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https://mavsuta-my.sharepoint.com/personal/mydlarz_uta_edu/Documents/BoxMigration060120/Research - manuscripts/Hawaii repeat blecahing/"/>
    </mc:Choice>
  </mc:AlternateContent>
  <xr:revisionPtr revIDLastSave="0" documentId="8_{61D0C7CC-F650-1240-9782-602C9B8FC42F}" xr6:coauthVersionLast="45" xr6:coauthVersionMax="45" xr10:uidLastSave="{00000000-0000-0000-0000-000000000000}"/>
  <bookViews>
    <workbookView xWindow="5900" yWindow="2740" windowWidth="33600" windowHeight="21620" tabRatio="500" activeTab="1" xr2:uid="{00000000-000D-0000-FFFF-FFFF00000000}"/>
  </bookViews>
  <sheets>
    <sheet name="Information SOD calculation" sheetId="1" r:id="rId1"/>
    <sheet name="Feb2014_raw" sheetId="2" r:id="rId2"/>
    <sheet name="Feb2014_SODassay" sheetId="3" r:id="rId3"/>
    <sheet name="Oct2014_raw" sheetId="4" r:id="rId4"/>
    <sheet name="Oct2014_SODassay" sheetId="5" r:id="rId5"/>
    <sheet name="Feb2015_raw" sheetId="6" r:id="rId6"/>
    <sheet name="Feb2015_SODassay" sheetId="7" r:id="rId7"/>
    <sheet name="Oct2015_raw" sheetId="8" r:id="rId8"/>
    <sheet name="Oct2015_SODassay" sheetId="9" r:id="rId9"/>
    <sheet name="Feb2016_raw" sheetId="10" r:id="rId10"/>
    <sheet name="Feb2016_SODassay" sheetId="11" r:id="rId1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0" l="1"/>
  <c r="L3" i="10"/>
  <c r="K4" i="10"/>
  <c r="L4" i="10"/>
  <c r="K5" i="10"/>
  <c r="L5" i="10"/>
  <c r="K6" i="10"/>
  <c r="L6" i="10"/>
  <c r="K7" i="10"/>
  <c r="L7" i="10"/>
  <c r="K8" i="10"/>
  <c r="L8" i="10"/>
  <c r="K9" i="10"/>
  <c r="L9" i="10"/>
  <c r="K10" i="10"/>
  <c r="L10" i="10"/>
  <c r="K11" i="10"/>
  <c r="L11" i="10"/>
  <c r="K12" i="10"/>
  <c r="L12" i="10"/>
  <c r="K13" i="10"/>
  <c r="L13" i="10"/>
  <c r="K14" i="10"/>
  <c r="L14" i="10"/>
  <c r="K15" i="10"/>
  <c r="L15" i="10"/>
  <c r="K16" i="10"/>
  <c r="L16" i="10"/>
  <c r="K17" i="10"/>
  <c r="L17" i="10"/>
  <c r="K18" i="10"/>
  <c r="L18" i="10"/>
  <c r="K19" i="10"/>
  <c r="L19" i="10"/>
  <c r="K20" i="10"/>
  <c r="L20" i="10"/>
  <c r="K21" i="10"/>
  <c r="L21" i="10"/>
  <c r="K22" i="10"/>
  <c r="L22" i="10"/>
  <c r="K23" i="10"/>
  <c r="L23" i="10"/>
  <c r="K24" i="10"/>
  <c r="L24" i="10"/>
  <c r="K25" i="10"/>
  <c r="L25" i="10"/>
  <c r="K26" i="10"/>
  <c r="L26" i="10"/>
  <c r="K27" i="10"/>
  <c r="L27" i="10"/>
  <c r="K28" i="10"/>
  <c r="L28" i="10"/>
  <c r="K29" i="10"/>
  <c r="L29" i="10"/>
  <c r="K30" i="10"/>
  <c r="L30" i="10"/>
  <c r="K31" i="10"/>
  <c r="L31" i="10"/>
  <c r="K32" i="10"/>
  <c r="L32" i="10"/>
  <c r="K33" i="10"/>
  <c r="L33" i="10"/>
  <c r="K34" i="10"/>
  <c r="L34" i="10"/>
  <c r="K35" i="10"/>
  <c r="L35" i="10"/>
  <c r="K36" i="10"/>
  <c r="L36" i="10"/>
  <c r="K37" i="10"/>
  <c r="L37" i="10"/>
  <c r="K38" i="10"/>
  <c r="L38" i="10"/>
  <c r="K39" i="10"/>
  <c r="L39" i="10"/>
  <c r="K40" i="10"/>
  <c r="L40" i="10"/>
  <c r="K41" i="10"/>
  <c r="L41" i="10"/>
  <c r="K42" i="10"/>
  <c r="L42" i="10"/>
  <c r="K43" i="10"/>
  <c r="L43" i="10"/>
  <c r="K44" i="10"/>
  <c r="L44" i="10"/>
  <c r="K45" i="10"/>
  <c r="L45" i="10"/>
  <c r="K46" i="10"/>
  <c r="L46" i="10"/>
  <c r="K47" i="10"/>
  <c r="L47" i="10"/>
  <c r="K48" i="10"/>
  <c r="L48" i="10"/>
  <c r="K49" i="10"/>
  <c r="L49" i="10"/>
  <c r="K50" i="10"/>
  <c r="L50" i="10"/>
  <c r="K51" i="10"/>
  <c r="L51" i="10"/>
  <c r="K52" i="10"/>
  <c r="L52" i="10"/>
  <c r="K53" i="10"/>
  <c r="L53" i="10"/>
  <c r="K54" i="10"/>
  <c r="L54" i="10"/>
  <c r="K55" i="10"/>
  <c r="L55" i="10"/>
  <c r="K56" i="10"/>
  <c r="L56" i="10"/>
  <c r="K57" i="10"/>
  <c r="L57" i="10"/>
  <c r="K58" i="10"/>
  <c r="L58" i="10"/>
  <c r="K59" i="10"/>
  <c r="L59" i="10"/>
  <c r="K60" i="10"/>
  <c r="L60" i="10"/>
  <c r="K61" i="10"/>
  <c r="L61" i="10"/>
  <c r="K62" i="10"/>
  <c r="L62" i="10"/>
  <c r="K63" i="10"/>
  <c r="L63" i="10"/>
  <c r="K64" i="10"/>
  <c r="L64" i="10"/>
  <c r="K65" i="10"/>
  <c r="L65" i="10"/>
  <c r="K66" i="10"/>
  <c r="L66" i="10"/>
  <c r="K67" i="10"/>
  <c r="L67" i="10"/>
  <c r="K68" i="10"/>
  <c r="L68" i="10"/>
  <c r="K69" i="10"/>
  <c r="L69" i="10"/>
  <c r="K70" i="10"/>
  <c r="L70" i="10"/>
  <c r="K71" i="10"/>
  <c r="L71" i="10"/>
  <c r="K72" i="10"/>
  <c r="L72" i="10"/>
  <c r="K73" i="10"/>
  <c r="L73" i="10"/>
  <c r="K74" i="10"/>
  <c r="L74" i="10"/>
  <c r="K75" i="10"/>
  <c r="L75" i="10"/>
  <c r="K76" i="10"/>
  <c r="L76" i="10"/>
  <c r="K77" i="10"/>
  <c r="L77" i="10"/>
  <c r="K78" i="10"/>
  <c r="L78" i="10"/>
  <c r="K79" i="10"/>
  <c r="L79" i="10"/>
  <c r="K80" i="10"/>
  <c r="L80" i="10"/>
  <c r="K81" i="10"/>
  <c r="L81" i="10"/>
  <c r="K2" i="10"/>
  <c r="L2" i="10"/>
  <c r="K3" i="8"/>
  <c r="L3" i="8"/>
  <c r="K4" i="8"/>
  <c r="L4" i="8"/>
  <c r="K5" i="8"/>
  <c r="L5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30" i="8"/>
  <c r="L30" i="8"/>
  <c r="K31" i="8"/>
  <c r="L31" i="8"/>
  <c r="K32" i="8"/>
  <c r="L32" i="8"/>
  <c r="K33" i="8"/>
  <c r="L33" i="8"/>
  <c r="K34" i="8"/>
  <c r="L34" i="8"/>
  <c r="K36" i="8"/>
  <c r="L36" i="8"/>
  <c r="K37" i="8"/>
  <c r="L37" i="8"/>
  <c r="K38" i="8"/>
  <c r="L38" i="8"/>
  <c r="K39" i="8"/>
  <c r="L39" i="8"/>
  <c r="K40" i="8"/>
  <c r="L40" i="8"/>
  <c r="K41" i="8"/>
  <c r="L41" i="8"/>
  <c r="K42" i="8"/>
  <c r="L42" i="8"/>
  <c r="K43" i="8"/>
  <c r="L43" i="8"/>
  <c r="K44" i="8"/>
  <c r="L44" i="8"/>
  <c r="K45" i="8"/>
  <c r="L45" i="8"/>
  <c r="K46" i="8"/>
  <c r="L46" i="8"/>
  <c r="K47" i="8"/>
  <c r="L47" i="8"/>
  <c r="K48" i="8"/>
  <c r="L48" i="8"/>
  <c r="K49" i="8"/>
  <c r="L49" i="8"/>
  <c r="K50" i="8"/>
  <c r="L50" i="8"/>
  <c r="K51" i="8"/>
  <c r="L51" i="8"/>
  <c r="K52" i="8"/>
  <c r="L52" i="8"/>
  <c r="K53" i="8"/>
  <c r="L53" i="8"/>
  <c r="K54" i="8"/>
  <c r="L54" i="8"/>
  <c r="K55" i="8"/>
  <c r="L55" i="8"/>
  <c r="K56" i="8"/>
  <c r="L56" i="8"/>
  <c r="K57" i="8"/>
  <c r="L57" i="8"/>
  <c r="K59" i="8"/>
  <c r="L59" i="8"/>
  <c r="K60" i="8"/>
  <c r="L60" i="8"/>
  <c r="K61" i="8"/>
  <c r="L61" i="8"/>
  <c r="K62" i="8"/>
  <c r="L62" i="8"/>
  <c r="K63" i="8"/>
  <c r="L63" i="8"/>
  <c r="K64" i="8"/>
  <c r="L64" i="8"/>
  <c r="K65" i="8"/>
  <c r="L65" i="8"/>
  <c r="K66" i="8"/>
  <c r="L66" i="8"/>
  <c r="K67" i="8"/>
  <c r="L67" i="8"/>
  <c r="K68" i="8"/>
  <c r="L68" i="8"/>
  <c r="K69" i="8"/>
  <c r="L69" i="8"/>
  <c r="K70" i="8"/>
  <c r="L70" i="8"/>
  <c r="K71" i="8"/>
  <c r="L71" i="8"/>
  <c r="K72" i="8"/>
  <c r="L72" i="8"/>
  <c r="K73" i="8"/>
  <c r="L73" i="8"/>
  <c r="K74" i="8"/>
  <c r="L74" i="8"/>
  <c r="K75" i="8"/>
  <c r="L75" i="8"/>
  <c r="K76" i="8"/>
  <c r="L76" i="8"/>
  <c r="K77" i="8"/>
  <c r="L77" i="8"/>
  <c r="K78" i="8"/>
  <c r="L78" i="8"/>
  <c r="K79" i="8"/>
  <c r="L79" i="8"/>
  <c r="K80" i="8"/>
  <c r="L80" i="8"/>
  <c r="K81" i="8"/>
  <c r="L81" i="8"/>
  <c r="K85" i="8"/>
  <c r="L85" i="8"/>
  <c r="K86" i="8"/>
  <c r="L86" i="8"/>
  <c r="K87" i="8"/>
  <c r="L87" i="8"/>
  <c r="K88" i="8"/>
  <c r="L88" i="8"/>
  <c r="L2" i="8"/>
  <c r="K2" i="8"/>
  <c r="K3" i="6"/>
  <c r="L3" i="6" s="1"/>
  <c r="K4" i="6"/>
  <c r="L4" i="6"/>
  <c r="K5" i="6"/>
  <c r="L5" i="6" s="1"/>
  <c r="K6" i="6"/>
  <c r="L6" i="6"/>
  <c r="K7" i="6"/>
  <c r="L7" i="6" s="1"/>
  <c r="K8" i="6"/>
  <c r="L8" i="6"/>
  <c r="K9" i="6"/>
  <c r="L9" i="6" s="1"/>
  <c r="K10" i="6"/>
  <c r="L10" i="6"/>
  <c r="K11" i="6"/>
  <c r="L11" i="6" s="1"/>
  <c r="K12" i="6"/>
  <c r="L12" i="6"/>
  <c r="K13" i="6"/>
  <c r="L13" i="6" s="1"/>
  <c r="K14" i="6"/>
  <c r="L14" i="6"/>
  <c r="K15" i="6"/>
  <c r="L15" i="6" s="1"/>
  <c r="K16" i="6"/>
  <c r="L16" i="6"/>
  <c r="K17" i="6"/>
  <c r="L17" i="6" s="1"/>
  <c r="K18" i="6"/>
  <c r="L18" i="6"/>
  <c r="K19" i="6"/>
  <c r="L19" i="6" s="1"/>
  <c r="K20" i="6"/>
  <c r="L20" i="6"/>
  <c r="K21" i="6"/>
  <c r="L21" i="6" s="1"/>
  <c r="K22" i="6"/>
  <c r="L22" i="6"/>
  <c r="K23" i="6"/>
  <c r="L23" i="6" s="1"/>
  <c r="K24" i="6"/>
  <c r="L24" i="6"/>
  <c r="K25" i="6"/>
  <c r="L25" i="6" s="1"/>
  <c r="K26" i="6"/>
  <c r="L26" i="6"/>
  <c r="K27" i="6"/>
  <c r="L27" i="6" s="1"/>
  <c r="K28" i="6"/>
  <c r="L28" i="6"/>
  <c r="K29" i="6"/>
  <c r="L29" i="6" s="1"/>
  <c r="K30" i="6"/>
  <c r="L30" i="6"/>
  <c r="K31" i="6"/>
  <c r="L31" i="6" s="1"/>
  <c r="K32" i="6"/>
  <c r="L32" i="6"/>
  <c r="K33" i="6"/>
  <c r="L33" i="6" s="1"/>
  <c r="K34" i="6"/>
  <c r="L34" i="6"/>
  <c r="K35" i="6"/>
  <c r="L35" i="6" s="1"/>
  <c r="K36" i="6"/>
  <c r="L36" i="6"/>
  <c r="K37" i="6"/>
  <c r="L37" i="6" s="1"/>
  <c r="K38" i="6"/>
  <c r="L38" i="6"/>
  <c r="K39" i="6"/>
  <c r="L39" i="6" s="1"/>
  <c r="K40" i="6"/>
  <c r="L40" i="6"/>
  <c r="K41" i="6"/>
  <c r="L41" i="6" s="1"/>
  <c r="K42" i="6"/>
  <c r="L42" i="6"/>
  <c r="K43" i="6"/>
  <c r="L43" i="6" s="1"/>
  <c r="K44" i="6"/>
  <c r="L44" i="6"/>
  <c r="K45" i="6"/>
  <c r="L45" i="6" s="1"/>
  <c r="K46" i="6"/>
  <c r="L46" i="6"/>
  <c r="K47" i="6"/>
  <c r="L47" i="6" s="1"/>
  <c r="K48" i="6"/>
  <c r="L48" i="6"/>
  <c r="K49" i="6"/>
  <c r="L49" i="6" s="1"/>
  <c r="K50" i="6"/>
  <c r="L50" i="6"/>
  <c r="K51" i="6"/>
  <c r="L51" i="6" s="1"/>
  <c r="K52" i="6"/>
  <c r="L52" i="6"/>
  <c r="K53" i="6"/>
  <c r="L53" i="6" s="1"/>
  <c r="K54" i="6"/>
  <c r="L54" i="6"/>
  <c r="K55" i="6"/>
  <c r="L55" i="6" s="1"/>
  <c r="K56" i="6"/>
  <c r="L56" i="6"/>
  <c r="K57" i="6"/>
  <c r="L57" i="6" s="1"/>
  <c r="K58" i="6"/>
  <c r="L58" i="6"/>
  <c r="K59" i="6"/>
  <c r="L59" i="6" s="1"/>
  <c r="K60" i="6"/>
  <c r="L60" i="6"/>
  <c r="K61" i="6"/>
  <c r="L61" i="6" s="1"/>
  <c r="K62" i="6"/>
  <c r="L62" i="6"/>
  <c r="K63" i="6"/>
  <c r="L63" i="6" s="1"/>
  <c r="K64" i="6"/>
  <c r="L64" i="6"/>
  <c r="K65" i="6"/>
  <c r="L65" i="6" s="1"/>
  <c r="K66" i="6"/>
  <c r="L66" i="6"/>
  <c r="K67" i="6"/>
  <c r="L67" i="6" s="1"/>
  <c r="K68" i="6"/>
  <c r="L68" i="6"/>
  <c r="K69" i="6"/>
  <c r="L69" i="6" s="1"/>
  <c r="K70" i="6"/>
  <c r="L70" i="6"/>
  <c r="K71" i="6"/>
  <c r="L71" i="6" s="1"/>
  <c r="K72" i="6"/>
  <c r="L72" i="6"/>
  <c r="K73" i="6"/>
  <c r="L73" i="6" s="1"/>
  <c r="K74" i="6"/>
  <c r="L74" i="6"/>
  <c r="K75" i="6"/>
  <c r="L75" i="6" s="1"/>
  <c r="K76" i="6"/>
  <c r="L76" i="6"/>
  <c r="K77" i="6"/>
  <c r="L77" i="6" s="1"/>
  <c r="K78" i="6"/>
  <c r="L78" i="6"/>
  <c r="K79" i="6"/>
  <c r="L79" i="6" s="1"/>
  <c r="K80" i="6"/>
  <c r="L80" i="6"/>
  <c r="K81" i="6"/>
  <c r="L81" i="6" s="1"/>
  <c r="K2" i="6"/>
  <c r="L2" i="6" s="1"/>
  <c r="K3" i="4"/>
  <c r="L3" i="4" s="1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K80" i="4"/>
  <c r="L80" i="4"/>
  <c r="M2" i="2"/>
  <c r="K2" i="4"/>
  <c r="L2" i="4"/>
  <c r="M58" i="2"/>
  <c r="L3" i="2"/>
  <c r="M3" i="2" s="1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L59" i="2"/>
  <c r="M59" i="2"/>
  <c r="L60" i="2"/>
  <c r="M60" i="2"/>
  <c r="L61" i="2"/>
  <c r="M61" i="2"/>
  <c r="L62" i="2"/>
  <c r="M62" i="2"/>
  <c r="L63" i="2"/>
  <c r="M63" i="2"/>
  <c r="L64" i="2"/>
  <c r="M64" i="2"/>
  <c r="L2" i="2"/>
  <c r="H81" i="10" l="1"/>
  <c r="I81" i="10"/>
  <c r="H80" i="10"/>
  <c r="I80" i="10"/>
  <c r="H79" i="10"/>
  <c r="I79" i="10"/>
  <c r="H78" i="10"/>
  <c r="I78" i="10"/>
  <c r="H77" i="10"/>
  <c r="I77" i="10"/>
  <c r="H76" i="10"/>
  <c r="I76" i="10"/>
  <c r="H75" i="10"/>
  <c r="I75" i="10"/>
  <c r="H74" i="10"/>
  <c r="I74" i="10"/>
  <c r="H73" i="10"/>
  <c r="I73" i="10"/>
  <c r="H72" i="10"/>
  <c r="I72" i="10"/>
  <c r="H71" i="10"/>
  <c r="I71" i="10"/>
  <c r="H70" i="10"/>
  <c r="I70" i="10"/>
  <c r="H69" i="10"/>
  <c r="I69" i="10"/>
  <c r="H68" i="10"/>
  <c r="I68" i="10"/>
  <c r="H67" i="10"/>
  <c r="I67" i="10"/>
  <c r="H66" i="10"/>
  <c r="I66" i="10"/>
  <c r="H65" i="10"/>
  <c r="I65" i="10"/>
  <c r="H64" i="10"/>
  <c r="I64" i="10"/>
  <c r="H63" i="10"/>
  <c r="I63" i="10"/>
  <c r="H62" i="10"/>
  <c r="I62" i="10"/>
  <c r="H61" i="10"/>
  <c r="I61" i="10"/>
  <c r="H60" i="10"/>
  <c r="I60" i="10"/>
  <c r="H59" i="10"/>
  <c r="I59" i="10"/>
  <c r="H58" i="10"/>
  <c r="I58" i="10"/>
  <c r="H57" i="10"/>
  <c r="I57" i="10"/>
  <c r="H56" i="10"/>
  <c r="I56" i="10"/>
  <c r="H55" i="10"/>
  <c r="I55" i="10"/>
  <c r="H54" i="10"/>
  <c r="I54" i="10"/>
  <c r="H53" i="10"/>
  <c r="I53" i="10"/>
  <c r="H52" i="10"/>
  <c r="I52" i="10"/>
  <c r="H51" i="10"/>
  <c r="I51" i="10"/>
  <c r="H50" i="10"/>
  <c r="I50" i="10"/>
  <c r="H49" i="10"/>
  <c r="I49" i="10"/>
  <c r="H48" i="10"/>
  <c r="I48" i="10"/>
  <c r="H47" i="10"/>
  <c r="I47" i="10"/>
  <c r="H46" i="10"/>
  <c r="I46" i="10"/>
  <c r="H45" i="10"/>
  <c r="I45" i="10"/>
  <c r="H44" i="10"/>
  <c r="I44" i="10"/>
  <c r="H43" i="10"/>
  <c r="I43" i="10"/>
  <c r="H42" i="10"/>
  <c r="I42" i="10"/>
  <c r="H41" i="10"/>
  <c r="I41" i="10"/>
  <c r="H40" i="10"/>
  <c r="I40" i="10"/>
  <c r="H39" i="10"/>
  <c r="I39" i="10"/>
  <c r="H38" i="10"/>
  <c r="I38" i="10"/>
  <c r="H37" i="10"/>
  <c r="I37" i="10"/>
  <c r="H36" i="10"/>
  <c r="I36" i="10"/>
  <c r="H35" i="10"/>
  <c r="I35" i="10"/>
  <c r="H34" i="10"/>
  <c r="I34" i="10"/>
  <c r="H33" i="10"/>
  <c r="I33" i="10"/>
  <c r="H32" i="10"/>
  <c r="I32" i="10"/>
  <c r="H31" i="10"/>
  <c r="I31" i="10"/>
  <c r="H30" i="10"/>
  <c r="I30" i="10"/>
  <c r="H29" i="10"/>
  <c r="I29" i="10"/>
  <c r="H28" i="10"/>
  <c r="I28" i="10"/>
  <c r="H27" i="10"/>
  <c r="I27" i="10"/>
  <c r="H26" i="10"/>
  <c r="I26" i="10"/>
  <c r="H25" i="10"/>
  <c r="I25" i="10"/>
  <c r="H24" i="10"/>
  <c r="I24" i="10"/>
  <c r="H23" i="10"/>
  <c r="I23" i="10"/>
  <c r="H22" i="10"/>
  <c r="I22" i="10"/>
  <c r="H21" i="10"/>
  <c r="I21" i="10"/>
  <c r="H20" i="10"/>
  <c r="I20" i="10"/>
  <c r="H19" i="10"/>
  <c r="I19" i="10"/>
  <c r="H18" i="10"/>
  <c r="I18" i="10"/>
  <c r="H17" i="10"/>
  <c r="I17" i="10"/>
  <c r="H16" i="10"/>
  <c r="I16" i="10"/>
  <c r="H15" i="10"/>
  <c r="I15" i="10"/>
  <c r="H14" i="10"/>
  <c r="I14" i="10"/>
  <c r="H13" i="10"/>
  <c r="I13" i="10"/>
  <c r="H12" i="10"/>
  <c r="I12" i="10"/>
  <c r="H11" i="10"/>
  <c r="I11" i="10"/>
  <c r="H10" i="10"/>
  <c r="I10" i="10"/>
  <c r="H9" i="10"/>
  <c r="I9" i="10"/>
  <c r="H8" i="10"/>
  <c r="I8" i="10"/>
  <c r="H7" i="10"/>
  <c r="I7" i="10"/>
  <c r="H6" i="10"/>
  <c r="I6" i="10"/>
  <c r="H5" i="10"/>
  <c r="I5" i="10"/>
  <c r="H4" i="10"/>
  <c r="I4" i="10"/>
  <c r="H3" i="10"/>
  <c r="I3" i="10"/>
  <c r="H2" i="10"/>
  <c r="I2" i="10"/>
  <c r="K41" i="11"/>
  <c r="K40" i="11"/>
  <c r="K39" i="11"/>
  <c r="K38" i="11"/>
  <c r="K37" i="11"/>
  <c r="K36" i="11"/>
  <c r="K35" i="11"/>
  <c r="K34" i="11"/>
  <c r="I41" i="11"/>
  <c r="I40" i="11"/>
  <c r="I39" i="11"/>
  <c r="I38" i="11"/>
  <c r="I37" i="11"/>
  <c r="I36" i="11"/>
  <c r="I35" i="11"/>
  <c r="I34" i="11"/>
  <c r="G41" i="11"/>
  <c r="G40" i="11"/>
  <c r="G39" i="11"/>
  <c r="G38" i="11"/>
  <c r="G37" i="11"/>
  <c r="G36" i="11"/>
  <c r="G35" i="11"/>
  <c r="G34" i="11"/>
  <c r="E41" i="11"/>
  <c r="E40" i="11"/>
  <c r="E39" i="11"/>
  <c r="E38" i="11"/>
  <c r="E37" i="11"/>
  <c r="E36" i="11"/>
  <c r="E35" i="11"/>
  <c r="E34" i="11"/>
  <c r="C35" i="11"/>
  <c r="C36" i="11"/>
  <c r="C37" i="11"/>
  <c r="C38" i="11"/>
  <c r="C39" i="11"/>
  <c r="C40" i="11"/>
  <c r="C41" i="11"/>
  <c r="C34" i="11"/>
  <c r="K19" i="11"/>
  <c r="K18" i="11"/>
  <c r="K17" i="11"/>
  <c r="K16" i="11"/>
  <c r="K15" i="11"/>
  <c r="K14" i="11"/>
  <c r="K13" i="11"/>
  <c r="K12" i="11"/>
  <c r="I19" i="11"/>
  <c r="I18" i="11"/>
  <c r="I17" i="11"/>
  <c r="I16" i="11"/>
  <c r="I15" i="11"/>
  <c r="I14" i="11"/>
  <c r="I13" i="11"/>
  <c r="I12" i="11"/>
  <c r="G19" i="11"/>
  <c r="G18" i="11"/>
  <c r="G17" i="11"/>
  <c r="G16" i="11"/>
  <c r="G15" i="11"/>
  <c r="G14" i="11"/>
  <c r="G13" i="11"/>
  <c r="G12" i="11"/>
  <c r="E19" i="11"/>
  <c r="E18" i="11"/>
  <c r="E17" i="11"/>
  <c r="E16" i="11"/>
  <c r="E15" i="11"/>
  <c r="E14" i="11"/>
  <c r="E13" i="11"/>
  <c r="E12" i="11"/>
  <c r="C13" i="11"/>
  <c r="C14" i="11"/>
  <c r="C15" i="11"/>
  <c r="C16" i="11"/>
  <c r="C17" i="11"/>
  <c r="C18" i="11"/>
  <c r="C19" i="11"/>
  <c r="C12" i="11"/>
  <c r="M38" i="11"/>
  <c r="M34" i="11"/>
  <c r="M16" i="11"/>
  <c r="M12" i="11"/>
  <c r="H88" i="8"/>
  <c r="I88" i="8"/>
  <c r="H87" i="8"/>
  <c r="I87" i="8"/>
  <c r="H86" i="8"/>
  <c r="I86" i="8"/>
  <c r="H85" i="8"/>
  <c r="I85" i="8"/>
  <c r="H81" i="8"/>
  <c r="I81" i="8"/>
  <c r="H80" i="8"/>
  <c r="I80" i="8"/>
  <c r="H79" i="8"/>
  <c r="I79" i="8"/>
  <c r="H78" i="8"/>
  <c r="I78" i="8"/>
  <c r="H77" i="8"/>
  <c r="I77" i="8"/>
  <c r="H76" i="8"/>
  <c r="I76" i="8"/>
  <c r="H75" i="8"/>
  <c r="I75" i="8"/>
  <c r="H74" i="8"/>
  <c r="I74" i="8"/>
  <c r="H73" i="8"/>
  <c r="I73" i="8"/>
  <c r="H72" i="8"/>
  <c r="I72" i="8"/>
  <c r="H71" i="8"/>
  <c r="I71" i="8"/>
  <c r="H70" i="8"/>
  <c r="I70" i="8"/>
  <c r="H69" i="8"/>
  <c r="I69" i="8"/>
  <c r="H68" i="8"/>
  <c r="I68" i="8"/>
  <c r="H67" i="8"/>
  <c r="I67" i="8"/>
  <c r="H66" i="8"/>
  <c r="I66" i="8"/>
  <c r="H65" i="8"/>
  <c r="I65" i="8"/>
  <c r="H64" i="8"/>
  <c r="I64" i="8"/>
  <c r="H63" i="8"/>
  <c r="I63" i="8"/>
  <c r="H62" i="8"/>
  <c r="I62" i="8"/>
  <c r="H61" i="8"/>
  <c r="I61" i="8"/>
  <c r="H60" i="8"/>
  <c r="I60" i="8"/>
  <c r="H59" i="8"/>
  <c r="I59" i="8" s="1"/>
  <c r="H57" i="8"/>
  <c r="I57" i="8"/>
  <c r="H56" i="8"/>
  <c r="I56" i="8" s="1"/>
  <c r="H55" i="8"/>
  <c r="I55" i="8"/>
  <c r="H54" i="8"/>
  <c r="I54" i="8" s="1"/>
  <c r="H53" i="8"/>
  <c r="I53" i="8" s="1"/>
  <c r="H52" i="8"/>
  <c r="I52" i="8" s="1"/>
  <c r="H51" i="8"/>
  <c r="I51" i="8"/>
  <c r="H50" i="8"/>
  <c r="I50" i="8" s="1"/>
  <c r="H49" i="8"/>
  <c r="I49" i="8"/>
  <c r="H48" i="8"/>
  <c r="I48" i="8" s="1"/>
  <c r="H47" i="8"/>
  <c r="I47" i="8"/>
  <c r="H46" i="8"/>
  <c r="I46" i="8" s="1"/>
  <c r="H45" i="8"/>
  <c r="I45" i="8" s="1"/>
  <c r="H44" i="8"/>
  <c r="I44" i="8" s="1"/>
  <c r="H43" i="8"/>
  <c r="I43" i="8"/>
  <c r="H42" i="8"/>
  <c r="I42" i="8" s="1"/>
  <c r="H41" i="8"/>
  <c r="I41" i="8"/>
  <c r="H40" i="8"/>
  <c r="I40" i="8" s="1"/>
  <c r="H39" i="8"/>
  <c r="I39" i="8"/>
  <c r="H38" i="8"/>
  <c r="I38" i="8" s="1"/>
  <c r="H37" i="8"/>
  <c r="I37" i="8" s="1"/>
  <c r="H36" i="8"/>
  <c r="I36" i="8" s="1"/>
  <c r="H34" i="8"/>
  <c r="I34" i="8"/>
  <c r="H33" i="8"/>
  <c r="I33" i="8" s="1"/>
  <c r="H32" i="8"/>
  <c r="I32" i="8"/>
  <c r="H31" i="8"/>
  <c r="I31" i="8" s="1"/>
  <c r="H30" i="8"/>
  <c r="I30" i="8"/>
  <c r="H29" i="8"/>
  <c r="I29" i="8" s="1"/>
  <c r="H28" i="8"/>
  <c r="I28" i="8" s="1"/>
  <c r="H27" i="8"/>
  <c r="I27" i="8" s="1"/>
  <c r="H26" i="8"/>
  <c r="I26" i="8"/>
  <c r="H25" i="8"/>
  <c r="I25" i="8" s="1"/>
  <c r="H24" i="8"/>
  <c r="I24" i="8"/>
  <c r="H23" i="8"/>
  <c r="I23" i="8" s="1"/>
  <c r="H22" i="8"/>
  <c r="I22" i="8"/>
  <c r="H21" i="8"/>
  <c r="I21" i="8" s="1"/>
  <c r="H20" i="8"/>
  <c r="I20" i="8" s="1"/>
  <c r="H19" i="8"/>
  <c r="I19" i="8" s="1"/>
  <c r="H18" i="8"/>
  <c r="I18" i="8"/>
  <c r="H17" i="8"/>
  <c r="I17" i="8" s="1"/>
  <c r="H16" i="8"/>
  <c r="I16" i="8"/>
  <c r="H15" i="8"/>
  <c r="I15" i="8" s="1"/>
  <c r="H14" i="8"/>
  <c r="I14" i="8"/>
  <c r="H13" i="8"/>
  <c r="I13" i="8" s="1"/>
  <c r="H12" i="8"/>
  <c r="I12" i="8" s="1"/>
  <c r="H11" i="8"/>
  <c r="I11" i="8" s="1"/>
  <c r="H10" i="8"/>
  <c r="I10" i="8"/>
  <c r="H9" i="8"/>
  <c r="I9" i="8" s="1"/>
  <c r="H8" i="8"/>
  <c r="I8" i="8"/>
  <c r="H7" i="8"/>
  <c r="I7" i="8" s="1"/>
  <c r="H6" i="8"/>
  <c r="I6" i="8"/>
  <c r="H5" i="8"/>
  <c r="I5" i="8" s="1"/>
  <c r="H4" i="8"/>
  <c r="I4" i="8" s="1"/>
  <c r="H3" i="8"/>
  <c r="I3" i="8" s="1"/>
  <c r="H2" i="8"/>
  <c r="I2" i="8" s="1"/>
  <c r="M41" i="9"/>
  <c r="K41" i="9"/>
  <c r="K40" i="9"/>
  <c r="K39" i="9"/>
  <c r="K38" i="9"/>
  <c r="K37" i="9"/>
  <c r="K36" i="9"/>
  <c r="K35" i="9"/>
  <c r="K34" i="9"/>
  <c r="I41" i="9"/>
  <c r="I40" i="9"/>
  <c r="I39" i="9"/>
  <c r="I38" i="9"/>
  <c r="I37" i="9"/>
  <c r="I36" i="9"/>
  <c r="I35" i="9"/>
  <c r="I34" i="9"/>
  <c r="G41" i="9"/>
  <c r="G40" i="9"/>
  <c r="G39" i="9"/>
  <c r="G38" i="9"/>
  <c r="G37" i="9"/>
  <c r="G36" i="9"/>
  <c r="G35" i="9"/>
  <c r="G34" i="9"/>
  <c r="E41" i="9"/>
  <c r="E40" i="9"/>
  <c r="E39" i="9"/>
  <c r="E38" i="9"/>
  <c r="E37" i="9"/>
  <c r="E36" i="9"/>
  <c r="E35" i="9"/>
  <c r="E34" i="9"/>
  <c r="C35" i="9"/>
  <c r="C36" i="9"/>
  <c r="C37" i="9"/>
  <c r="C38" i="9"/>
  <c r="C39" i="9"/>
  <c r="C40" i="9"/>
  <c r="C41" i="9"/>
  <c r="C34" i="9"/>
  <c r="M19" i="9"/>
  <c r="K19" i="9"/>
  <c r="K18" i="9"/>
  <c r="K17" i="9"/>
  <c r="K16" i="9"/>
  <c r="K15" i="9"/>
  <c r="K14" i="9"/>
  <c r="K13" i="9"/>
  <c r="K12" i="9"/>
  <c r="I19" i="9"/>
  <c r="I18" i="9"/>
  <c r="I17" i="9"/>
  <c r="I16" i="9"/>
  <c r="I15" i="9"/>
  <c r="I14" i="9"/>
  <c r="I13" i="9"/>
  <c r="I12" i="9"/>
  <c r="G19" i="9"/>
  <c r="G18" i="9"/>
  <c r="G17" i="9"/>
  <c r="G16" i="9"/>
  <c r="G15" i="9"/>
  <c r="G14" i="9"/>
  <c r="G13" i="9"/>
  <c r="G12" i="9"/>
  <c r="E19" i="9"/>
  <c r="E18" i="9"/>
  <c r="E17" i="9"/>
  <c r="E16" i="9"/>
  <c r="E15" i="9"/>
  <c r="E14" i="9"/>
  <c r="E13" i="9"/>
  <c r="E12" i="9"/>
  <c r="C13" i="9"/>
  <c r="C14" i="9"/>
  <c r="C15" i="9"/>
  <c r="C16" i="9"/>
  <c r="C17" i="9"/>
  <c r="C18" i="9"/>
  <c r="C19" i="9"/>
  <c r="C12" i="9"/>
  <c r="M38" i="9"/>
  <c r="M34" i="9"/>
  <c r="M16" i="9"/>
  <c r="M12" i="9"/>
  <c r="H81" i="6"/>
  <c r="I81" i="6"/>
  <c r="H80" i="6"/>
  <c r="I80" i="6" s="1"/>
  <c r="H79" i="6"/>
  <c r="I79" i="6"/>
  <c r="H78" i="6"/>
  <c r="I78" i="6" s="1"/>
  <c r="H77" i="6"/>
  <c r="I77" i="6"/>
  <c r="H76" i="6"/>
  <c r="I76" i="6" s="1"/>
  <c r="H75" i="6"/>
  <c r="I75" i="6" s="1"/>
  <c r="H74" i="6"/>
  <c r="I74" i="6" s="1"/>
  <c r="H73" i="6"/>
  <c r="I73" i="6"/>
  <c r="H72" i="6"/>
  <c r="I72" i="6" s="1"/>
  <c r="H71" i="6"/>
  <c r="I71" i="6"/>
  <c r="H70" i="6"/>
  <c r="I70" i="6" s="1"/>
  <c r="H69" i="6"/>
  <c r="I69" i="6"/>
  <c r="H68" i="6"/>
  <c r="I68" i="6" s="1"/>
  <c r="H67" i="6"/>
  <c r="I67" i="6" s="1"/>
  <c r="H66" i="6"/>
  <c r="I66" i="6" s="1"/>
  <c r="H65" i="6"/>
  <c r="I65" i="6"/>
  <c r="H64" i="6"/>
  <c r="I64" i="6" s="1"/>
  <c r="H63" i="6"/>
  <c r="I63" i="6"/>
  <c r="H62" i="6"/>
  <c r="I62" i="6" s="1"/>
  <c r="H61" i="6"/>
  <c r="I61" i="6"/>
  <c r="H60" i="6"/>
  <c r="I60" i="6" s="1"/>
  <c r="H59" i="6"/>
  <c r="I59" i="6" s="1"/>
  <c r="H58" i="6"/>
  <c r="I58" i="6" s="1"/>
  <c r="H57" i="6"/>
  <c r="I57" i="6"/>
  <c r="H56" i="6"/>
  <c r="I56" i="6" s="1"/>
  <c r="H55" i="6"/>
  <c r="I55" i="6"/>
  <c r="H54" i="6"/>
  <c r="I54" i="6" s="1"/>
  <c r="H53" i="6"/>
  <c r="I53" i="6"/>
  <c r="H52" i="6"/>
  <c r="I52" i="6" s="1"/>
  <c r="H51" i="6"/>
  <c r="I51" i="6" s="1"/>
  <c r="H50" i="6"/>
  <c r="I50" i="6" s="1"/>
  <c r="H49" i="6"/>
  <c r="I49" i="6"/>
  <c r="H48" i="6"/>
  <c r="I48" i="6" s="1"/>
  <c r="H47" i="6"/>
  <c r="I47" i="6"/>
  <c r="H46" i="6"/>
  <c r="I46" i="6" s="1"/>
  <c r="H45" i="6"/>
  <c r="I45" i="6"/>
  <c r="H44" i="6"/>
  <c r="I44" i="6" s="1"/>
  <c r="H43" i="6"/>
  <c r="I43" i="6" s="1"/>
  <c r="H42" i="6"/>
  <c r="I42" i="6" s="1"/>
  <c r="H41" i="6"/>
  <c r="I41" i="6"/>
  <c r="H40" i="6"/>
  <c r="I40" i="6" s="1"/>
  <c r="H39" i="6"/>
  <c r="I39" i="6"/>
  <c r="H38" i="6"/>
  <c r="I38" i="6" s="1"/>
  <c r="H37" i="6"/>
  <c r="I37" i="6"/>
  <c r="H36" i="6"/>
  <c r="I36" i="6" s="1"/>
  <c r="H35" i="6"/>
  <c r="I35" i="6" s="1"/>
  <c r="H34" i="6"/>
  <c r="I34" i="6" s="1"/>
  <c r="H33" i="6"/>
  <c r="I33" i="6"/>
  <c r="H32" i="6"/>
  <c r="I32" i="6" s="1"/>
  <c r="H31" i="6"/>
  <c r="I31" i="6"/>
  <c r="H30" i="6"/>
  <c r="I30" i="6" s="1"/>
  <c r="H29" i="6"/>
  <c r="I29" i="6"/>
  <c r="H28" i="6"/>
  <c r="I28" i="6" s="1"/>
  <c r="H27" i="6"/>
  <c r="I27" i="6" s="1"/>
  <c r="H26" i="6"/>
  <c r="I26" i="6" s="1"/>
  <c r="H25" i="6"/>
  <c r="I25" i="6"/>
  <c r="H24" i="6"/>
  <c r="I24" i="6" s="1"/>
  <c r="H23" i="6"/>
  <c r="I23" i="6"/>
  <c r="H22" i="6"/>
  <c r="I22" i="6" s="1"/>
  <c r="H21" i="6"/>
  <c r="I21" i="6"/>
  <c r="H20" i="6"/>
  <c r="I20" i="6" s="1"/>
  <c r="H19" i="6"/>
  <c r="I19" i="6" s="1"/>
  <c r="H18" i="6"/>
  <c r="I18" i="6" s="1"/>
  <c r="H17" i="6"/>
  <c r="I17" i="6"/>
  <c r="H16" i="6"/>
  <c r="I16" i="6" s="1"/>
  <c r="H15" i="6"/>
  <c r="I15" i="6"/>
  <c r="H14" i="6"/>
  <c r="I14" i="6" s="1"/>
  <c r="H13" i="6"/>
  <c r="I13" i="6"/>
  <c r="H12" i="6"/>
  <c r="I12" i="6" s="1"/>
  <c r="H11" i="6"/>
  <c r="I11" i="6" s="1"/>
  <c r="H10" i="6"/>
  <c r="I10" i="6" s="1"/>
  <c r="H9" i="6"/>
  <c r="I9" i="6"/>
  <c r="H8" i="6"/>
  <c r="I8" i="6" s="1"/>
  <c r="H7" i="6"/>
  <c r="I7" i="6"/>
  <c r="H6" i="6"/>
  <c r="I6" i="6" s="1"/>
  <c r="H5" i="6"/>
  <c r="I5" i="6"/>
  <c r="H4" i="6"/>
  <c r="I4" i="6" s="1"/>
  <c r="H3" i="6"/>
  <c r="I3" i="6" s="1"/>
  <c r="I2" i="6"/>
  <c r="H2" i="6"/>
  <c r="K41" i="7"/>
  <c r="K40" i="7"/>
  <c r="K39" i="7"/>
  <c r="K38" i="7"/>
  <c r="K37" i="7"/>
  <c r="K36" i="7"/>
  <c r="K35" i="7"/>
  <c r="K34" i="7"/>
  <c r="I41" i="7"/>
  <c r="I40" i="7"/>
  <c r="I39" i="7"/>
  <c r="I38" i="7"/>
  <c r="I37" i="7"/>
  <c r="I36" i="7"/>
  <c r="I35" i="7"/>
  <c r="I34" i="7"/>
  <c r="G41" i="7"/>
  <c r="G40" i="7"/>
  <c r="G39" i="7"/>
  <c r="G38" i="7"/>
  <c r="G37" i="7"/>
  <c r="G36" i="7"/>
  <c r="G35" i="7"/>
  <c r="G34" i="7"/>
  <c r="E41" i="7"/>
  <c r="E40" i="7"/>
  <c r="E39" i="7"/>
  <c r="E38" i="7"/>
  <c r="E37" i="7"/>
  <c r="E36" i="7"/>
  <c r="E35" i="7"/>
  <c r="E34" i="7"/>
  <c r="C35" i="7"/>
  <c r="C36" i="7"/>
  <c r="C37" i="7"/>
  <c r="C38" i="7"/>
  <c r="C39" i="7"/>
  <c r="C40" i="7"/>
  <c r="C41" i="7"/>
  <c r="C34" i="7"/>
  <c r="M38" i="7"/>
  <c r="M34" i="7"/>
  <c r="K19" i="7"/>
  <c r="K18" i="7"/>
  <c r="K17" i="7"/>
  <c r="K16" i="7"/>
  <c r="K15" i="7"/>
  <c r="K14" i="7"/>
  <c r="K13" i="7"/>
  <c r="K12" i="7"/>
  <c r="I19" i="7"/>
  <c r="I18" i="7"/>
  <c r="I17" i="7"/>
  <c r="I16" i="7"/>
  <c r="I15" i="7"/>
  <c r="I14" i="7"/>
  <c r="I13" i="7"/>
  <c r="I12" i="7"/>
  <c r="G19" i="7"/>
  <c r="G18" i="7"/>
  <c r="G17" i="7"/>
  <c r="G16" i="7"/>
  <c r="G15" i="7"/>
  <c r="G14" i="7"/>
  <c r="G13" i="7"/>
  <c r="G12" i="7"/>
  <c r="E19" i="7"/>
  <c r="E18" i="7"/>
  <c r="E17" i="7"/>
  <c r="E16" i="7"/>
  <c r="E15" i="7"/>
  <c r="E14" i="7"/>
  <c r="E13" i="7"/>
  <c r="E12" i="7"/>
  <c r="C13" i="7"/>
  <c r="C14" i="7"/>
  <c r="C15" i="7"/>
  <c r="C16" i="7"/>
  <c r="C17" i="7"/>
  <c r="C18" i="7"/>
  <c r="C19" i="7"/>
  <c r="C12" i="7"/>
  <c r="M16" i="7"/>
  <c r="M12" i="7"/>
  <c r="H80" i="4"/>
  <c r="I80" i="4" s="1"/>
  <c r="H79" i="4"/>
  <c r="I79" i="4" s="1"/>
  <c r="H78" i="4"/>
  <c r="I78" i="4"/>
  <c r="H77" i="4"/>
  <c r="I77" i="4" s="1"/>
  <c r="H76" i="4"/>
  <c r="I76" i="4"/>
  <c r="H75" i="4"/>
  <c r="I75" i="4" s="1"/>
  <c r="H74" i="4"/>
  <c r="I74" i="4"/>
  <c r="H73" i="4"/>
  <c r="I73" i="4" s="1"/>
  <c r="H72" i="4"/>
  <c r="I72" i="4" s="1"/>
  <c r="H71" i="4"/>
  <c r="I71" i="4" s="1"/>
  <c r="H70" i="4"/>
  <c r="I70" i="4"/>
  <c r="H69" i="4"/>
  <c r="I69" i="4" s="1"/>
  <c r="H68" i="4"/>
  <c r="I68" i="4"/>
  <c r="H67" i="4"/>
  <c r="I67" i="4" s="1"/>
  <c r="H66" i="4"/>
  <c r="I66" i="4"/>
  <c r="H65" i="4"/>
  <c r="I65" i="4" s="1"/>
  <c r="H64" i="4"/>
  <c r="I64" i="4" s="1"/>
  <c r="H63" i="4"/>
  <c r="I63" i="4" s="1"/>
  <c r="H62" i="4"/>
  <c r="I62" i="4"/>
  <c r="H61" i="4"/>
  <c r="I61" i="4" s="1"/>
  <c r="H60" i="4"/>
  <c r="I60" i="4"/>
  <c r="H59" i="4"/>
  <c r="I59" i="4" s="1"/>
  <c r="H58" i="4"/>
  <c r="I58" i="4"/>
  <c r="H57" i="4"/>
  <c r="I57" i="4" s="1"/>
  <c r="H56" i="4"/>
  <c r="I56" i="4" s="1"/>
  <c r="H55" i="4"/>
  <c r="I55" i="4" s="1"/>
  <c r="H54" i="4"/>
  <c r="I54" i="4"/>
  <c r="H53" i="4"/>
  <c r="I53" i="4" s="1"/>
  <c r="H52" i="4"/>
  <c r="I52" i="4"/>
  <c r="H51" i="4"/>
  <c r="I51" i="4" s="1"/>
  <c r="H50" i="4"/>
  <c r="I50" i="4"/>
  <c r="H49" i="4"/>
  <c r="I49" i="4" s="1"/>
  <c r="H48" i="4"/>
  <c r="I48" i="4" s="1"/>
  <c r="H47" i="4"/>
  <c r="I47" i="4" s="1"/>
  <c r="H46" i="4"/>
  <c r="I46" i="4"/>
  <c r="H45" i="4"/>
  <c r="I45" i="4" s="1"/>
  <c r="H44" i="4"/>
  <c r="I44" i="4"/>
  <c r="H43" i="4"/>
  <c r="I43" i="4" s="1"/>
  <c r="H42" i="4"/>
  <c r="I42" i="4"/>
  <c r="H41" i="4"/>
  <c r="I41" i="4" s="1"/>
  <c r="H40" i="4"/>
  <c r="I40" i="4"/>
  <c r="H39" i="4"/>
  <c r="I39" i="4" s="1"/>
  <c r="H38" i="4"/>
  <c r="I38" i="4"/>
  <c r="H37" i="4"/>
  <c r="I37" i="4" s="1"/>
  <c r="H36" i="4"/>
  <c r="I36" i="4"/>
  <c r="H35" i="4"/>
  <c r="I35" i="4" s="1"/>
  <c r="H34" i="4"/>
  <c r="I34" i="4"/>
  <c r="H33" i="4"/>
  <c r="I33" i="4" s="1"/>
  <c r="H32" i="4"/>
  <c r="I32" i="4"/>
  <c r="H31" i="4"/>
  <c r="I31" i="4" s="1"/>
  <c r="H30" i="4"/>
  <c r="I30" i="4"/>
  <c r="H29" i="4"/>
  <c r="I29" i="4" s="1"/>
  <c r="H28" i="4"/>
  <c r="I28" i="4"/>
  <c r="H27" i="4"/>
  <c r="I27" i="4" s="1"/>
  <c r="H26" i="4"/>
  <c r="I26" i="4"/>
  <c r="H25" i="4"/>
  <c r="I25" i="4" s="1"/>
  <c r="H24" i="4"/>
  <c r="I24" i="4"/>
  <c r="H23" i="4"/>
  <c r="I23" i="4" s="1"/>
  <c r="H22" i="4"/>
  <c r="I22" i="4"/>
  <c r="H21" i="4"/>
  <c r="I21" i="4" s="1"/>
  <c r="H20" i="4"/>
  <c r="I20" i="4"/>
  <c r="H19" i="4"/>
  <c r="I19" i="4" s="1"/>
  <c r="H18" i="4"/>
  <c r="I18" i="4"/>
  <c r="H17" i="4"/>
  <c r="I17" i="4" s="1"/>
  <c r="H16" i="4"/>
  <c r="I16" i="4"/>
  <c r="H15" i="4"/>
  <c r="I15" i="4" s="1"/>
  <c r="H14" i="4"/>
  <c r="I14" i="4"/>
  <c r="H13" i="4"/>
  <c r="I13" i="4" s="1"/>
  <c r="H12" i="4"/>
  <c r="I12" i="4"/>
  <c r="H11" i="4"/>
  <c r="I11" i="4" s="1"/>
  <c r="H10" i="4"/>
  <c r="I10" i="4"/>
  <c r="H9" i="4"/>
  <c r="I9" i="4" s="1"/>
  <c r="H8" i="4"/>
  <c r="I8" i="4"/>
  <c r="H7" i="4"/>
  <c r="I7" i="4" s="1"/>
  <c r="H6" i="4"/>
  <c r="I6" i="4"/>
  <c r="H5" i="4"/>
  <c r="I5" i="4" s="1"/>
  <c r="H4" i="4"/>
  <c r="I4" i="4"/>
  <c r="H3" i="4"/>
  <c r="I3" i="4" s="1"/>
  <c r="H2" i="4"/>
  <c r="I2" i="4" s="1"/>
  <c r="M60" i="5"/>
  <c r="M59" i="5"/>
  <c r="M58" i="5"/>
  <c r="M57" i="5"/>
  <c r="M56" i="5"/>
  <c r="K61" i="5"/>
  <c r="K60" i="5"/>
  <c r="K59" i="5"/>
  <c r="K58" i="5"/>
  <c r="K57" i="5"/>
  <c r="K56" i="5"/>
  <c r="I63" i="5"/>
  <c r="I62" i="5"/>
  <c r="I61" i="5"/>
  <c r="I60" i="5"/>
  <c r="I59" i="5"/>
  <c r="I58" i="5"/>
  <c r="I57" i="5"/>
  <c r="I56" i="5"/>
  <c r="G57" i="5"/>
  <c r="G58" i="5"/>
  <c r="G59" i="5"/>
  <c r="G60" i="5"/>
  <c r="G61" i="5"/>
  <c r="G62" i="5"/>
  <c r="G63" i="5"/>
  <c r="G56" i="5"/>
  <c r="E57" i="5"/>
  <c r="C57" i="5"/>
  <c r="M38" i="5"/>
  <c r="M37" i="5"/>
  <c r="M36" i="5"/>
  <c r="M35" i="5"/>
  <c r="M34" i="5"/>
  <c r="K38" i="5"/>
  <c r="K37" i="5"/>
  <c r="K36" i="5"/>
  <c r="K35" i="5"/>
  <c r="K34" i="5"/>
  <c r="I41" i="5"/>
  <c r="I40" i="5"/>
  <c r="I39" i="5"/>
  <c r="I38" i="5"/>
  <c r="I37" i="5"/>
  <c r="I36" i="5"/>
  <c r="I35" i="5"/>
  <c r="I34" i="5"/>
  <c r="G35" i="5"/>
  <c r="G36" i="5"/>
  <c r="G37" i="5"/>
  <c r="G38" i="5"/>
  <c r="G39" i="5"/>
  <c r="G40" i="5"/>
  <c r="G41" i="5"/>
  <c r="G34" i="5"/>
  <c r="E35" i="5"/>
  <c r="C35" i="5"/>
  <c r="M16" i="5"/>
  <c r="M15" i="5"/>
  <c r="M14" i="5"/>
  <c r="M13" i="5"/>
  <c r="M12" i="5"/>
  <c r="K16" i="5"/>
  <c r="K15" i="5"/>
  <c r="K14" i="5"/>
  <c r="K13" i="5"/>
  <c r="K12" i="5"/>
  <c r="I19" i="5"/>
  <c r="I18" i="5"/>
  <c r="I17" i="5"/>
  <c r="I16" i="5"/>
  <c r="I15" i="5"/>
  <c r="I14" i="5"/>
  <c r="I13" i="5"/>
  <c r="I12" i="5"/>
  <c r="G13" i="5"/>
  <c r="G14" i="5"/>
  <c r="G15" i="5"/>
  <c r="G16" i="5"/>
  <c r="G17" i="5"/>
  <c r="G18" i="5"/>
  <c r="G19" i="5"/>
  <c r="G12" i="5"/>
  <c r="E13" i="5"/>
  <c r="C13" i="5"/>
  <c r="I64" i="2"/>
  <c r="J64" i="2"/>
  <c r="I63" i="2"/>
  <c r="J63" i="2"/>
  <c r="I62" i="2"/>
  <c r="J62" i="2"/>
  <c r="I61" i="2"/>
  <c r="J61" i="2"/>
  <c r="I60" i="2"/>
  <c r="J60" i="2"/>
  <c r="I59" i="2"/>
  <c r="J59" i="2"/>
  <c r="I58" i="2"/>
  <c r="J58" i="2"/>
  <c r="I57" i="2"/>
  <c r="J57" i="2"/>
  <c r="I56" i="2"/>
  <c r="J56" i="2"/>
  <c r="I55" i="2"/>
  <c r="J55" i="2"/>
  <c r="I54" i="2"/>
  <c r="J54" i="2"/>
  <c r="I53" i="2"/>
  <c r="J53" i="2"/>
  <c r="I52" i="2"/>
  <c r="J52" i="2"/>
  <c r="I51" i="2"/>
  <c r="J51" i="2"/>
  <c r="I50" i="2"/>
  <c r="J50" i="2"/>
  <c r="I49" i="2"/>
  <c r="J49" i="2"/>
  <c r="I48" i="2"/>
  <c r="J48" i="2"/>
  <c r="I47" i="2"/>
  <c r="J47" i="2"/>
  <c r="I46" i="2"/>
  <c r="J46" i="2"/>
  <c r="I45" i="2"/>
  <c r="J45" i="2"/>
  <c r="I44" i="2"/>
  <c r="J44" i="2"/>
  <c r="I43" i="2"/>
  <c r="J43" i="2"/>
  <c r="I42" i="2"/>
  <c r="J42" i="2"/>
  <c r="I41" i="2"/>
  <c r="J41" i="2"/>
  <c r="I40" i="2"/>
  <c r="J40" i="2"/>
  <c r="I39" i="2"/>
  <c r="J39" i="2"/>
  <c r="I38" i="2"/>
  <c r="J38" i="2"/>
  <c r="I37" i="2"/>
  <c r="J37" i="2"/>
  <c r="I36" i="2"/>
  <c r="J36" i="2"/>
  <c r="I35" i="2"/>
  <c r="J35" i="2"/>
  <c r="I34" i="2"/>
  <c r="J34" i="2"/>
  <c r="I33" i="2"/>
  <c r="J33" i="2"/>
  <c r="I32" i="2"/>
  <c r="J32" i="2"/>
  <c r="I31" i="2"/>
  <c r="J31" i="2"/>
  <c r="I30" i="2"/>
  <c r="J30" i="2"/>
  <c r="I29" i="2"/>
  <c r="J29" i="2"/>
  <c r="I28" i="2"/>
  <c r="J28" i="2"/>
  <c r="I27" i="2"/>
  <c r="J27" i="2"/>
  <c r="I26" i="2"/>
  <c r="J26" i="2"/>
  <c r="I25" i="2"/>
  <c r="J25" i="2"/>
  <c r="I24" i="2"/>
  <c r="J24" i="2"/>
  <c r="I23" i="2"/>
  <c r="J23" i="2"/>
  <c r="I22" i="2"/>
  <c r="J22" i="2"/>
  <c r="I21" i="2"/>
  <c r="J21" i="2"/>
  <c r="I20" i="2"/>
  <c r="J20" i="2"/>
  <c r="I19" i="2"/>
  <c r="J19" i="2"/>
  <c r="I18" i="2"/>
  <c r="J18" i="2"/>
  <c r="I17" i="2"/>
  <c r="J17" i="2"/>
  <c r="I16" i="2"/>
  <c r="J16" i="2"/>
  <c r="I15" i="2"/>
  <c r="J15" i="2"/>
  <c r="I14" i="2"/>
  <c r="J14" i="2"/>
  <c r="I13" i="2"/>
  <c r="J13" i="2"/>
  <c r="I12" i="2"/>
  <c r="J12" i="2"/>
  <c r="I11" i="2"/>
  <c r="J11" i="2"/>
  <c r="I10" i="2"/>
  <c r="J10" i="2"/>
  <c r="I9" i="2"/>
  <c r="J9" i="2"/>
  <c r="I8" i="2"/>
  <c r="J8" i="2"/>
  <c r="I7" i="2"/>
  <c r="J7" i="2"/>
  <c r="I6" i="2"/>
  <c r="J6" i="2"/>
  <c r="I5" i="2"/>
  <c r="J5" i="2"/>
  <c r="I4" i="2"/>
  <c r="J4" i="2"/>
  <c r="I3" i="2"/>
  <c r="J3" i="2"/>
  <c r="I2" i="2"/>
  <c r="J2" i="2" s="1"/>
  <c r="G41" i="3"/>
  <c r="H41" i="3"/>
  <c r="I41" i="3"/>
  <c r="J41" i="3"/>
  <c r="K41" i="3"/>
  <c r="L41" i="3"/>
  <c r="M41" i="3"/>
  <c r="F41" i="3"/>
  <c r="M39" i="3"/>
  <c r="M38" i="3"/>
  <c r="M37" i="3"/>
  <c r="M36" i="3"/>
  <c r="M35" i="3"/>
  <c r="M34" i="3"/>
  <c r="K38" i="3"/>
  <c r="K37" i="3"/>
  <c r="K36" i="3"/>
  <c r="K35" i="3"/>
  <c r="K34" i="3"/>
  <c r="I38" i="3"/>
  <c r="I37" i="3"/>
  <c r="I36" i="3"/>
  <c r="I35" i="3"/>
  <c r="I34" i="3"/>
  <c r="G35" i="3"/>
  <c r="G36" i="3"/>
  <c r="G37" i="3"/>
  <c r="G38" i="3"/>
  <c r="G39" i="3"/>
  <c r="G34" i="3"/>
  <c r="E34" i="3"/>
  <c r="C34" i="3"/>
  <c r="M18" i="3"/>
  <c r="M17" i="3"/>
  <c r="M16" i="3"/>
  <c r="M15" i="3"/>
  <c r="M14" i="3"/>
  <c r="M13" i="3"/>
  <c r="M12" i="3"/>
  <c r="K17" i="3"/>
  <c r="K16" i="3"/>
  <c r="K15" i="3"/>
  <c r="K14" i="3"/>
  <c r="K13" i="3"/>
  <c r="K12" i="3"/>
  <c r="I17" i="3"/>
  <c r="I16" i="3"/>
  <c r="I15" i="3"/>
  <c r="I14" i="3"/>
  <c r="I13" i="3"/>
  <c r="I12" i="3"/>
  <c r="G13" i="3"/>
  <c r="G14" i="3"/>
  <c r="G15" i="3"/>
  <c r="G16" i="3"/>
  <c r="G17" i="3"/>
  <c r="G12" i="3"/>
  <c r="E19" i="3"/>
  <c r="F19" i="3"/>
  <c r="G19" i="3"/>
  <c r="H19" i="3"/>
  <c r="I19" i="3"/>
  <c r="J19" i="3"/>
  <c r="K19" i="3"/>
  <c r="D19" i="3"/>
  <c r="E12" i="3"/>
  <c r="C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1" authorId="0" shapeId="0" xr:uid="{00000000-0006-0000-0100-000001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Determined from red660 assay using standard curve of BSA</t>
        </r>
      </text>
    </comment>
    <comment ref="F1" authorId="0" shapeId="0" xr:uid="{00000000-0006-0000-0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2 values:
1 value for blue plate;
1 value for green plate</t>
        </r>
      </text>
    </comment>
    <comment ref="G1" authorId="0" shapeId="0" xr:uid="{00000000-0006-0000-01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2 values:
1 value for blue plate;
1 value for green plate</t>
        </r>
      </text>
    </comment>
    <comment ref="I1" authorId="0" shapeId="0" xr:uid="{00000000-0006-0000-01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100*((Avg abs K1 - Avg abs K2) - (Avg abs sample - Avg abs K2))/(Avg abs K1 - Avg abs K2)
</t>
        </r>
      </text>
    </comment>
    <comment ref="J1" authorId="0" shapeId="0" xr:uid="{00000000-0006-0000-01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SOD activity/(mg protein * volume plated)
plated 10ul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Determined from red660 assay using standard curve of BSA</t>
        </r>
      </text>
    </comment>
    <comment ref="E1" authorId="0" shapeId="0" xr:uid="{00000000-0006-0000-03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3 values:
1 value for blue plate;
1 value for green plate; 1 value for orange plate</t>
        </r>
      </text>
    </comment>
    <comment ref="F1" authorId="0" shapeId="0" xr:uid="{00000000-0006-0000-03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3 values:
1 value for blue plate;
1 value for green plate; 1 value for orange plate</t>
        </r>
      </text>
    </comment>
    <comment ref="H1" authorId="0" shapeId="0" xr:uid="{00000000-0006-0000-03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100*((Avg abs K1 - Avg abs K2) - (Avg abs sample - Avg abs K2))/(Avg abs K1 - Avg abs K2)
</t>
        </r>
      </text>
    </comment>
    <comment ref="I1" authorId="0" shapeId="0" xr:uid="{00000000-0006-0000-03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SOD activity/(mg protein * volume plated)
plated 10ul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Contessa</author>
  </authors>
  <commentList>
    <comment ref="O2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Contessa:</t>
        </r>
        <r>
          <rPr>
            <sz val="9"/>
            <color indexed="81"/>
            <rFont val="Tahoma"/>
            <family val="2"/>
          </rPr>
          <t xml:space="preserve">
From blue plate</t>
        </r>
      </text>
    </comment>
    <comment ref="P2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Contessa:</t>
        </r>
        <r>
          <rPr>
            <sz val="9"/>
            <color indexed="81"/>
            <rFont val="Tahoma"/>
            <family val="2"/>
          </rPr>
          <t xml:space="preserve">
From orange plate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00000000-0006-0000-0500-000001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Determined from red660 assay using standard curve of BSA</t>
        </r>
      </text>
    </comment>
    <comment ref="E1" authorId="0" shapeId="0" xr:uid="{00000000-0006-0000-05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2 values:
1 value for blue plate;
1 value for green plate</t>
        </r>
      </text>
    </comment>
    <comment ref="F1" authorId="0" shapeId="0" xr:uid="{00000000-0006-0000-05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2 values:
1 value for blue plate;
1 value for green plate</t>
        </r>
      </text>
    </comment>
    <comment ref="H1" authorId="0" shapeId="0" xr:uid="{00000000-0006-0000-05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100*((Avg abs K1 - Avg abs K2) - (Avg abs sample - Avg abs K2))/(Avg abs K1 - Avg abs K2)
</t>
        </r>
      </text>
    </comment>
    <comment ref="I1" authorId="0" shapeId="0" xr:uid="{00000000-0006-0000-05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SOD activity/(mg protein * volume plated)
plated 10ul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00000000-0006-0000-0700-000001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Determined from red660 assay using standard curve of BSA</t>
        </r>
      </text>
    </comment>
    <comment ref="E1" authorId="0" shapeId="0" xr:uid="{00000000-0006-0000-07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2 values:
1 value for blue plate;
1 value for green plate</t>
        </r>
      </text>
    </comment>
    <comment ref="F1" authorId="0" shapeId="0" xr:uid="{00000000-0006-0000-0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2 values:
1 value for blue plate;
1 value for green plate</t>
        </r>
      </text>
    </comment>
    <comment ref="H1" authorId="0" shapeId="0" xr:uid="{00000000-0006-0000-07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100*((Avg abs K1 - Avg abs K2) - (Avg abs sample - Avg abs K2))/(Avg abs K1 - Avg abs K2)
</t>
        </r>
      </text>
    </comment>
    <comment ref="I1" authorId="0" shapeId="0" xr:uid="{00000000-0006-0000-07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SOD activity/(mg protein * volume plated)
plated 10ul</t>
        </r>
      </text>
    </comment>
    <comment ref="E84" authorId="0" shapeId="0" xr:uid="{00000000-0006-0000-07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2 values:
1 value for blue plate;
1 value for green plate</t>
        </r>
      </text>
    </comment>
    <comment ref="F84" authorId="0" shapeId="0" xr:uid="{00000000-0006-0000-07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2 values:
1 value for blue plate;
1 value for green plate</t>
        </r>
      </text>
    </comment>
    <comment ref="H84" authorId="0" shapeId="0" xr:uid="{00000000-0006-0000-07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100*((Avg abs K1 - Avg abs K2) - (Avg abs sample - Avg abs K2))/(Avg abs K1 - Avg abs K2)
</t>
        </r>
      </text>
    </comment>
    <comment ref="I84" authorId="0" shapeId="0" xr:uid="{00000000-0006-0000-07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SOD activity/(mg protein * volume plated)
plated 10ul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Z31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switched for MEL
</t>
        </r>
      </text>
    </comment>
    <comment ref="L41" authorId="0" shapeId="0" xr:uid="{00000000-0006-0000-08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switched for MEL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00000000-0006-0000-0900-000001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Determined from red660 assay using standard curve of BSA</t>
        </r>
      </text>
    </comment>
    <comment ref="E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2 values:
1 value for blue plate;
1 value for green plate</t>
        </r>
      </text>
    </comment>
    <comment ref="F1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2 values:
1 value for blue plate;
1 value for green plate</t>
        </r>
      </text>
    </comment>
    <comment ref="H1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100*((Avg abs K1 - Avg abs K2) - (Avg abs sample - Avg abs K2))/(Avg abs K1 - Avg abs K2)
</t>
        </r>
      </text>
    </comment>
    <comment ref="I1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SOD activity/(mg protein * volume plated)
plated 10ul</t>
        </r>
      </text>
    </comment>
  </commentList>
</comments>
</file>

<file path=xl/sharedStrings.xml><?xml version="1.0" encoding="utf-8"?>
<sst xmlns="http://schemas.openxmlformats.org/spreadsheetml/2006/main" count="1580" uniqueCount="125">
  <si>
    <t>Process for calculating catalase activity</t>
  </si>
  <si>
    <t xml:space="preserve"> </t>
  </si>
  <si>
    <t>1) Use equation provided by manufacturer</t>
  </si>
  <si>
    <r>
      <t xml:space="preserve">2) Divide SOD by (mg protein * volume plated) </t>
    </r>
    <r>
      <rPr>
        <b/>
        <sz val="12"/>
        <color theme="1"/>
        <rFont val="Calibri"/>
        <family val="2"/>
        <scheme val="minor"/>
      </rPr>
      <t>** gives SOD activity per mg protein per sample</t>
    </r>
  </si>
  <si>
    <t>Manufacturer equation:</t>
  </si>
  <si>
    <t>Standardize SOD activity by mg protein:</t>
  </si>
  <si>
    <t>Blue</t>
  </si>
  <si>
    <t>A</t>
  </si>
  <si>
    <t>B</t>
  </si>
  <si>
    <t>C</t>
  </si>
  <si>
    <t>D</t>
  </si>
  <si>
    <t>E</t>
  </si>
  <si>
    <t>F</t>
  </si>
  <si>
    <t>G</t>
  </si>
  <si>
    <t>H</t>
  </si>
  <si>
    <t>Blue abs</t>
  </si>
  <si>
    <t>K1 average</t>
  </si>
  <si>
    <t>N11</t>
  </si>
  <si>
    <t>N1</t>
  </si>
  <si>
    <t>N12</t>
  </si>
  <si>
    <t>N10</t>
  </si>
  <si>
    <t>K2 average</t>
  </si>
  <si>
    <t>N16</t>
  </si>
  <si>
    <t>N14</t>
  </si>
  <si>
    <t>N20</t>
  </si>
  <si>
    <t>N13</t>
  </si>
  <si>
    <t>N17</t>
  </si>
  <si>
    <t>N15</t>
  </si>
  <si>
    <t>N23C</t>
  </si>
  <si>
    <t>N19</t>
  </si>
  <si>
    <t>O14</t>
  </si>
  <si>
    <t>O10</t>
  </si>
  <si>
    <t>O1</t>
  </si>
  <si>
    <t>O12</t>
  </si>
  <si>
    <t>O28</t>
  </si>
  <si>
    <t>O11</t>
  </si>
  <si>
    <t>O13</t>
  </si>
  <si>
    <t>O15</t>
  </si>
  <si>
    <t>O30</t>
  </si>
  <si>
    <t>O19</t>
  </si>
  <si>
    <t>O17</t>
  </si>
  <si>
    <t>O16</t>
  </si>
  <si>
    <t>Near 1</t>
  </si>
  <si>
    <t>Near 2</t>
  </si>
  <si>
    <t>Near 3</t>
  </si>
  <si>
    <t>Near 4</t>
  </si>
  <si>
    <t>Off 9</t>
  </si>
  <si>
    <t>Off 10</t>
  </si>
  <si>
    <t>Off 11</t>
  </si>
  <si>
    <t>Off 12</t>
  </si>
  <si>
    <t>O18</t>
  </si>
  <si>
    <t>BLUE avg abs</t>
  </si>
  <si>
    <t>K1</t>
  </si>
  <si>
    <t>K2</t>
  </si>
  <si>
    <t>Blue plate design</t>
  </si>
  <si>
    <t>Sample</t>
  </si>
  <si>
    <t>Tank</t>
  </si>
  <si>
    <t>Treatment</t>
  </si>
  <si>
    <t>mg protein</t>
  </si>
  <si>
    <t>Plate</t>
  </si>
  <si>
    <t>Ramp</t>
  </si>
  <si>
    <t>Control</t>
  </si>
  <si>
    <t>N18</t>
  </si>
  <si>
    <t>Green</t>
  </si>
  <si>
    <t>N2</t>
  </si>
  <si>
    <t>N21</t>
  </si>
  <si>
    <t>N22</t>
  </si>
  <si>
    <t>N23H</t>
  </si>
  <si>
    <t>N24</t>
  </si>
  <si>
    <t>N25</t>
  </si>
  <si>
    <t>N26</t>
  </si>
  <si>
    <t>N27</t>
  </si>
  <si>
    <t>N28</t>
  </si>
  <si>
    <t>N30</t>
  </si>
  <si>
    <t>N34</t>
  </si>
  <si>
    <t>Lilipuna</t>
  </si>
  <si>
    <t>Field</t>
  </si>
  <si>
    <t>Near 5</t>
  </si>
  <si>
    <t>Near 6</t>
  </si>
  <si>
    <t>Near 7</t>
  </si>
  <si>
    <t>Near 8</t>
  </si>
  <si>
    <t>O2</t>
  </si>
  <si>
    <t>O20</t>
  </si>
  <si>
    <t>O21</t>
  </si>
  <si>
    <t>O22</t>
  </si>
  <si>
    <t>O23</t>
  </si>
  <si>
    <t>O24</t>
  </si>
  <si>
    <t>O27</t>
  </si>
  <si>
    <t>O31</t>
  </si>
  <si>
    <t>O33</t>
  </si>
  <si>
    <t>O36</t>
  </si>
  <si>
    <t>Reef14</t>
  </si>
  <si>
    <t>Off 13</t>
  </si>
  <si>
    <t>Off 14</t>
  </si>
  <si>
    <t>Off 15</t>
  </si>
  <si>
    <t>Off 16</t>
  </si>
  <si>
    <t>K1 avg</t>
  </si>
  <si>
    <t>K2 avg</t>
  </si>
  <si>
    <t>avg abs</t>
  </si>
  <si>
    <t>SOD activity</t>
  </si>
  <si>
    <t>SOD activity/mg protein</t>
  </si>
  <si>
    <t>Green abs</t>
  </si>
  <si>
    <t>Green plate design</t>
  </si>
  <si>
    <t>GREEN avg abs</t>
  </si>
  <si>
    <t>Location</t>
  </si>
  <si>
    <t>BLUE</t>
  </si>
  <si>
    <t>GREEN</t>
  </si>
  <si>
    <t>Reef 14</t>
  </si>
  <si>
    <t>BLUE abs</t>
  </si>
  <si>
    <t xml:space="preserve">B </t>
  </si>
  <si>
    <t>Took K2 from blue and orange plates</t>
  </si>
  <si>
    <t>GREEN abs</t>
  </si>
  <si>
    <t>ORANGE abs</t>
  </si>
  <si>
    <t>Orange plate design</t>
  </si>
  <si>
    <t>ORANGE</t>
  </si>
  <si>
    <t>BLUE plate design</t>
  </si>
  <si>
    <t>GREEN plate design</t>
  </si>
  <si>
    <t>Samples in question</t>
  </si>
  <si>
    <t>34'</t>
  </si>
  <si>
    <t>34''</t>
  </si>
  <si>
    <t>57'</t>
  </si>
  <si>
    <t>57''</t>
  </si>
  <si>
    <t>57 'actual'</t>
  </si>
  <si>
    <t>SOD U</t>
  </si>
  <si>
    <t>U/mg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</si>
</sst>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0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3" fillId="0" borderId="0" xfId="0" applyFont="1" applyAlignment="1">
      <alignment horizontal="left" vertical="center" indent="4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2" borderId="1" xfId="0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3" fillId="0" borderId="2" xfId="1" applyBorder="1"/>
    <xf numFmtId="0" fontId="6" fillId="17" borderId="2" xfId="1" applyFont="1" applyFill="1" applyBorder="1"/>
    <xf numFmtId="0" fontId="3" fillId="18" borderId="2" xfId="1" applyFill="1" applyBorder="1"/>
    <xf numFmtId="0" fontId="3" fillId="17" borderId="2" xfId="1" applyFont="1" applyFill="1" applyBorder="1"/>
    <xf numFmtId="0" fontId="6" fillId="18" borderId="2" xfId="1" applyFont="1" applyFill="1" applyBorder="1"/>
    <xf numFmtId="0" fontId="3" fillId="17" borderId="2" xfId="1" applyFill="1" applyBorder="1"/>
    <xf numFmtId="0" fontId="3" fillId="18" borderId="2" xfId="1" applyFont="1" applyFill="1" applyBorder="1"/>
    <xf numFmtId="0" fontId="6" fillId="19" borderId="2" xfId="1" applyFont="1" applyFill="1" applyBorder="1"/>
    <xf numFmtId="0" fontId="3" fillId="20" borderId="2" xfId="1" applyFill="1" applyBorder="1"/>
    <xf numFmtId="0" fontId="3" fillId="20" borderId="0" xfId="1" applyFill="1"/>
    <xf numFmtId="0" fontId="6" fillId="20" borderId="2" xfId="1" applyFont="1" applyFill="1" applyBorder="1"/>
    <xf numFmtId="0" fontId="3" fillId="19" borderId="2" xfId="1" applyFill="1" applyBorder="1"/>
    <xf numFmtId="0" fontId="3" fillId="19" borderId="2" xfId="1" applyFont="1" applyFill="1" applyBorder="1"/>
    <xf numFmtId="0" fontId="3" fillId="20" borderId="2" xfId="1" applyFont="1" applyFill="1" applyBorder="1"/>
    <xf numFmtId="0" fontId="0" fillId="0" borderId="0" xfId="0" applyFill="1"/>
    <xf numFmtId="0" fontId="0" fillId="21" borderId="2" xfId="0" applyFill="1" applyBorder="1"/>
    <xf numFmtId="0" fontId="6" fillId="21" borderId="2" xfId="0" applyFont="1" applyFill="1" applyBorder="1"/>
    <xf numFmtId="0" fontId="6" fillId="17" borderId="2" xfId="0" applyFont="1" applyFill="1" applyBorder="1"/>
    <xf numFmtId="0" fontId="0" fillId="22" borderId="2" xfId="0" applyFill="1" applyBorder="1"/>
    <xf numFmtId="0" fontId="1" fillId="22" borderId="2" xfId="0" applyFont="1" applyFill="1" applyBorder="1"/>
    <xf numFmtId="0" fontId="6" fillId="23" borderId="2" xfId="0" applyFont="1" applyFill="1" applyBorder="1"/>
    <xf numFmtId="0" fontId="6" fillId="20" borderId="2" xfId="0" applyFont="1" applyFill="1" applyBorder="1"/>
    <xf numFmtId="0" fontId="0" fillId="19" borderId="2" xfId="0" applyFill="1" applyBorder="1"/>
    <xf numFmtId="0" fontId="0" fillId="20" borderId="2" xfId="0" applyFill="1" applyBorder="1"/>
    <xf numFmtId="0" fontId="1" fillId="19" borderId="2" xfId="0" applyFont="1" applyFill="1" applyBorder="1"/>
    <xf numFmtId="0" fontId="11" fillId="24" borderId="2" xfId="0" applyFont="1" applyFill="1" applyBorder="1"/>
    <xf numFmtId="0" fontId="6" fillId="25" borderId="2" xfId="0" applyFont="1" applyFill="1" applyBorder="1"/>
    <xf numFmtId="0" fontId="6" fillId="26" borderId="2" xfId="0" applyFont="1" applyFill="1" applyBorder="1"/>
    <xf numFmtId="0" fontId="0" fillId="26" borderId="2" xfId="0" applyFill="1" applyBorder="1"/>
    <xf numFmtId="0" fontId="12" fillId="24" borderId="2" xfId="0" applyFont="1" applyFill="1" applyBorder="1"/>
    <xf numFmtId="0" fontId="0" fillId="2" borderId="1" xfId="0" applyFill="1" applyBorder="1" applyAlignment="1">
      <alignment horizontal="left" vertical="center" wrapText="1" indent="1"/>
    </xf>
    <xf numFmtId="0" fontId="0" fillId="27" borderId="3" xfId="0" applyFill="1" applyBorder="1"/>
    <xf numFmtId="0" fontId="1" fillId="27" borderId="4" xfId="0" applyFont="1" applyFill="1" applyBorder="1"/>
    <xf numFmtId="0" fontId="1" fillId="27" borderId="5" xfId="0" applyFont="1" applyFill="1" applyBorder="1"/>
    <xf numFmtId="0" fontId="1" fillId="27" borderId="6" xfId="0" applyFont="1" applyFill="1" applyBorder="1"/>
    <xf numFmtId="0" fontId="1" fillId="22" borderId="3" xfId="0" applyFont="1" applyFill="1" applyBorder="1"/>
    <xf numFmtId="0" fontId="0" fillId="28" borderId="7" xfId="0" applyFill="1" applyBorder="1"/>
    <xf numFmtId="0" fontId="1" fillId="22" borderId="7" xfId="0" applyFont="1" applyFill="1" applyBorder="1"/>
    <xf numFmtId="0" fontId="1" fillId="28" borderId="8" xfId="0" applyFont="1" applyFill="1" applyBorder="1"/>
    <xf numFmtId="0" fontId="1" fillId="22" borderId="9" xfId="0" applyFont="1" applyFill="1" applyBorder="1"/>
    <xf numFmtId="0" fontId="6" fillId="22" borderId="2" xfId="0" applyFont="1" applyFill="1" applyBorder="1"/>
    <xf numFmtId="0" fontId="6" fillId="28" borderId="10" xfId="0" applyFont="1" applyFill="1" applyBorder="1"/>
    <xf numFmtId="0" fontId="1" fillId="27" borderId="11" xfId="0" applyFont="1" applyFill="1" applyBorder="1"/>
    <xf numFmtId="0" fontId="1" fillId="22" borderId="12" xfId="0" applyFont="1" applyFill="1" applyBorder="1"/>
    <xf numFmtId="0" fontId="1" fillId="22" borderId="13" xfId="0" applyFont="1" applyFill="1" applyBorder="1"/>
    <xf numFmtId="0" fontId="6" fillId="28" borderId="14" xfId="0" applyFont="1" applyFill="1" applyBorder="1"/>
    <xf numFmtId="0" fontId="0" fillId="29" borderId="3" xfId="0" applyFill="1" applyBorder="1"/>
    <xf numFmtId="0" fontId="1" fillId="29" borderId="4" xfId="0" applyFont="1" applyFill="1" applyBorder="1"/>
    <xf numFmtId="0" fontId="1" fillId="29" borderId="5" xfId="0" applyFont="1" applyFill="1" applyBorder="1"/>
    <xf numFmtId="0" fontId="1" fillId="29" borderId="6" xfId="0" applyFont="1" applyFill="1" applyBorder="1"/>
    <xf numFmtId="0" fontId="1" fillId="23" borderId="3" xfId="0" applyFont="1" applyFill="1" applyBorder="1"/>
    <xf numFmtId="0" fontId="0" fillId="19" borderId="7" xfId="0" applyFill="1" applyBorder="1"/>
    <xf numFmtId="0" fontId="1" fillId="23" borderId="7" xfId="0" applyFont="1" applyFill="1" applyBorder="1"/>
    <xf numFmtId="0" fontId="1" fillId="19" borderId="8" xfId="0" applyFont="1" applyFill="1" applyBorder="1"/>
    <xf numFmtId="0" fontId="1" fillId="23" borderId="9" xfId="0" applyFont="1" applyFill="1" applyBorder="1"/>
    <xf numFmtId="0" fontId="1" fillId="23" borderId="2" xfId="0" applyFont="1" applyFill="1" applyBorder="1"/>
    <xf numFmtId="0" fontId="6" fillId="19" borderId="10" xfId="0" applyFont="1" applyFill="1" applyBorder="1"/>
    <xf numFmtId="0" fontId="1" fillId="29" borderId="11" xfId="0" applyFont="1" applyFill="1" applyBorder="1"/>
    <xf numFmtId="0" fontId="1" fillId="23" borderId="12" xfId="0" applyFont="1" applyFill="1" applyBorder="1"/>
    <xf numFmtId="0" fontId="1" fillId="23" borderId="13" xfId="0" applyFont="1" applyFill="1" applyBorder="1"/>
    <xf numFmtId="0" fontId="6" fillId="23" borderId="13" xfId="0" applyFont="1" applyFill="1" applyBorder="1"/>
    <xf numFmtId="0" fontId="6" fillId="19" borderId="14" xfId="0" applyFont="1" applyFill="1" applyBorder="1"/>
    <xf numFmtId="0" fontId="0" fillId="30" borderId="0" xfId="0" applyFill="1"/>
    <xf numFmtId="0" fontId="0" fillId="0" borderId="15" xfId="0" applyBorder="1"/>
    <xf numFmtId="0" fontId="0" fillId="26" borderId="0" xfId="0" applyFill="1"/>
    <xf numFmtId="0" fontId="5" fillId="30" borderId="1" xfId="0" applyFont="1" applyFill="1" applyBorder="1" applyAlignment="1">
      <alignment horizontal="center" vertical="center" wrapText="1"/>
    </xf>
    <xf numFmtId="0" fontId="6" fillId="21" borderId="3" xfId="0" applyFont="1" applyFill="1" applyBorder="1"/>
    <xf numFmtId="0" fontId="6" fillId="21" borderId="7" xfId="0" applyFont="1" applyFill="1" applyBorder="1"/>
    <xf numFmtId="0" fontId="6" fillId="21" borderId="8" xfId="0" applyFont="1" applyFill="1" applyBorder="1"/>
    <xf numFmtId="0" fontId="6" fillId="21" borderId="9" xfId="0" applyFont="1" applyFill="1" applyBorder="1"/>
    <xf numFmtId="0" fontId="6" fillId="31" borderId="2" xfId="0" applyFont="1" applyFill="1" applyBorder="1"/>
    <xf numFmtId="0" fontId="6" fillId="17" borderId="10" xfId="0" applyFont="1" applyFill="1" applyBorder="1"/>
    <xf numFmtId="0" fontId="6" fillId="21" borderId="12" xfId="0" applyFont="1" applyFill="1" applyBorder="1"/>
    <xf numFmtId="0" fontId="6" fillId="31" borderId="13" xfId="0" applyFont="1" applyFill="1" applyBorder="1"/>
    <xf numFmtId="0" fontId="6" fillId="23" borderId="3" xfId="0" applyFont="1" applyFill="1" applyBorder="1"/>
    <xf numFmtId="0" fontId="6" fillId="23" borderId="7" xfId="0" applyFont="1" applyFill="1" applyBorder="1"/>
    <xf numFmtId="0" fontId="6" fillId="23" borderId="8" xfId="0" applyFont="1" applyFill="1" applyBorder="1"/>
    <xf numFmtId="0" fontId="6" fillId="23" borderId="9" xfId="0" applyFont="1" applyFill="1" applyBorder="1"/>
    <xf numFmtId="0" fontId="6" fillId="32" borderId="2" xfId="0" applyFont="1" applyFill="1" applyBorder="1"/>
    <xf numFmtId="0" fontId="6" fillId="20" borderId="10" xfId="0" applyFont="1" applyFill="1" applyBorder="1"/>
    <xf numFmtId="0" fontId="6" fillId="23" borderId="12" xfId="0" applyFont="1" applyFill="1" applyBorder="1"/>
    <xf numFmtId="0" fontId="6" fillId="32" borderId="13" xfId="0" applyFont="1" applyFill="1" applyBorder="1"/>
    <xf numFmtId="0" fontId="0" fillId="30" borderId="0" xfId="0" applyFill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3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83592</xdr:colOff>
      <xdr:row>12</xdr:row>
      <xdr:rowOff>29924</xdr:rowOff>
    </xdr:from>
    <xdr:ext cx="2326975" cy="5215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83592" y="2461839"/>
              <a:ext cx="2326975" cy="521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mr-IN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600" b="0" i="0">
                                <a:latin typeface="Cambria Math" charset="0"/>
                              </a:rPr>
                              <m:t>SOD</m:t>
                            </m:r>
                          </m:e>
                        </m:d>
                      </m:num>
                      <m:den>
                        <m:d>
                          <m:dPr>
                            <m:ctrlPr>
                              <a:rPr lang="mr-IN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600" b="0" i="0">
                                <a:latin typeface="Cambria Math" charset="0"/>
                              </a:rPr>
                              <m:t>mg</m:t>
                            </m:r>
                            <m:r>
                              <a:rPr lang="en-US" sz="1600" b="0" i="0">
                                <a:latin typeface="Cambria Math" charset="0"/>
                              </a:rPr>
                              <m:t> </m:t>
                            </m:r>
                            <m:r>
                              <m:rPr>
                                <m:sty m:val="p"/>
                              </m:rPr>
                              <a:rPr lang="en-US" sz="1600" b="0" i="0">
                                <a:latin typeface="Cambria Math" charset="0"/>
                              </a:rPr>
                              <m:t>Protein</m:t>
                            </m:r>
                            <m:r>
                              <a:rPr lang="en-US" sz="1600" b="0" i="0">
                                <a:latin typeface="Cambria Math" charset="0"/>
                              </a:rPr>
                              <m:t> × </m:t>
                            </m:r>
                            <m:r>
                              <m:rPr>
                                <m:sty m:val="p"/>
                              </m:rPr>
                              <a:rPr lang="en-US" sz="1600" b="0" i="0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ml</m:t>
                            </m:r>
                            <m:r>
                              <a:rPr lang="en-US" sz="1600" b="0" i="0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 </m:t>
                            </m:r>
                            <m:r>
                              <m:rPr>
                                <m:sty m:val="p"/>
                              </m:rPr>
                              <a:rPr lang="en-US" sz="1600" b="0" i="0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Plated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600" i="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3592" y="2461839"/>
              <a:ext cx="2326975" cy="521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mr-IN" sz="1600" i="0">
                  <a:latin typeface="Cambria Math" charset="0"/>
                </a:rPr>
                <a:t>((</a:t>
              </a:r>
              <a:r>
                <a:rPr lang="en-US" sz="1600" b="0" i="0">
                  <a:latin typeface="Cambria Math" charset="0"/>
                </a:rPr>
                <a:t>SOD)</a:t>
              </a:r>
              <a:r>
                <a:rPr lang="mr-IN" sz="1600" b="0" i="0">
                  <a:latin typeface="Cambria Math" charset="0"/>
                </a:rPr>
                <a:t>)/((</a:t>
              </a:r>
              <a:r>
                <a:rPr lang="en-US" sz="1600" b="0" i="0">
                  <a:latin typeface="Cambria Math" charset="0"/>
                </a:rPr>
                <a:t>mg Protein × </a:t>
              </a:r>
              <a:r>
                <a:rPr lang="en-US" sz="1600" b="0" i="0">
                  <a:latin typeface="Cambria Math" charset="0"/>
                  <a:ea typeface="Cambria Math" charset="0"/>
                  <a:cs typeface="Cambria Math" charset="0"/>
                </a:rPr>
                <a:t>ml Plated) </a:t>
              </a:r>
              <a:r>
                <a:rPr lang="mr-IN" sz="1600" b="0" i="0">
                  <a:latin typeface="Cambria Math" charset="0"/>
                  <a:ea typeface="Cambria Math" charset="0"/>
                  <a:cs typeface="Cambria Math" charset="0"/>
                </a:rPr>
                <a:t>)</a:t>
              </a:r>
              <a:endParaRPr lang="en-US" sz="1600" i="0"/>
            </a:p>
          </xdr:txBody>
        </xdr:sp>
      </mc:Fallback>
    </mc:AlternateContent>
    <xdr:clientData/>
  </xdr:oneCellAnchor>
  <xdr:oneCellAnchor>
    <xdr:from>
      <xdr:col>0</xdr:col>
      <xdr:colOff>63771</xdr:colOff>
      <xdr:row>6</xdr:row>
      <xdr:rowOff>57015</xdr:rowOff>
    </xdr:from>
    <xdr:ext cx="5002718" cy="3981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63771" y="1272972"/>
              <a:ext cx="5002718" cy="3981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/>
                <a:t>100 * </a:t>
              </a:r>
              <a14:m>
                <m:oMath xmlns:m="http://schemas.openxmlformats.org/officeDocument/2006/math">
                  <m:f>
                    <m:fPr>
                      <m:ctrlPr>
                        <a:rPr lang="mr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m:rPr>
                              <m:sty m:val="p"/>
                            </m:rPr>
                            <a:rPr lang="en-US" sz="1600" b="0" i="0">
                              <a:latin typeface="Cambria Math" charset="0"/>
                            </a:rPr>
                            <m:t>Avg</m:t>
                          </m:r>
                          <m:r>
                            <a:rPr lang="en-US" sz="1600" b="0" i="0">
                              <a:latin typeface="Cambria Math" charset="0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en-US" sz="1600" b="0" i="0">
                              <a:latin typeface="Cambria Math" charset="0"/>
                            </a:rPr>
                            <m:t>abs</m:t>
                          </m:r>
                          <m:r>
                            <a:rPr lang="en-US" sz="1600" b="0" i="0">
                              <a:latin typeface="Cambria Math" charset="0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en-US" sz="1600" b="0" i="0">
                              <a:latin typeface="Cambria Math" charset="0"/>
                            </a:rPr>
                            <m:t>K</m:t>
                          </m:r>
                          <m:r>
                            <a:rPr lang="en-US" sz="1600" b="0" i="0">
                              <a:latin typeface="Cambria Math" charset="0"/>
                            </a:rPr>
                            <m:t>1 −</m:t>
                          </m:r>
                          <m:r>
                            <m:rPr>
                              <m:sty m:val="p"/>
                            </m:rPr>
                            <a:rPr lang="en-US" sz="1600" b="0" i="0">
                              <a:latin typeface="Cambria Math" charset="0"/>
                            </a:rPr>
                            <m:t>Avg</m:t>
                          </m:r>
                          <m:r>
                            <a:rPr lang="en-US" sz="1600" b="0" i="0">
                              <a:latin typeface="Cambria Math" charset="0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en-US" sz="1600" b="0" i="0">
                              <a:latin typeface="Cambria Math" charset="0"/>
                            </a:rPr>
                            <m:t>abs</m:t>
                          </m:r>
                          <m:r>
                            <a:rPr lang="en-US" sz="1600" b="0" i="0">
                              <a:latin typeface="Cambria Math" charset="0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en-US" sz="1600" b="0" i="0">
                              <a:latin typeface="Cambria Math" charset="0"/>
                            </a:rPr>
                            <m:t>K</m:t>
                          </m:r>
                          <m:r>
                            <a:rPr lang="en-US" sz="1600" b="0" i="0">
                              <a:latin typeface="Cambria Math" charset="0"/>
                            </a:rPr>
                            <m:t>2</m:t>
                          </m:r>
                        </m:e>
                      </m:d>
                      <m:r>
                        <a:rPr lang="en-US" sz="1600" b="0" i="0">
                          <a:latin typeface="Cambria Math" charset="0"/>
                        </a:rPr>
                        <m:t>−</m:t>
                      </m:r>
                      <m:d>
                        <m:d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m:rPr>
                              <m:sty m:val="p"/>
                            </m:rPr>
                            <a:rPr lang="en-US" sz="1600" b="0" i="0">
                              <a:latin typeface="Cambria Math" charset="0"/>
                            </a:rPr>
                            <m:t>Avg</m:t>
                          </m:r>
                          <m:r>
                            <a:rPr lang="en-US" sz="1600" b="0" i="0">
                              <a:latin typeface="Cambria Math" charset="0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en-US" sz="1600" b="0" i="0">
                              <a:latin typeface="Cambria Math" charset="0"/>
                            </a:rPr>
                            <m:t>abs</m:t>
                          </m:r>
                          <m:r>
                            <a:rPr lang="en-US" sz="1600" b="0" i="0">
                              <a:latin typeface="Cambria Math" charset="0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en-US" sz="1600" b="0" i="0">
                              <a:latin typeface="Cambria Math" charset="0"/>
                            </a:rPr>
                            <m:t>sample</m:t>
                          </m:r>
                          <m:r>
                            <a:rPr lang="en-US" sz="1600" b="0" i="0">
                              <a:latin typeface="Cambria Math" charset="0"/>
                            </a:rPr>
                            <m:t> −</m:t>
                          </m:r>
                          <m:r>
                            <m:rPr>
                              <m:sty m:val="p"/>
                            </m:rPr>
                            <a:rPr lang="en-US" sz="1600" b="0" i="0">
                              <a:latin typeface="Cambria Math" charset="0"/>
                            </a:rPr>
                            <m:t>Avg</m:t>
                          </m:r>
                          <m:r>
                            <a:rPr lang="en-US" sz="1600" b="0" i="0">
                              <a:latin typeface="Cambria Math" charset="0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en-US" sz="1600" b="0" i="0">
                              <a:latin typeface="Cambria Math" charset="0"/>
                            </a:rPr>
                            <m:t>abs</m:t>
                          </m:r>
                          <m:r>
                            <a:rPr lang="en-US" sz="1600" b="0" i="0">
                              <a:latin typeface="Cambria Math" charset="0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en-US" sz="1600" b="0" i="0">
                              <a:latin typeface="Cambria Math" charset="0"/>
                            </a:rPr>
                            <m:t>K</m:t>
                          </m:r>
                          <m:r>
                            <a:rPr lang="en-US" sz="1600" b="0" i="0">
                              <a:latin typeface="Cambria Math" charset="0"/>
                            </a:rPr>
                            <m:t>2</m:t>
                          </m:r>
                        </m:e>
                      </m:d>
                    </m:num>
                    <m:den>
                      <m:d>
                        <m:d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m:rPr>
                              <m:sty m:val="p"/>
                            </m:rPr>
                            <a:rPr lang="en-US" sz="1600" b="0" i="0">
                              <a:latin typeface="Cambria Math" charset="0"/>
                            </a:rPr>
                            <m:t>Avg</m:t>
                          </m:r>
                          <m:r>
                            <a:rPr lang="en-US" sz="1600" b="0" i="0">
                              <a:latin typeface="Cambria Math" charset="0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en-US" sz="1600" b="0" i="0">
                              <a:latin typeface="Cambria Math" charset="0"/>
                            </a:rPr>
                            <m:t>abs</m:t>
                          </m:r>
                          <m:r>
                            <a:rPr lang="en-US" sz="1600" b="0" i="0">
                              <a:latin typeface="Cambria Math" charset="0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en-US" sz="1600" b="0" i="0">
                              <a:latin typeface="Cambria Math" charset="0"/>
                            </a:rPr>
                            <m:t>K</m:t>
                          </m:r>
                          <m:r>
                            <a:rPr lang="en-US" sz="1600" b="0" i="0">
                              <a:latin typeface="Cambria Math" charset="0"/>
                            </a:rPr>
                            <m:t>1 −</m:t>
                          </m:r>
                          <m:r>
                            <m:rPr>
                              <m:sty m:val="p"/>
                            </m:rPr>
                            <a:rPr lang="en-US" sz="1600" b="0" i="0">
                              <a:latin typeface="Cambria Math" charset="0"/>
                            </a:rPr>
                            <m:t>Avg</m:t>
                          </m:r>
                          <m:r>
                            <a:rPr lang="en-US" sz="1600" b="0" i="0">
                              <a:latin typeface="Cambria Math" charset="0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en-US" sz="1600" b="0" i="0">
                              <a:latin typeface="Cambria Math" charset="0"/>
                            </a:rPr>
                            <m:t>abs</m:t>
                          </m:r>
                          <m:r>
                            <a:rPr lang="en-US" sz="1600" b="0" i="0">
                              <a:latin typeface="Cambria Math" charset="0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en-US" sz="1600" b="0" i="0">
                              <a:latin typeface="Cambria Math" charset="0"/>
                            </a:rPr>
                            <m:t>K</m:t>
                          </m:r>
                          <m:r>
                            <a:rPr lang="en-US" sz="1600" b="0" i="0">
                              <a:latin typeface="Cambria Math" charset="0"/>
                            </a:rPr>
                            <m:t>2</m:t>
                          </m:r>
                        </m:e>
                      </m:d>
                    </m:den>
                  </m:f>
                </m:oMath>
              </a14:m>
              <a:endParaRPr lang="en-US" sz="1600" i="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3771" y="1272972"/>
              <a:ext cx="5002718" cy="3981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/>
                <a:t>100 * </a:t>
              </a:r>
              <a:r>
                <a:rPr lang="mr-IN" sz="1600" i="0">
                  <a:latin typeface="Cambria Math" charset="0"/>
                </a:rPr>
                <a:t>(</a:t>
              </a:r>
              <a:r>
                <a:rPr lang="en-US" sz="1600" b="0" i="0">
                  <a:latin typeface="Cambria Math" charset="0"/>
                </a:rPr>
                <a:t>(Avg abs K1 −Avg abs K2)−(Avg abs sample −Avg abs K2)</a:t>
              </a:r>
              <a:r>
                <a:rPr lang="mr-IN" sz="1600" b="0" i="0">
                  <a:latin typeface="Cambria Math" charset="0"/>
                </a:rPr>
                <a:t>)/(</a:t>
              </a:r>
              <a:r>
                <a:rPr lang="en-US" sz="1600" b="0" i="0">
                  <a:latin typeface="Cambria Math" charset="0"/>
                </a:rPr>
                <a:t>(Avg abs K1 −Avg abs K2)</a:t>
              </a:r>
              <a:r>
                <a:rPr lang="mr-IN" sz="1600" b="0" i="0">
                  <a:latin typeface="Cambria Math" charset="0"/>
                </a:rPr>
                <a:t> )</a:t>
              </a:r>
              <a:endParaRPr lang="en-US" sz="1600" i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zoomScale="94" workbookViewId="0">
      <selection activeCell="A25" sqref="A25"/>
    </sheetView>
  </sheetViews>
  <sheetFormatPr baseColWidth="10" defaultRowHeight="16" x14ac:dyDescent="0.2"/>
  <sheetData>
    <row r="1" spans="1:17" x14ac:dyDescent="0.2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</row>
    <row r="2" spans="1:17" x14ac:dyDescent="0.2">
      <c r="A2" s="106" t="s">
        <v>2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</row>
    <row r="3" spans="1:17" x14ac:dyDescent="0.2">
      <c r="A3" s="106" t="s">
        <v>3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</row>
    <row r="5" spans="1:17" x14ac:dyDescent="0.2">
      <c r="A5" s="1" t="s">
        <v>4</v>
      </c>
    </row>
    <row r="11" spans="1:17" x14ac:dyDescent="0.2">
      <c r="A11" s="2" t="s">
        <v>5</v>
      </c>
    </row>
    <row r="13" spans="1:17" x14ac:dyDescent="0.2">
      <c r="A13" s="1"/>
    </row>
    <row r="19" spans="1:8" x14ac:dyDescent="0.2">
      <c r="H19" s="3"/>
    </row>
    <row r="20" spans="1:8" x14ac:dyDescent="0.2">
      <c r="H20" s="4"/>
    </row>
    <row r="21" spans="1:8" x14ac:dyDescent="0.2">
      <c r="H21" s="4"/>
    </row>
    <row r="22" spans="1:8" x14ac:dyDescent="0.2">
      <c r="H22" s="3"/>
    </row>
    <row r="23" spans="1:8" x14ac:dyDescent="0.2">
      <c r="H23" s="4"/>
    </row>
    <row r="24" spans="1:8" x14ac:dyDescent="0.2">
      <c r="H24" s="4"/>
    </row>
    <row r="30" spans="1:8" x14ac:dyDescent="0.2">
      <c r="A30" s="5" t="s">
        <v>1</v>
      </c>
    </row>
  </sheetData>
  <mergeCells count="3">
    <mergeCell ref="A1:Q1"/>
    <mergeCell ref="A2:Q2"/>
    <mergeCell ref="A3:Q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81"/>
  <sheetViews>
    <sheetView workbookViewId="0">
      <pane xSplit="1" topLeftCell="B1" activePane="topRight" state="frozen"/>
      <selection pane="topRight" activeCell="L1" sqref="L1:L1048576"/>
    </sheetView>
  </sheetViews>
  <sheetFormatPr baseColWidth="10" defaultRowHeight="16" x14ac:dyDescent="0.2"/>
  <cols>
    <col min="11" max="12" width="10.83203125" style="107"/>
  </cols>
  <sheetData>
    <row r="1" spans="1:12" x14ac:dyDescent="0.2">
      <c r="A1" t="s">
        <v>55</v>
      </c>
      <c r="B1" t="s">
        <v>104</v>
      </c>
      <c r="C1" t="s">
        <v>58</v>
      </c>
      <c r="D1" t="s">
        <v>59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K1" s="107" t="s">
        <v>123</v>
      </c>
      <c r="L1" s="107" t="s">
        <v>124</v>
      </c>
    </row>
    <row r="2" spans="1:12" x14ac:dyDescent="0.2">
      <c r="A2">
        <v>1</v>
      </c>
      <c r="B2" t="s">
        <v>75</v>
      </c>
      <c r="C2">
        <v>0.23233027406883072</v>
      </c>
      <c r="D2" t="s">
        <v>105</v>
      </c>
      <c r="E2">
        <v>0.68674999999999997</v>
      </c>
      <c r="F2">
        <v>3.5999999999999997E-2</v>
      </c>
      <c r="G2">
        <v>0.14050000000000001</v>
      </c>
      <c r="H2">
        <f>100*(((E2-F2)-(G2-F2))/(E2-F2))</f>
        <v>83.941605839416056</v>
      </c>
      <c r="I2">
        <f>H2/(C2*0.01)</f>
        <v>36130.291747750147</v>
      </c>
      <c r="K2" s="107">
        <f>H2/50</f>
        <v>1.6788321167883211</v>
      </c>
      <c r="L2" s="107">
        <f>K2/(C2*0.01)</f>
        <v>722.60583495500305</v>
      </c>
    </row>
    <row r="3" spans="1:12" x14ac:dyDescent="0.2">
      <c r="A3">
        <v>2</v>
      </c>
      <c r="B3" t="s">
        <v>75</v>
      </c>
      <c r="C3">
        <v>0.28405241031465572</v>
      </c>
      <c r="D3" t="s">
        <v>105</v>
      </c>
      <c r="E3">
        <v>0.68674999999999997</v>
      </c>
      <c r="F3">
        <v>3.5999999999999997E-2</v>
      </c>
      <c r="G3">
        <v>0.13400000000000001</v>
      </c>
      <c r="H3">
        <f t="shared" ref="H3:H66" si="0">100*(((E3-F3)-(G3-F3))/(E3-F3))</f>
        <v>84.940453323088747</v>
      </c>
      <c r="I3">
        <f t="shared" ref="I3:I66" si="1">H3/(C3*0.01)</f>
        <v>29903.091907932398</v>
      </c>
      <c r="K3" s="107">
        <f t="shared" ref="K3:K66" si="2">H3/50</f>
        <v>1.698809066461775</v>
      </c>
      <c r="L3" s="107">
        <f t="shared" ref="L3:L66" si="3">K3/(C3*0.01)</f>
        <v>598.0618381586479</v>
      </c>
    </row>
    <row r="4" spans="1:12" x14ac:dyDescent="0.2">
      <c r="A4">
        <v>3</v>
      </c>
      <c r="B4" t="s">
        <v>75</v>
      </c>
      <c r="C4">
        <v>0.3310725341744965</v>
      </c>
      <c r="D4" t="s">
        <v>105</v>
      </c>
      <c r="E4">
        <v>0.68674999999999997</v>
      </c>
      <c r="F4">
        <v>3.5999999999999997E-2</v>
      </c>
      <c r="G4">
        <v>0.14750000000000002</v>
      </c>
      <c r="H4">
        <f t="shared" si="0"/>
        <v>82.865923933922389</v>
      </c>
      <c r="I4">
        <f t="shared" si="1"/>
        <v>25029.537451828219</v>
      </c>
      <c r="K4" s="107">
        <f t="shared" si="2"/>
        <v>1.6573184786784478</v>
      </c>
      <c r="L4" s="107">
        <f t="shared" si="3"/>
        <v>500.59074903656443</v>
      </c>
    </row>
    <row r="5" spans="1:12" x14ac:dyDescent="0.2">
      <c r="A5">
        <v>4</v>
      </c>
      <c r="B5" t="s">
        <v>75</v>
      </c>
      <c r="C5">
        <v>0.28640341650764772</v>
      </c>
      <c r="D5" t="s">
        <v>105</v>
      </c>
      <c r="E5">
        <v>0.68674999999999997</v>
      </c>
      <c r="F5">
        <v>3.5999999999999997E-2</v>
      </c>
      <c r="G5">
        <v>0.20350000000000001</v>
      </c>
      <c r="H5">
        <f t="shared" si="0"/>
        <v>74.260468689973109</v>
      </c>
      <c r="I5">
        <f t="shared" si="1"/>
        <v>25928.625292076485</v>
      </c>
      <c r="K5" s="107">
        <f t="shared" si="2"/>
        <v>1.4852093737994623</v>
      </c>
      <c r="L5" s="107">
        <f t="shared" si="3"/>
        <v>518.57250584152973</v>
      </c>
    </row>
    <row r="6" spans="1:12" x14ac:dyDescent="0.2">
      <c r="A6">
        <v>5</v>
      </c>
      <c r="B6" t="s">
        <v>75</v>
      </c>
      <c r="C6">
        <v>0.24878731741977503</v>
      </c>
      <c r="D6" t="s">
        <v>105</v>
      </c>
      <c r="E6">
        <v>0.68674999999999997</v>
      </c>
      <c r="F6">
        <v>3.5999999999999997E-2</v>
      </c>
      <c r="G6">
        <v>0.16999999999999998</v>
      </c>
      <c r="H6">
        <f t="shared" si="0"/>
        <v>79.408374951978487</v>
      </c>
      <c r="I6">
        <f t="shared" si="1"/>
        <v>31918.176447071037</v>
      </c>
      <c r="K6" s="107">
        <f t="shared" si="2"/>
        <v>1.5881674990395698</v>
      </c>
      <c r="L6" s="107">
        <f t="shared" si="3"/>
        <v>638.36352894142078</v>
      </c>
    </row>
    <row r="7" spans="1:12" x14ac:dyDescent="0.2">
      <c r="A7">
        <v>6</v>
      </c>
      <c r="B7" t="s">
        <v>75</v>
      </c>
      <c r="C7">
        <v>0.32872152798150456</v>
      </c>
      <c r="D7" t="s">
        <v>105</v>
      </c>
      <c r="E7">
        <v>0.68674999999999997</v>
      </c>
      <c r="F7">
        <v>3.5999999999999997E-2</v>
      </c>
      <c r="G7">
        <v>0.17049999999999998</v>
      </c>
      <c r="H7">
        <f t="shared" si="0"/>
        <v>79.331540530157525</v>
      </c>
      <c r="I7">
        <f t="shared" si="1"/>
        <v>24133.357196678975</v>
      </c>
      <c r="K7" s="107">
        <f t="shared" si="2"/>
        <v>1.5866308106031506</v>
      </c>
      <c r="L7" s="107">
        <f t="shared" si="3"/>
        <v>482.66714393357955</v>
      </c>
    </row>
    <row r="8" spans="1:12" x14ac:dyDescent="0.2">
      <c r="A8">
        <v>7</v>
      </c>
      <c r="B8" t="s">
        <v>75</v>
      </c>
      <c r="C8">
        <v>0.20411819975292628</v>
      </c>
      <c r="D8" t="s">
        <v>105</v>
      </c>
      <c r="E8">
        <v>0.68674999999999997</v>
      </c>
      <c r="F8">
        <v>3.5999999999999997E-2</v>
      </c>
      <c r="G8">
        <v>0.317</v>
      </c>
      <c r="H8">
        <f t="shared" si="0"/>
        <v>56.819054936611593</v>
      </c>
      <c r="I8">
        <f t="shared" si="1"/>
        <v>27836.349235584039</v>
      </c>
      <c r="K8" s="107">
        <f t="shared" si="2"/>
        <v>1.1363810987322318</v>
      </c>
      <c r="L8" s="107">
        <f t="shared" si="3"/>
        <v>556.72698471168076</v>
      </c>
    </row>
    <row r="9" spans="1:12" x14ac:dyDescent="0.2">
      <c r="A9">
        <v>8</v>
      </c>
      <c r="B9" t="s">
        <v>75</v>
      </c>
      <c r="C9">
        <v>0.28405241031465572</v>
      </c>
      <c r="D9" t="s">
        <v>105</v>
      </c>
      <c r="E9">
        <v>0.68674999999999997</v>
      </c>
      <c r="F9">
        <v>3.5999999999999997E-2</v>
      </c>
      <c r="G9">
        <v>0.13800000000000001</v>
      </c>
      <c r="H9">
        <f t="shared" si="0"/>
        <v>84.325777948520937</v>
      </c>
      <c r="I9">
        <f t="shared" si="1"/>
        <v>29686.696851158573</v>
      </c>
      <c r="K9" s="107">
        <f t="shared" si="2"/>
        <v>1.6865155589704188</v>
      </c>
      <c r="L9" s="107">
        <f t="shared" si="3"/>
        <v>593.73393702317151</v>
      </c>
    </row>
    <row r="10" spans="1:12" x14ac:dyDescent="0.2">
      <c r="A10">
        <v>9</v>
      </c>
      <c r="B10" t="s">
        <v>75</v>
      </c>
      <c r="C10">
        <v>0.33231107324529535</v>
      </c>
      <c r="D10" t="s">
        <v>106</v>
      </c>
      <c r="E10">
        <v>0.53825000000000001</v>
      </c>
      <c r="F10">
        <v>3.6000000000000004E-2</v>
      </c>
      <c r="G10">
        <v>0.14200000000000002</v>
      </c>
      <c r="H10">
        <f t="shared" si="0"/>
        <v>78.894972623195628</v>
      </c>
      <c r="I10">
        <f t="shared" si="1"/>
        <v>23741.3011407415</v>
      </c>
      <c r="K10" s="107">
        <f t="shared" si="2"/>
        <v>1.5778994524639125</v>
      </c>
      <c r="L10" s="107">
        <f t="shared" si="3"/>
        <v>474.82602281482997</v>
      </c>
    </row>
    <row r="11" spans="1:12" x14ac:dyDescent="0.2">
      <c r="A11">
        <v>10</v>
      </c>
      <c r="B11" t="s">
        <v>75</v>
      </c>
      <c r="C11">
        <v>0.25132273034805924</v>
      </c>
      <c r="D11" t="s">
        <v>106</v>
      </c>
      <c r="E11">
        <v>0.53825000000000001</v>
      </c>
      <c r="F11">
        <v>3.6000000000000004E-2</v>
      </c>
      <c r="G11">
        <v>0.121</v>
      </c>
      <c r="H11">
        <f t="shared" si="0"/>
        <v>83.076157292185172</v>
      </c>
      <c r="I11">
        <f t="shared" si="1"/>
        <v>33055.56850235242</v>
      </c>
      <c r="K11" s="107">
        <f t="shared" si="2"/>
        <v>1.6615231458437034</v>
      </c>
      <c r="L11" s="107">
        <f t="shared" si="3"/>
        <v>661.11137004704835</v>
      </c>
    </row>
    <row r="12" spans="1:12" x14ac:dyDescent="0.2">
      <c r="A12">
        <v>11</v>
      </c>
      <c r="B12" t="s">
        <v>75</v>
      </c>
      <c r="C12">
        <v>0.22067849249505106</v>
      </c>
      <c r="D12" t="s">
        <v>106</v>
      </c>
      <c r="E12">
        <v>0.53825000000000001</v>
      </c>
      <c r="F12">
        <v>3.6000000000000004E-2</v>
      </c>
      <c r="G12">
        <v>0.14750000000000002</v>
      </c>
      <c r="H12">
        <f t="shared" si="0"/>
        <v>77.799900447984058</v>
      </c>
      <c r="I12">
        <f t="shared" si="1"/>
        <v>35254.863112556748</v>
      </c>
      <c r="K12" s="107">
        <f t="shared" si="2"/>
        <v>1.5559980089596812</v>
      </c>
      <c r="L12" s="107">
        <f t="shared" si="3"/>
        <v>705.09726225113491</v>
      </c>
    </row>
    <row r="13" spans="1:12" x14ac:dyDescent="0.2">
      <c r="A13">
        <v>12</v>
      </c>
      <c r="B13" t="s">
        <v>75</v>
      </c>
      <c r="C13">
        <v>0.24256723381862833</v>
      </c>
      <c r="D13" t="s">
        <v>106</v>
      </c>
      <c r="E13">
        <v>0.53825000000000001</v>
      </c>
      <c r="F13">
        <v>3.6000000000000004E-2</v>
      </c>
      <c r="G13">
        <v>0.1255</v>
      </c>
      <c r="H13">
        <f t="shared" si="0"/>
        <v>82.180189148830266</v>
      </c>
      <c r="I13">
        <f t="shared" si="1"/>
        <v>33879.344648122504</v>
      </c>
      <c r="K13" s="107">
        <f t="shared" si="2"/>
        <v>1.6436037829766053</v>
      </c>
      <c r="L13" s="107">
        <f t="shared" si="3"/>
        <v>677.58689296245007</v>
      </c>
    </row>
    <row r="14" spans="1:12" x14ac:dyDescent="0.2">
      <c r="A14">
        <v>13</v>
      </c>
      <c r="B14" t="s">
        <v>75</v>
      </c>
      <c r="C14">
        <v>0.21848961836269332</v>
      </c>
      <c r="D14" t="s">
        <v>106</v>
      </c>
      <c r="E14">
        <v>0.53825000000000001</v>
      </c>
      <c r="F14">
        <v>3.6000000000000004E-2</v>
      </c>
      <c r="G14">
        <v>0.11599999999999999</v>
      </c>
      <c r="H14">
        <f t="shared" si="0"/>
        <v>84.071677451468389</v>
      </c>
      <c r="I14">
        <f t="shared" si="1"/>
        <v>38478.568492855891</v>
      </c>
      <c r="K14" s="107">
        <f t="shared" si="2"/>
        <v>1.6814335490293677</v>
      </c>
      <c r="L14" s="107">
        <f t="shared" si="3"/>
        <v>769.57136985711782</v>
      </c>
    </row>
    <row r="15" spans="1:12" x14ac:dyDescent="0.2">
      <c r="A15">
        <v>14</v>
      </c>
      <c r="B15" t="s">
        <v>75</v>
      </c>
      <c r="C15">
        <v>0.19441200290675831</v>
      </c>
      <c r="D15" t="s">
        <v>106</v>
      </c>
      <c r="E15">
        <v>0.53825000000000001</v>
      </c>
      <c r="F15">
        <v>3.6000000000000004E-2</v>
      </c>
      <c r="G15">
        <v>0.112</v>
      </c>
      <c r="H15">
        <f t="shared" si="0"/>
        <v>84.868093578894971</v>
      </c>
      <c r="I15">
        <f t="shared" si="1"/>
        <v>43653.731410605571</v>
      </c>
      <c r="K15" s="107">
        <f t="shared" si="2"/>
        <v>1.6973618715778995</v>
      </c>
      <c r="L15" s="107">
        <f t="shared" si="3"/>
        <v>873.07462821211152</v>
      </c>
    </row>
    <row r="16" spans="1:12" x14ac:dyDescent="0.2">
      <c r="A16">
        <v>15</v>
      </c>
      <c r="B16" t="s">
        <v>75</v>
      </c>
      <c r="C16">
        <v>0.22505624075976652</v>
      </c>
      <c r="D16" t="s">
        <v>106</v>
      </c>
      <c r="E16">
        <v>0.53825000000000001</v>
      </c>
      <c r="F16">
        <v>3.6000000000000004E-2</v>
      </c>
      <c r="G16">
        <v>0.15200000000000002</v>
      </c>
      <c r="H16">
        <f t="shared" si="0"/>
        <v>76.90393230462918</v>
      </c>
      <c r="I16">
        <f t="shared" si="1"/>
        <v>34170.984126016454</v>
      </c>
      <c r="K16" s="107">
        <f t="shared" si="2"/>
        <v>1.5380786460925835</v>
      </c>
      <c r="L16" s="107">
        <f t="shared" si="3"/>
        <v>683.41968252032893</v>
      </c>
    </row>
    <row r="17" spans="1:12" x14ac:dyDescent="0.2">
      <c r="A17">
        <v>16</v>
      </c>
      <c r="B17" t="s">
        <v>75</v>
      </c>
      <c r="C17">
        <v>0.31698895431879126</v>
      </c>
      <c r="D17" t="s">
        <v>106</v>
      </c>
      <c r="E17">
        <v>0.53825000000000001</v>
      </c>
      <c r="F17">
        <v>3.6000000000000004E-2</v>
      </c>
      <c r="G17">
        <v>0.123</v>
      </c>
      <c r="H17">
        <f t="shared" si="0"/>
        <v>82.677949228471874</v>
      </c>
      <c r="I17">
        <f t="shared" si="1"/>
        <v>26082.280818316416</v>
      </c>
      <c r="K17" s="107">
        <f t="shared" si="2"/>
        <v>1.6535589845694374</v>
      </c>
      <c r="L17" s="107">
        <f t="shared" si="3"/>
        <v>521.64561636632823</v>
      </c>
    </row>
    <row r="18" spans="1:12" x14ac:dyDescent="0.2">
      <c r="A18">
        <v>17</v>
      </c>
      <c r="B18" t="s">
        <v>75</v>
      </c>
      <c r="C18">
        <v>0.42981479428016228</v>
      </c>
      <c r="D18" t="s">
        <v>105</v>
      </c>
      <c r="E18">
        <v>0.68674999999999997</v>
      </c>
      <c r="F18">
        <v>3.5999999999999997E-2</v>
      </c>
      <c r="G18">
        <v>0.1825</v>
      </c>
      <c r="H18">
        <f t="shared" si="0"/>
        <v>77.487514406454096</v>
      </c>
      <c r="I18">
        <f t="shared" si="1"/>
        <v>18028.117095463705</v>
      </c>
      <c r="K18" s="107">
        <f t="shared" si="2"/>
        <v>1.5497502881290819</v>
      </c>
      <c r="L18" s="107">
        <f t="shared" si="3"/>
        <v>360.5623419092741</v>
      </c>
    </row>
    <row r="19" spans="1:12" x14ac:dyDescent="0.2">
      <c r="A19">
        <v>18</v>
      </c>
      <c r="B19" t="s">
        <v>75</v>
      </c>
      <c r="C19">
        <v>0.29345643508662389</v>
      </c>
      <c r="D19" t="s">
        <v>105</v>
      </c>
      <c r="E19">
        <v>0.68674999999999997</v>
      </c>
      <c r="F19">
        <v>3.5999999999999997E-2</v>
      </c>
      <c r="G19">
        <v>0.13150000000000001</v>
      </c>
      <c r="H19">
        <f t="shared" si="0"/>
        <v>85.324625432193614</v>
      </c>
      <c r="I19">
        <f t="shared" si="1"/>
        <v>29075.738416507062</v>
      </c>
      <c r="K19" s="107">
        <f t="shared" si="2"/>
        <v>1.7064925086438723</v>
      </c>
      <c r="L19" s="107">
        <f t="shared" si="3"/>
        <v>581.51476833014124</v>
      </c>
    </row>
    <row r="20" spans="1:12" x14ac:dyDescent="0.2">
      <c r="A20">
        <v>19</v>
      </c>
      <c r="B20" t="s">
        <v>75</v>
      </c>
      <c r="C20">
        <v>0.190012162594974</v>
      </c>
      <c r="D20" t="s">
        <v>105</v>
      </c>
      <c r="E20">
        <v>0.68674999999999997</v>
      </c>
      <c r="F20">
        <v>3.5999999999999997E-2</v>
      </c>
      <c r="G20">
        <v>0.192</v>
      </c>
      <c r="H20">
        <f t="shared" si="0"/>
        <v>76.027660391855548</v>
      </c>
      <c r="I20">
        <f t="shared" si="1"/>
        <v>40011.996786708092</v>
      </c>
      <c r="K20" s="107">
        <f t="shared" si="2"/>
        <v>1.5205532078371109</v>
      </c>
      <c r="L20" s="107">
        <f t="shared" si="3"/>
        <v>800.2399357341618</v>
      </c>
    </row>
    <row r="21" spans="1:12" x14ac:dyDescent="0.2">
      <c r="A21">
        <v>20</v>
      </c>
      <c r="B21" t="s">
        <v>75</v>
      </c>
      <c r="C21">
        <v>0.246436311226783</v>
      </c>
      <c r="D21" t="s">
        <v>105</v>
      </c>
      <c r="E21">
        <v>0.68674999999999997</v>
      </c>
      <c r="F21">
        <v>3.5999999999999997E-2</v>
      </c>
      <c r="G21">
        <v>0.125</v>
      </c>
      <c r="H21">
        <f t="shared" si="0"/>
        <v>86.323472915866319</v>
      </c>
      <c r="I21">
        <f t="shared" si="1"/>
        <v>35028.714918730926</v>
      </c>
      <c r="K21" s="107">
        <f t="shared" si="2"/>
        <v>1.7264694583173263</v>
      </c>
      <c r="L21" s="107">
        <f t="shared" si="3"/>
        <v>700.57429837461848</v>
      </c>
    </row>
    <row r="22" spans="1:12" x14ac:dyDescent="0.2">
      <c r="A22">
        <v>21</v>
      </c>
      <c r="B22" t="s">
        <v>75</v>
      </c>
      <c r="C22">
        <v>0.22057524310387058</v>
      </c>
      <c r="D22" t="s">
        <v>105</v>
      </c>
      <c r="E22">
        <v>0.68674999999999997</v>
      </c>
      <c r="F22">
        <v>3.5999999999999997E-2</v>
      </c>
      <c r="G22">
        <v>0.11399999999999999</v>
      </c>
      <c r="H22">
        <f t="shared" si="0"/>
        <v>88.013830195927781</v>
      </c>
      <c r="I22">
        <f t="shared" si="1"/>
        <v>39901.953164563158</v>
      </c>
      <c r="K22" s="107">
        <f t="shared" si="2"/>
        <v>1.7602766039185556</v>
      </c>
      <c r="L22" s="107">
        <f t="shared" si="3"/>
        <v>798.03906329126312</v>
      </c>
    </row>
    <row r="23" spans="1:12" x14ac:dyDescent="0.2">
      <c r="A23">
        <v>22</v>
      </c>
      <c r="B23" t="s">
        <v>75</v>
      </c>
      <c r="C23">
        <v>0.26054234838473528</v>
      </c>
      <c r="D23" t="s">
        <v>105</v>
      </c>
      <c r="E23">
        <v>0.68674999999999997</v>
      </c>
      <c r="F23">
        <v>3.5999999999999997E-2</v>
      </c>
      <c r="G23">
        <v>0.11749999999999999</v>
      </c>
      <c r="H23">
        <f t="shared" si="0"/>
        <v>87.475989243180948</v>
      </c>
      <c r="I23">
        <f t="shared" si="1"/>
        <v>33574.576181376746</v>
      </c>
      <c r="K23" s="107">
        <f t="shared" si="2"/>
        <v>1.749519784863619</v>
      </c>
      <c r="L23" s="107">
        <f t="shared" si="3"/>
        <v>671.49152362753489</v>
      </c>
    </row>
    <row r="24" spans="1:12" x14ac:dyDescent="0.2">
      <c r="A24">
        <v>23</v>
      </c>
      <c r="B24" t="s">
        <v>75</v>
      </c>
      <c r="C24">
        <v>0.19941618736694219</v>
      </c>
      <c r="D24" t="s">
        <v>105</v>
      </c>
      <c r="E24">
        <v>0.68674999999999997</v>
      </c>
      <c r="F24">
        <v>3.5999999999999997E-2</v>
      </c>
      <c r="G24">
        <v>0.1125</v>
      </c>
      <c r="H24">
        <f t="shared" si="0"/>
        <v>88.244333461390696</v>
      </c>
      <c r="I24">
        <f t="shared" si="1"/>
        <v>44251.339184924771</v>
      </c>
      <c r="K24" s="107">
        <f t="shared" si="2"/>
        <v>1.764886669227814</v>
      </c>
      <c r="L24" s="107">
        <f t="shared" si="3"/>
        <v>885.02678369849548</v>
      </c>
    </row>
    <row r="25" spans="1:12" x14ac:dyDescent="0.2">
      <c r="A25">
        <v>24</v>
      </c>
      <c r="B25" t="s">
        <v>75</v>
      </c>
      <c r="C25">
        <v>0.25113832361276706</v>
      </c>
      <c r="D25" t="s">
        <v>105</v>
      </c>
      <c r="E25">
        <v>0.68674999999999997</v>
      </c>
      <c r="F25">
        <v>3.5999999999999997E-2</v>
      </c>
      <c r="G25">
        <v>0.1515</v>
      </c>
      <c r="H25">
        <f t="shared" si="0"/>
        <v>82.251248559354593</v>
      </c>
      <c r="I25">
        <f t="shared" si="1"/>
        <v>32751.372779798712</v>
      </c>
      <c r="K25" s="107">
        <f t="shared" si="2"/>
        <v>1.6450249711870919</v>
      </c>
      <c r="L25" s="107">
        <f t="shared" si="3"/>
        <v>655.02745559597429</v>
      </c>
    </row>
    <row r="26" spans="1:12" x14ac:dyDescent="0.2">
      <c r="A26">
        <v>25</v>
      </c>
      <c r="B26" t="s">
        <v>75</v>
      </c>
      <c r="C26">
        <v>0.29728908712757168</v>
      </c>
      <c r="D26" t="s">
        <v>106</v>
      </c>
      <c r="E26">
        <v>0.53825000000000001</v>
      </c>
      <c r="F26">
        <v>3.6000000000000004E-2</v>
      </c>
      <c r="G26">
        <v>0.1215</v>
      </c>
      <c r="H26">
        <f t="shared" si="0"/>
        <v>82.976605276256848</v>
      </c>
      <c r="I26">
        <f t="shared" si="1"/>
        <v>27911.083477023225</v>
      </c>
      <c r="K26" s="107">
        <f t="shared" si="2"/>
        <v>1.6595321055251369</v>
      </c>
      <c r="L26" s="107">
        <f t="shared" si="3"/>
        <v>558.22166954046452</v>
      </c>
    </row>
    <row r="27" spans="1:12" x14ac:dyDescent="0.2">
      <c r="A27">
        <v>26</v>
      </c>
      <c r="B27" t="s">
        <v>75</v>
      </c>
      <c r="C27">
        <v>0.22724511489212426</v>
      </c>
      <c r="D27" t="s">
        <v>106</v>
      </c>
      <c r="E27">
        <v>0.53825000000000001</v>
      </c>
      <c r="F27">
        <v>3.6000000000000004E-2</v>
      </c>
      <c r="G27">
        <v>0.1215</v>
      </c>
      <c r="H27">
        <f t="shared" si="0"/>
        <v>82.976605276256848</v>
      </c>
      <c r="I27">
        <f t="shared" si="1"/>
        <v>36514.142588124174</v>
      </c>
      <c r="K27" s="107">
        <f t="shared" si="2"/>
        <v>1.6595321055251369</v>
      </c>
      <c r="L27" s="107">
        <f t="shared" si="3"/>
        <v>730.28285176248346</v>
      </c>
    </row>
    <row r="28" spans="1:12" x14ac:dyDescent="0.2">
      <c r="A28">
        <v>27</v>
      </c>
      <c r="B28" t="s">
        <v>75</v>
      </c>
      <c r="C28">
        <v>0.26007822687749022</v>
      </c>
      <c r="D28" t="s">
        <v>106</v>
      </c>
      <c r="E28">
        <v>0.53825000000000001</v>
      </c>
      <c r="F28">
        <v>3.6000000000000004E-2</v>
      </c>
      <c r="G28">
        <v>0.11899999999999999</v>
      </c>
      <c r="H28">
        <f t="shared" si="0"/>
        <v>83.474365355898456</v>
      </c>
      <c r="I28">
        <f t="shared" si="1"/>
        <v>32095.868369334519</v>
      </c>
      <c r="K28" s="107">
        <f t="shared" si="2"/>
        <v>1.6694873071179692</v>
      </c>
      <c r="L28" s="107">
        <f t="shared" si="3"/>
        <v>641.91736738669044</v>
      </c>
    </row>
    <row r="29" spans="1:12" x14ac:dyDescent="0.2">
      <c r="A29">
        <v>28</v>
      </c>
      <c r="B29" t="s">
        <v>75</v>
      </c>
      <c r="C29">
        <v>0.40454391961310049</v>
      </c>
      <c r="D29" t="s">
        <v>106</v>
      </c>
      <c r="E29">
        <v>0.53825000000000001</v>
      </c>
      <c r="F29">
        <v>3.6000000000000004E-2</v>
      </c>
      <c r="G29">
        <v>0.1215</v>
      </c>
      <c r="H29">
        <f t="shared" si="0"/>
        <v>82.976605276256848</v>
      </c>
      <c r="I29">
        <f t="shared" si="1"/>
        <v>20511.14879086908</v>
      </c>
      <c r="K29" s="107">
        <f t="shared" si="2"/>
        <v>1.6595321055251369</v>
      </c>
      <c r="L29" s="107">
        <f t="shared" si="3"/>
        <v>410.22297581738155</v>
      </c>
    </row>
    <row r="30" spans="1:12" x14ac:dyDescent="0.2">
      <c r="A30">
        <v>29</v>
      </c>
      <c r="B30" t="s">
        <v>75</v>
      </c>
      <c r="C30">
        <v>0.40673279374545818</v>
      </c>
      <c r="D30" t="s">
        <v>106</v>
      </c>
      <c r="E30">
        <v>0.53825000000000001</v>
      </c>
      <c r="F30">
        <v>3.6000000000000004E-2</v>
      </c>
      <c r="G30">
        <v>0.14899999999999999</v>
      </c>
      <c r="H30">
        <f t="shared" si="0"/>
        <v>77.501244400199113</v>
      </c>
      <c r="I30">
        <f t="shared" si="1"/>
        <v>19054.584629510104</v>
      </c>
      <c r="K30" s="107">
        <f t="shared" si="2"/>
        <v>1.5500248880039822</v>
      </c>
      <c r="L30" s="107">
        <f t="shared" si="3"/>
        <v>381.09169259020211</v>
      </c>
    </row>
    <row r="31" spans="1:12" x14ac:dyDescent="0.2">
      <c r="A31">
        <v>30</v>
      </c>
      <c r="B31" t="s">
        <v>75</v>
      </c>
      <c r="C31">
        <v>0.24037835968627067</v>
      </c>
      <c r="D31" t="s">
        <v>106</v>
      </c>
      <c r="E31">
        <v>0.53825000000000001</v>
      </c>
      <c r="F31">
        <v>3.6000000000000004E-2</v>
      </c>
      <c r="G31">
        <v>0.16400000000000001</v>
      </c>
      <c r="H31">
        <f t="shared" si="0"/>
        <v>74.51468392234942</v>
      </c>
      <c r="I31">
        <f t="shared" si="1"/>
        <v>30998.915218325852</v>
      </c>
      <c r="K31" s="107">
        <f t="shared" si="2"/>
        <v>1.4902936784469885</v>
      </c>
      <c r="L31" s="107">
        <f t="shared" si="3"/>
        <v>619.97830436651702</v>
      </c>
    </row>
    <row r="32" spans="1:12" x14ac:dyDescent="0.2">
      <c r="A32">
        <v>31</v>
      </c>
      <c r="B32" t="s">
        <v>75</v>
      </c>
      <c r="C32">
        <v>0.24037835968627067</v>
      </c>
      <c r="D32" t="s">
        <v>106</v>
      </c>
      <c r="E32">
        <v>0.53825000000000001</v>
      </c>
      <c r="F32">
        <v>3.6000000000000004E-2</v>
      </c>
      <c r="G32">
        <v>0.16850000000000001</v>
      </c>
      <c r="H32">
        <f t="shared" si="0"/>
        <v>73.618715778994527</v>
      </c>
      <c r="I32">
        <f t="shared" si="1"/>
        <v>30626.182770810916</v>
      </c>
      <c r="K32" s="107">
        <f t="shared" si="2"/>
        <v>1.4723743155798905</v>
      </c>
      <c r="L32" s="107">
        <f t="shared" si="3"/>
        <v>612.52365541621828</v>
      </c>
    </row>
    <row r="33" spans="1:12" x14ac:dyDescent="0.2">
      <c r="A33">
        <v>32</v>
      </c>
      <c r="B33" t="s">
        <v>75</v>
      </c>
      <c r="C33">
        <v>0.18565650637732739</v>
      </c>
      <c r="D33" t="s">
        <v>106</v>
      </c>
      <c r="E33">
        <v>0.53825000000000001</v>
      </c>
      <c r="F33">
        <v>3.6000000000000004E-2</v>
      </c>
      <c r="G33">
        <v>0.16</v>
      </c>
      <c r="H33">
        <f t="shared" si="0"/>
        <v>75.311100049776002</v>
      </c>
      <c r="I33">
        <f t="shared" si="1"/>
        <v>40564.751281441269</v>
      </c>
      <c r="K33" s="107">
        <f t="shared" si="2"/>
        <v>1.5062220009955201</v>
      </c>
      <c r="L33" s="107">
        <f t="shared" si="3"/>
        <v>811.29502562882533</v>
      </c>
    </row>
    <row r="34" spans="1:12" x14ac:dyDescent="0.2">
      <c r="A34">
        <v>33</v>
      </c>
      <c r="B34" t="s">
        <v>75</v>
      </c>
      <c r="C34">
        <v>0.19941618736694219</v>
      </c>
      <c r="D34" t="s">
        <v>105</v>
      </c>
      <c r="E34">
        <v>0.68674999999999997</v>
      </c>
      <c r="F34">
        <v>3.5999999999999997E-2</v>
      </c>
      <c r="G34">
        <v>0.154</v>
      </c>
      <c r="H34">
        <f t="shared" si="0"/>
        <v>81.867076450249712</v>
      </c>
      <c r="I34">
        <f t="shared" si="1"/>
        <v>41053.37562171297</v>
      </c>
      <c r="K34" s="107">
        <f t="shared" si="2"/>
        <v>1.6373415290049942</v>
      </c>
      <c r="L34" s="107">
        <f t="shared" si="3"/>
        <v>821.06751243425947</v>
      </c>
    </row>
    <row r="35" spans="1:12" x14ac:dyDescent="0.2">
      <c r="A35">
        <v>34</v>
      </c>
      <c r="B35" t="s">
        <v>75</v>
      </c>
      <c r="C35">
        <v>0.20176719355993422</v>
      </c>
      <c r="D35" t="s">
        <v>105</v>
      </c>
      <c r="E35">
        <v>0.68674999999999997</v>
      </c>
      <c r="F35">
        <v>3.5999999999999997E-2</v>
      </c>
      <c r="G35">
        <v>0.122</v>
      </c>
      <c r="H35">
        <f t="shared" si="0"/>
        <v>86.784479446792162</v>
      </c>
      <c r="I35">
        <f t="shared" si="1"/>
        <v>43012.185437873544</v>
      </c>
      <c r="K35" s="107">
        <f t="shared" si="2"/>
        <v>1.7356895889358432</v>
      </c>
      <c r="L35" s="107">
        <f t="shared" si="3"/>
        <v>860.24370875747093</v>
      </c>
    </row>
    <row r="36" spans="1:12" x14ac:dyDescent="0.2">
      <c r="A36">
        <v>35</v>
      </c>
      <c r="B36" t="s">
        <v>75</v>
      </c>
      <c r="C36">
        <v>0.26994637315670345</v>
      </c>
      <c r="D36" t="s">
        <v>105</v>
      </c>
      <c r="E36">
        <v>0.68674999999999997</v>
      </c>
      <c r="F36">
        <v>3.5999999999999997E-2</v>
      </c>
      <c r="G36">
        <v>0.157</v>
      </c>
      <c r="H36">
        <f t="shared" si="0"/>
        <v>81.406069919323855</v>
      </c>
      <c r="I36">
        <f t="shared" si="1"/>
        <v>30156.385865598484</v>
      </c>
      <c r="K36" s="107">
        <f t="shared" si="2"/>
        <v>1.6281213983864771</v>
      </c>
      <c r="L36" s="107">
        <f t="shared" si="3"/>
        <v>603.1277173119696</v>
      </c>
    </row>
    <row r="37" spans="1:12" x14ac:dyDescent="0.2">
      <c r="A37">
        <v>36</v>
      </c>
      <c r="B37" t="s">
        <v>75</v>
      </c>
      <c r="C37">
        <v>0.23703228645481481</v>
      </c>
      <c r="D37" t="s">
        <v>105</v>
      </c>
      <c r="E37">
        <v>0.68674999999999997</v>
      </c>
      <c r="F37">
        <v>3.5999999999999997E-2</v>
      </c>
      <c r="G37">
        <v>0.13800000000000001</v>
      </c>
      <c r="H37">
        <f t="shared" si="0"/>
        <v>84.325777948520937</v>
      </c>
      <c r="I37">
        <f t="shared" si="1"/>
        <v>35575.650562100054</v>
      </c>
      <c r="K37" s="107">
        <f t="shared" si="2"/>
        <v>1.6865155589704188</v>
      </c>
      <c r="L37" s="107">
        <f t="shared" si="3"/>
        <v>711.51301124200108</v>
      </c>
    </row>
    <row r="38" spans="1:12" x14ac:dyDescent="0.2">
      <c r="A38">
        <v>37</v>
      </c>
      <c r="B38" t="s">
        <v>75</v>
      </c>
      <c r="C38">
        <v>0.21352222452489444</v>
      </c>
      <c r="D38" t="s">
        <v>105</v>
      </c>
      <c r="E38">
        <v>0.68674999999999997</v>
      </c>
      <c r="F38">
        <v>3.5999999999999997E-2</v>
      </c>
      <c r="G38">
        <v>0.13850000000000001</v>
      </c>
      <c r="H38">
        <f t="shared" si="0"/>
        <v>84.248943526699961</v>
      </c>
      <c r="I38">
        <f t="shared" si="1"/>
        <v>39456.756182716439</v>
      </c>
      <c r="K38" s="107">
        <f t="shared" si="2"/>
        <v>1.6849788705339992</v>
      </c>
      <c r="L38" s="107">
        <f t="shared" si="3"/>
        <v>789.13512365432871</v>
      </c>
    </row>
    <row r="39" spans="1:12" x14ac:dyDescent="0.2">
      <c r="A39">
        <v>38</v>
      </c>
      <c r="B39" t="s">
        <v>75</v>
      </c>
      <c r="C39">
        <v>0.2064692059459183</v>
      </c>
      <c r="D39" t="s">
        <v>105</v>
      </c>
      <c r="E39">
        <v>0.68674999999999997</v>
      </c>
      <c r="F39">
        <v>3.5999999999999997E-2</v>
      </c>
      <c r="G39">
        <v>0.13250000000000001</v>
      </c>
      <c r="H39">
        <f t="shared" si="0"/>
        <v>85.170956588551661</v>
      </c>
      <c r="I39">
        <f t="shared" si="1"/>
        <v>41251.166825749788</v>
      </c>
      <c r="K39" s="107">
        <f t="shared" si="2"/>
        <v>1.7034191317710332</v>
      </c>
      <c r="L39" s="107">
        <f t="shared" si="3"/>
        <v>825.02333651499566</v>
      </c>
    </row>
    <row r="40" spans="1:12" x14ac:dyDescent="0.2">
      <c r="A40">
        <v>39</v>
      </c>
      <c r="B40" t="s">
        <v>75</v>
      </c>
      <c r="C40">
        <v>0.16180008827906955</v>
      </c>
      <c r="D40" t="s">
        <v>105</v>
      </c>
      <c r="E40">
        <v>0.68674999999999997</v>
      </c>
      <c r="F40">
        <v>3.5999999999999997E-2</v>
      </c>
      <c r="G40">
        <v>0.1555</v>
      </c>
      <c r="H40">
        <f t="shared" si="0"/>
        <v>81.636573184786783</v>
      </c>
      <c r="I40">
        <f t="shared" si="1"/>
        <v>50455.209297526249</v>
      </c>
      <c r="K40" s="107">
        <f t="shared" si="2"/>
        <v>1.6327314636957357</v>
      </c>
      <c r="L40" s="107">
        <f t="shared" si="3"/>
        <v>1009.104185950525</v>
      </c>
    </row>
    <row r="41" spans="1:12" x14ac:dyDescent="0.2">
      <c r="A41">
        <v>40</v>
      </c>
      <c r="B41" t="s">
        <v>75</v>
      </c>
      <c r="C41">
        <v>0.23703228645481489</v>
      </c>
      <c r="D41" t="s">
        <v>105</v>
      </c>
      <c r="E41">
        <v>0.68674999999999997</v>
      </c>
      <c r="F41">
        <v>3.5999999999999997E-2</v>
      </c>
      <c r="G41">
        <v>0.16999999999999998</v>
      </c>
      <c r="H41">
        <f t="shared" si="0"/>
        <v>79.408374951978487</v>
      </c>
      <c r="I41">
        <f t="shared" si="1"/>
        <v>33501.079595380768</v>
      </c>
      <c r="K41" s="107">
        <f t="shared" si="2"/>
        <v>1.5881674990395698</v>
      </c>
      <c r="L41" s="107">
        <f t="shared" si="3"/>
        <v>670.0215919076154</v>
      </c>
    </row>
    <row r="42" spans="1:12" x14ac:dyDescent="0.2">
      <c r="A42">
        <v>41</v>
      </c>
      <c r="B42" t="s">
        <v>107</v>
      </c>
      <c r="C42">
        <v>0.2097341218332624</v>
      </c>
      <c r="D42" t="s">
        <v>106</v>
      </c>
      <c r="E42">
        <v>0.53825000000000001</v>
      </c>
      <c r="F42">
        <v>3.6000000000000004E-2</v>
      </c>
      <c r="G42">
        <v>0.16550000000000001</v>
      </c>
      <c r="H42">
        <f t="shared" si="0"/>
        <v>74.21602787456446</v>
      </c>
      <c r="I42">
        <f t="shared" si="1"/>
        <v>35385.767096860778</v>
      </c>
      <c r="K42" s="107">
        <f t="shared" si="2"/>
        <v>1.4843205574912892</v>
      </c>
      <c r="L42" s="107">
        <f t="shared" si="3"/>
        <v>707.7153419372155</v>
      </c>
    </row>
    <row r="43" spans="1:12" x14ac:dyDescent="0.2">
      <c r="A43">
        <v>42</v>
      </c>
      <c r="B43" t="s">
        <v>107</v>
      </c>
      <c r="C43">
        <v>0.33449994737765315</v>
      </c>
      <c r="D43" t="s">
        <v>106</v>
      </c>
      <c r="E43">
        <v>0.53825000000000001</v>
      </c>
      <c r="F43">
        <v>3.6000000000000004E-2</v>
      </c>
      <c r="G43">
        <v>0.10250000000000001</v>
      </c>
      <c r="H43">
        <f t="shared" si="0"/>
        <v>86.759581881533094</v>
      </c>
      <c r="I43">
        <f t="shared" si="1"/>
        <v>25937.098813226665</v>
      </c>
      <c r="K43" s="107">
        <f t="shared" si="2"/>
        <v>1.735191637630662</v>
      </c>
      <c r="L43" s="107">
        <f t="shared" si="3"/>
        <v>518.74197626453338</v>
      </c>
    </row>
    <row r="44" spans="1:12" x14ac:dyDescent="0.2">
      <c r="A44">
        <v>43</v>
      </c>
      <c r="B44" t="s">
        <v>107</v>
      </c>
      <c r="C44">
        <v>0.23162286315683972</v>
      </c>
      <c r="D44" t="s">
        <v>106</v>
      </c>
      <c r="E44">
        <v>0.53825000000000001</v>
      </c>
      <c r="F44">
        <v>3.6000000000000004E-2</v>
      </c>
      <c r="G44">
        <v>0.10299999999999999</v>
      </c>
      <c r="H44">
        <f t="shared" si="0"/>
        <v>86.660029865604784</v>
      </c>
      <c r="I44">
        <f t="shared" si="1"/>
        <v>37414.281424767782</v>
      </c>
      <c r="K44" s="107">
        <f t="shared" si="2"/>
        <v>1.7332005973120956</v>
      </c>
      <c r="L44" s="107">
        <f t="shared" si="3"/>
        <v>748.28562849535558</v>
      </c>
    </row>
    <row r="45" spans="1:12" x14ac:dyDescent="0.2">
      <c r="A45">
        <v>44</v>
      </c>
      <c r="B45" t="s">
        <v>107</v>
      </c>
      <c r="C45">
        <v>0.38484405242188091</v>
      </c>
      <c r="D45" t="s">
        <v>106</v>
      </c>
      <c r="E45">
        <v>0.53825000000000001</v>
      </c>
      <c r="F45">
        <v>3.6000000000000004E-2</v>
      </c>
      <c r="G45">
        <v>0.1265</v>
      </c>
      <c r="H45">
        <f t="shared" si="0"/>
        <v>81.981085116973617</v>
      </c>
      <c r="I45">
        <f t="shared" si="1"/>
        <v>21302.417070253377</v>
      </c>
      <c r="K45" s="107">
        <f t="shared" si="2"/>
        <v>1.6396217023394724</v>
      </c>
      <c r="L45" s="107">
        <f t="shared" si="3"/>
        <v>426.04834140506756</v>
      </c>
    </row>
    <row r="46" spans="1:12" x14ac:dyDescent="0.2">
      <c r="A46">
        <v>45</v>
      </c>
      <c r="B46" t="s">
        <v>107</v>
      </c>
      <c r="C46">
        <v>0.20097862530383145</v>
      </c>
      <c r="D46" t="s">
        <v>106</v>
      </c>
      <c r="E46">
        <v>0.53825000000000001</v>
      </c>
      <c r="F46">
        <v>3.6000000000000004E-2</v>
      </c>
      <c r="G46">
        <v>0.1875</v>
      </c>
      <c r="H46">
        <f t="shared" si="0"/>
        <v>69.835739173718267</v>
      </c>
      <c r="I46">
        <f t="shared" si="1"/>
        <v>34747.843989948378</v>
      </c>
      <c r="K46" s="107">
        <f t="shared" si="2"/>
        <v>1.3967147834743654</v>
      </c>
      <c r="L46" s="107">
        <f t="shared" si="3"/>
        <v>694.95687979896752</v>
      </c>
    </row>
    <row r="47" spans="1:12" x14ac:dyDescent="0.2">
      <c r="A47">
        <v>46</v>
      </c>
      <c r="B47" t="s">
        <v>107</v>
      </c>
      <c r="C47">
        <v>0.24037835968627058</v>
      </c>
      <c r="D47" t="s">
        <v>106</v>
      </c>
      <c r="E47">
        <v>0.53825000000000001</v>
      </c>
      <c r="F47">
        <v>3.6000000000000004E-2</v>
      </c>
      <c r="G47">
        <v>0.13850000000000001</v>
      </c>
      <c r="H47">
        <f t="shared" si="0"/>
        <v>79.591836734693871</v>
      </c>
      <c r="I47">
        <f t="shared" si="1"/>
        <v>33111.065754243857</v>
      </c>
      <c r="K47" s="107">
        <f t="shared" si="2"/>
        <v>1.5918367346938773</v>
      </c>
      <c r="L47" s="107">
        <f t="shared" si="3"/>
        <v>662.22131508487712</v>
      </c>
    </row>
    <row r="48" spans="1:12" x14ac:dyDescent="0.2">
      <c r="A48">
        <v>47</v>
      </c>
      <c r="B48" t="s">
        <v>107</v>
      </c>
      <c r="C48">
        <v>0.27321147167163662</v>
      </c>
      <c r="D48" t="s">
        <v>106</v>
      </c>
      <c r="E48">
        <v>0.53825000000000001</v>
      </c>
      <c r="F48">
        <v>3.6000000000000004E-2</v>
      </c>
      <c r="G48">
        <v>0.14799999999999999</v>
      </c>
      <c r="H48">
        <f t="shared" si="0"/>
        <v>77.700348432055762</v>
      </c>
      <c r="I48">
        <f t="shared" si="1"/>
        <v>28439.636138500475</v>
      </c>
      <c r="K48" s="107">
        <f t="shared" si="2"/>
        <v>1.5540069686411153</v>
      </c>
      <c r="L48" s="107">
        <f t="shared" si="3"/>
        <v>568.7927227700095</v>
      </c>
    </row>
    <row r="49" spans="1:12" x14ac:dyDescent="0.2">
      <c r="A49">
        <v>48</v>
      </c>
      <c r="B49" t="s">
        <v>107</v>
      </c>
      <c r="C49">
        <v>0.21192299596562011</v>
      </c>
      <c r="D49" t="s">
        <v>106</v>
      </c>
      <c r="E49">
        <v>0.53825000000000001</v>
      </c>
      <c r="F49">
        <v>3.6000000000000004E-2</v>
      </c>
      <c r="G49">
        <v>0.1215</v>
      </c>
      <c r="H49">
        <f t="shared" si="0"/>
        <v>82.976605276256848</v>
      </c>
      <c r="I49">
        <f t="shared" si="1"/>
        <v>39154.129969792419</v>
      </c>
      <c r="K49" s="107">
        <f t="shared" si="2"/>
        <v>1.6595321055251369</v>
      </c>
      <c r="L49" s="107">
        <f t="shared" si="3"/>
        <v>783.08259939584843</v>
      </c>
    </row>
    <row r="50" spans="1:12" x14ac:dyDescent="0.2">
      <c r="A50">
        <v>49</v>
      </c>
      <c r="B50" t="s">
        <v>107</v>
      </c>
      <c r="C50">
        <v>0.87885697714164224</v>
      </c>
      <c r="D50" t="s">
        <v>105</v>
      </c>
      <c r="E50">
        <v>0.68674999999999997</v>
      </c>
      <c r="F50">
        <v>3.5999999999999997E-2</v>
      </c>
      <c r="G50">
        <v>0.14649999999999999</v>
      </c>
      <c r="H50">
        <f t="shared" si="0"/>
        <v>83.019592777564341</v>
      </c>
      <c r="I50">
        <f t="shared" si="1"/>
        <v>9446.3143533972725</v>
      </c>
      <c r="K50" s="107">
        <f t="shared" si="2"/>
        <v>1.6603918555512869</v>
      </c>
      <c r="L50" s="107">
        <f t="shared" si="3"/>
        <v>188.92628706794545</v>
      </c>
    </row>
    <row r="51" spans="1:12" x14ac:dyDescent="0.2">
      <c r="A51">
        <v>50</v>
      </c>
      <c r="B51" t="s">
        <v>107</v>
      </c>
      <c r="C51">
        <v>0.17120411305103772</v>
      </c>
      <c r="D51" t="s">
        <v>105</v>
      </c>
      <c r="E51">
        <v>0.68674999999999997</v>
      </c>
      <c r="F51">
        <v>3.5999999999999997E-2</v>
      </c>
      <c r="G51">
        <v>0.20949999999999999</v>
      </c>
      <c r="H51">
        <f t="shared" si="0"/>
        <v>73.338455628121409</v>
      </c>
      <c r="I51">
        <f t="shared" si="1"/>
        <v>42836.853812185254</v>
      </c>
      <c r="K51" s="107">
        <f t="shared" si="2"/>
        <v>1.4667691125624283</v>
      </c>
      <c r="L51" s="107">
        <f t="shared" si="3"/>
        <v>856.73707624370513</v>
      </c>
    </row>
    <row r="52" spans="1:12" x14ac:dyDescent="0.2">
      <c r="A52">
        <v>51</v>
      </c>
      <c r="B52" t="s">
        <v>107</v>
      </c>
      <c r="C52">
        <v>0.25819134219174322</v>
      </c>
      <c r="D52" t="s">
        <v>105</v>
      </c>
      <c r="E52">
        <v>0.68674999999999997</v>
      </c>
      <c r="F52">
        <v>3.5999999999999997E-2</v>
      </c>
      <c r="G52">
        <v>0.19550000000000001</v>
      </c>
      <c r="H52">
        <f t="shared" si="0"/>
        <v>75.489819439108715</v>
      </c>
      <c r="I52">
        <f t="shared" si="1"/>
        <v>29237.9360199642</v>
      </c>
      <c r="K52" s="107">
        <f t="shared" si="2"/>
        <v>1.5097963887821744</v>
      </c>
      <c r="L52" s="107">
        <f t="shared" si="3"/>
        <v>584.75872039928402</v>
      </c>
    </row>
    <row r="53" spans="1:12" x14ac:dyDescent="0.2">
      <c r="A53">
        <v>52</v>
      </c>
      <c r="B53" t="s">
        <v>107</v>
      </c>
      <c r="C53">
        <v>0.27935039792867161</v>
      </c>
      <c r="D53" t="s">
        <v>105</v>
      </c>
      <c r="E53">
        <v>0.68674999999999997</v>
      </c>
      <c r="F53">
        <v>3.5999999999999997E-2</v>
      </c>
      <c r="G53">
        <v>0.17649999999999999</v>
      </c>
      <c r="H53">
        <f t="shared" si="0"/>
        <v>78.409527468305811</v>
      </c>
      <c r="I53">
        <f t="shared" si="1"/>
        <v>28068.521845573541</v>
      </c>
      <c r="K53" s="107">
        <f t="shared" si="2"/>
        <v>1.5681905493661161</v>
      </c>
      <c r="L53" s="107">
        <f t="shared" si="3"/>
        <v>561.37043691147085</v>
      </c>
    </row>
    <row r="54" spans="1:12" x14ac:dyDescent="0.2">
      <c r="A54">
        <v>53</v>
      </c>
      <c r="B54" t="s">
        <v>107</v>
      </c>
      <c r="C54">
        <v>0.24408530503379094</v>
      </c>
      <c r="D54" t="s">
        <v>105</v>
      </c>
      <c r="E54">
        <v>0.68674999999999997</v>
      </c>
      <c r="F54">
        <v>3.5999999999999997E-2</v>
      </c>
      <c r="G54">
        <v>0.17799999999999999</v>
      </c>
      <c r="H54">
        <f t="shared" si="0"/>
        <v>78.179024202842868</v>
      </c>
      <c r="I54">
        <f t="shared" si="1"/>
        <v>32029.385870656915</v>
      </c>
      <c r="K54" s="107">
        <f t="shared" si="2"/>
        <v>1.5635804840568575</v>
      </c>
      <c r="L54" s="107">
        <f t="shared" si="3"/>
        <v>640.58771741313831</v>
      </c>
    </row>
    <row r="55" spans="1:12" x14ac:dyDescent="0.2">
      <c r="A55">
        <v>54</v>
      </c>
      <c r="B55" t="s">
        <v>107</v>
      </c>
      <c r="C55">
        <v>0.22057524310387058</v>
      </c>
      <c r="D55" t="s">
        <v>105</v>
      </c>
      <c r="E55">
        <v>0.68674999999999997</v>
      </c>
      <c r="F55">
        <v>3.5999999999999997E-2</v>
      </c>
      <c r="G55">
        <v>0.1245</v>
      </c>
      <c r="H55">
        <f t="shared" si="0"/>
        <v>86.400307337687281</v>
      </c>
      <c r="I55">
        <f t="shared" si="1"/>
        <v>39170.446384592986</v>
      </c>
      <c r="K55" s="107">
        <f t="shared" si="2"/>
        <v>1.7280061467537455</v>
      </c>
      <c r="L55" s="107">
        <f t="shared" si="3"/>
        <v>783.40892769185973</v>
      </c>
    </row>
    <row r="56" spans="1:12" x14ac:dyDescent="0.2">
      <c r="A56">
        <v>55</v>
      </c>
      <c r="B56" t="s">
        <v>107</v>
      </c>
      <c r="C56">
        <v>0.27699939173567956</v>
      </c>
      <c r="D56" t="s">
        <v>105</v>
      </c>
      <c r="E56">
        <v>0.68674999999999997</v>
      </c>
      <c r="F56">
        <v>3.5999999999999997E-2</v>
      </c>
      <c r="G56">
        <v>0.16500000000000001</v>
      </c>
      <c r="H56">
        <f t="shared" si="0"/>
        <v>80.176719170188235</v>
      </c>
      <c r="I56">
        <f t="shared" si="1"/>
        <v>28944.72752008606</v>
      </c>
      <c r="K56" s="107">
        <f t="shared" si="2"/>
        <v>1.6035343834037648</v>
      </c>
      <c r="L56" s="107">
        <f t="shared" si="3"/>
        <v>578.89455040172118</v>
      </c>
    </row>
    <row r="57" spans="1:12" x14ac:dyDescent="0.2">
      <c r="A57">
        <v>56</v>
      </c>
      <c r="B57" t="s">
        <v>107</v>
      </c>
      <c r="C57">
        <v>0.39219869519228961</v>
      </c>
      <c r="D57" t="s">
        <v>105</v>
      </c>
      <c r="E57">
        <v>0.68674999999999997</v>
      </c>
      <c r="F57">
        <v>3.5999999999999997E-2</v>
      </c>
      <c r="G57">
        <v>0.14549999999999999</v>
      </c>
      <c r="H57">
        <f t="shared" si="0"/>
        <v>83.173261621206308</v>
      </c>
      <c r="I57">
        <f t="shared" si="1"/>
        <v>21206.919513188997</v>
      </c>
      <c r="K57" s="107">
        <f t="shared" si="2"/>
        <v>1.6634652324241261</v>
      </c>
      <c r="L57" s="107">
        <f t="shared" si="3"/>
        <v>424.13839026377997</v>
      </c>
    </row>
    <row r="58" spans="1:12" x14ac:dyDescent="0.2">
      <c r="A58">
        <v>57</v>
      </c>
      <c r="B58" t="s">
        <v>107</v>
      </c>
      <c r="C58">
        <v>0.23162286315683972</v>
      </c>
      <c r="D58" t="s">
        <v>106</v>
      </c>
      <c r="E58">
        <v>0.53825000000000001</v>
      </c>
      <c r="F58">
        <v>3.6000000000000004E-2</v>
      </c>
      <c r="G58">
        <v>0.16300000000000001</v>
      </c>
      <c r="H58">
        <f t="shared" si="0"/>
        <v>74.713787954206069</v>
      </c>
      <c r="I58">
        <f t="shared" si="1"/>
        <v>32256.65503651719</v>
      </c>
      <c r="K58" s="107">
        <f t="shared" si="2"/>
        <v>1.4942757590841214</v>
      </c>
      <c r="L58" s="107">
        <f t="shared" si="3"/>
        <v>645.13310073034381</v>
      </c>
    </row>
    <row r="59" spans="1:12" x14ac:dyDescent="0.2">
      <c r="A59">
        <v>58</v>
      </c>
      <c r="B59" t="s">
        <v>107</v>
      </c>
      <c r="C59">
        <v>0.36076643696594585</v>
      </c>
      <c r="D59" t="s">
        <v>106</v>
      </c>
      <c r="E59">
        <v>0.53825000000000001</v>
      </c>
      <c r="F59">
        <v>3.6000000000000004E-2</v>
      </c>
      <c r="G59">
        <v>0.13800000000000001</v>
      </c>
      <c r="H59">
        <f t="shared" si="0"/>
        <v>79.69138875062221</v>
      </c>
      <c r="I59">
        <f t="shared" si="1"/>
        <v>22089.468582728663</v>
      </c>
      <c r="K59" s="107">
        <f t="shared" si="2"/>
        <v>1.5938277750124441</v>
      </c>
      <c r="L59" s="107">
        <f t="shared" si="3"/>
        <v>441.78937165457324</v>
      </c>
    </row>
    <row r="60" spans="1:12" x14ac:dyDescent="0.2">
      <c r="A60">
        <v>59</v>
      </c>
      <c r="B60" t="s">
        <v>107</v>
      </c>
      <c r="C60">
        <v>0.17033438745082324</v>
      </c>
      <c r="D60" t="s">
        <v>106</v>
      </c>
      <c r="E60">
        <v>0.53825000000000001</v>
      </c>
      <c r="F60">
        <v>3.6000000000000004E-2</v>
      </c>
      <c r="G60">
        <v>0.125</v>
      </c>
      <c r="H60">
        <f t="shared" si="0"/>
        <v>82.27974116475859</v>
      </c>
      <c r="I60">
        <f t="shared" si="1"/>
        <v>48304.832862074509</v>
      </c>
      <c r="K60" s="107">
        <f t="shared" si="2"/>
        <v>1.6455948232951718</v>
      </c>
      <c r="L60" s="107">
        <f t="shared" si="3"/>
        <v>966.09665724149022</v>
      </c>
    </row>
    <row r="61" spans="1:12" x14ac:dyDescent="0.2">
      <c r="A61">
        <v>60</v>
      </c>
      <c r="B61" t="s">
        <v>107</v>
      </c>
      <c r="C61">
        <v>0.3060445836570026</v>
      </c>
      <c r="D61" t="s">
        <v>106</v>
      </c>
      <c r="E61">
        <v>0.53825000000000001</v>
      </c>
      <c r="F61">
        <v>3.6000000000000004E-2</v>
      </c>
      <c r="G61">
        <v>0.124</v>
      </c>
      <c r="H61">
        <f t="shared" si="0"/>
        <v>82.478845196615239</v>
      </c>
      <c r="I61">
        <f t="shared" si="1"/>
        <v>26949.944420206713</v>
      </c>
      <c r="K61" s="107">
        <f t="shared" si="2"/>
        <v>1.6495769039323047</v>
      </c>
      <c r="L61" s="107">
        <f t="shared" si="3"/>
        <v>538.99888840413428</v>
      </c>
    </row>
    <row r="62" spans="1:12" x14ac:dyDescent="0.2">
      <c r="A62">
        <v>61</v>
      </c>
      <c r="B62" t="s">
        <v>107</v>
      </c>
      <c r="C62">
        <v>0.34544431803944181</v>
      </c>
      <c r="D62" t="s">
        <v>106</v>
      </c>
      <c r="E62">
        <v>0.53825000000000001</v>
      </c>
      <c r="F62">
        <v>3.6000000000000004E-2</v>
      </c>
      <c r="G62">
        <v>0.13550000000000001</v>
      </c>
      <c r="H62">
        <f t="shared" si="0"/>
        <v>80.189148830263804</v>
      </c>
      <c r="I62">
        <f t="shared" si="1"/>
        <v>23213.335592078849</v>
      </c>
      <c r="K62" s="107">
        <f t="shared" si="2"/>
        <v>1.603782976605276</v>
      </c>
      <c r="L62" s="107">
        <f t="shared" si="3"/>
        <v>464.26671184157692</v>
      </c>
    </row>
    <row r="63" spans="1:12" x14ac:dyDescent="0.2">
      <c r="A63">
        <v>62</v>
      </c>
      <c r="B63" t="s">
        <v>107</v>
      </c>
      <c r="C63">
        <v>0.20754524770090471</v>
      </c>
      <c r="D63" t="s">
        <v>106</v>
      </c>
      <c r="E63">
        <v>0.53825000000000001</v>
      </c>
      <c r="F63">
        <v>3.6000000000000004E-2</v>
      </c>
      <c r="G63">
        <v>9.4E-2</v>
      </c>
      <c r="H63">
        <f t="shared" si="0"/>
        <v>88.451966152314583</v>
      </c>
      <c r="I63">
        <f t="shared" si="1"/>
        <v>42618.160199834347</v>
      </c>
      <c r="K63" s="107">
        <f t="shared" si="2"/>
        <v>1.7690393230462917</v>
      </c>
      <c r="L63" s="107">
        <f t="shared" si="3"/>
        <v>852.36320399668705</v>
      </c>
    </row>
    <row r="64" spans="1:12" x14ac:dyDescent="0.2">
      <c r="A64">
        <v>63</v>
      </c>
      <c r="B64" t="s">
        <v>107</v>
      </c>
      <c r="C64">
        <v>0.25570047861277473</v>
      </c>
      <c r="D64" t="s">
        <v>106</v>
      </c>
      <c r="E64">
        <v>0.53825000000000001</v>
      </c>
      <c r="F64">
        <v>3.6000000000000004E-2</v>
      </c>
      <c r="G64">
        <v>0.1275</v>
      </c>
      <c r="H64">
        <f t="shared" si="0"/>
        <v>81.781981085116968</v>
      </c>
      <c r="I64">
        <f t="shared" si="1"/>
        <v>31983.507238156242</v>
      </c>
      <c r="K64" s="107">
        <f t="shared" si="2"/>
        <v>1.6356396217023395</v>
      </c>
      <c r="L64" s="107">
        <f t="shared" si="3"/>
        <v>639.67014476312488</v>
      </c>
    </row>
    <row r="65" spans="1:12" x14ac:dyDescent="0.2">
      <c r="A65">
        <v>64</v>
      </c>
      <c r="B65" t="s">
        <v>107</v>
      </c>
      <c r="C65">
        <v>0.16376776505375004</v>
      </c>
      <c r="D65" t="s">
        <v>106</v>
      </c>
      <c r="E65">
        <v>0.53825000000000001</v>
      </c>
      <c r="F65">
        <v>3.6000000000000004E-2</v>
      </c>
      <c r="G65">
        <v>0.1205</v>
      </c>
      <c r="H65">
        <f t="shared" si="0"/>
        <v>83.175709308113483</v>
      </c>
      <c r="I65">
        <f t="shared" si="1"/>
        <v>50788.816273345656</v>
      </c>
      <c r="K65" s="107">
        <f t="shared" si="2"/>
        <v>1.6635141861622698</v>
      </c>
      <c r="L65" s="107">
        <f t="shared" si="3"/>
        <v>1015.7763254669131</v>
      </c>
    </row>
    <row r="66" spans="1:12" x14ac:dyDescent="0.2">
      <c r="A66">
        <v>65</v>
      </c>
      <c r="B66" t="s">
        <v>107</v>
      </c>
      <c r="C66">
        <v>0.30991347843756817</v>
      </c>
      <c r="D66" t="s">
        <v>105</v>
      </c>
      <c r="E66">
        <v>0.68674999999999997</v>
      </c>
      <c r="F66">
        <v>3.5999999999999997E-2</v>
      </c>
      <c r="G66">
        <v>0.15</v>
      </c>
      <c r="H66">
        <f t="shared" si="0"/>
        <v>82.481751824817522</v>
      </c>
      <c r="I66">
        <f t="shared" si="1"/>
        <v>26614.444857529292</v>
      </c>
      <c r="K66" s="107">
        <f t="shared" si="2"/>
        <v>1.6496350364963503</v>
      </c>
      <c r="L66" s="107">
        <f t="shared" si="3"/>
        <v>532.28889715058585</v>
      </c>
    </row>
    <row r="67" spans="1:12" x14ac:dyDescent="0.2">
      <c r="A67">
        <v>66</v>
      </c>
      <c r="B67" t="s">
        <v>107</v>
      </c>
      <c r="C67">
        <v>0.190012162594974</v>
      </c>
      <c r="D67" t="s">
        <v>105</v>
      </c>
      <c r="E67">
        <v>0.68674999999999997</v>
      </c>
      <c r="F67">
        <v>3.5999999999999997E-2</v>
      </c>
      <c r="G67">
        <v>0.14200000000000002</v>
      </c>
      <c r="H67">
        <f t="shared" ref="H67:H81" si="4">100*(((E67-F67)-(G67-F67))/(E67-F67))</f>
        <v>83.711102573953127</v>
      </c>
      <c r="I67">
        <f t="shared" ref="I67:I81" si="5">H67/(C67*0.01)</f>
        <v>44055.654875309207</v>
      </c>
      <c r="K67" s="107">
        <f t="shared" ref="K67:K81" si="6">H67/50</f>
        <v>1.6742220514790624</v>
      </c>
      <c r="L67" s="107">
        <f t="shared" ref="L67:L81" si="7">K67/(C67*0.01)</f>
        <v>881.1130975061842</v>
      </c>
    </row>
    <row r="68" spans="1:12" x14ac:dyDescent="0.2">
      <c r="A68">
        <v>67</v>
      </c>
      <c r="B68" t="s">
        <v>107</v>
      </c>
      <c r="C68">
        <v>0.23468128026182278</v>
      </c>
      <c r="D68" t="s">
        <v>105</v>
      </c>
      <c r="E68">
        <v>0.68674999999999997</v>
      </c>
      <c r="F68">
        <v>3.5999999999999997E-2</v>
      </c>
      <c r="G68">
        <v>0.123</v>
      </c>
      <c r="H68">
        <f t="shared" si="4"/>
        <v>86.630810603150209</v>
      </c>
      <c r="I68">
        <f t="shared" si="5"/>
        <v>36914.239817722286</v>
      </c>
      <c r="K68" s="107">
        <f t="shared" si="6"/>
        <v>1.7326162120630042</v>
      </c>
      <c r="L68" s="107">
        <f t="shared" si="7"/>
        <v>738.28479635444569</v>
      </c>
    </row>
    <row r="69" spans="1:12" x14ac:dyDescent="0.2">
      <c r="A69">
        <v>68</v>
      </c>
      <c r="B69" t="s">
        <v>107</v>
      </c>
      <c r="C69">
        <v>0.18531015020898992</v>
      </c>
      <c r="D69" t="s">
        <v>105</v>
      </c>
      <c r="E69">
        <v>0.68674999999999997</v>
      </c>
      <c r="F69">
        <v>3.5999999999999997E-2</v>
      </c>
      <c r="G69">
        <v>0.13900000000000001</v>
      </c>
      <c r="H69">
        <f t="shared" si="4"/>
        <v>84.172109104878984</v>
      </c>
      <c r="I69">
        <f t="shared" si="5"/>
        <v>45422.287451578333</v>
      </c>
      <c r="K69" s="107">
        <f t="shared" si="6"/>
        <v>1.6834421820975798</v>
      </c>
      <c r="L69" s="107">
        <f t="shared" si="7"/>
        <v>908.44574903156672</v>
      </c>
    </row>
    <row r="70" spans="1:12" x14ac:dyDescent="0.2">
      <c r="A70">
        <v>69</v>
      </c>
      <c r="B70" t="s">
        <v>107</v>
      </c>
      <c r="C70">
        <v>0.22527725548985467</v>
      </c>
      <c r="D70" t="s">
        <v>105</v>
      </c>
      <c r="E70">
        <v>0.68674999999999997</v>
      </c>
      <c r="F70">
        <v>3.5999999999999997E-2</v>
      </c>
      <c r="G70">
        <v>0.20850000000000002</v>
      </c>
      <c r="H70">
        <f t="shared" si="4"/>
        <v>73.492124471763347</v>
      </c>
      <c r="I70">
        <f t="shared" si="5"/>
        <v>32622.966891157394</v>
      </c>
      <c r="K70" s="107">
        <f t="shared" si="6"/>
        <v>1.4698424894352669</v>
      </c>
      <c r="L70" s="107">
        <f t="shared" si="7"/>
        <v>652.45933782314785</v>
      </c>
    </row>
    <row r="71" spans="1:12" x14ac:dyDescent="0.2">
      <c r="A71">
        <v>70</v>
      </c>
      <c r="B71" t="s">
        <v>107</v>
      </c>
      <c r="C71">
        <v>0.24173429884079897</v>
      </c>
      <c r="D71" t="s">
        <v>105</v>
      </c>
      <c r="E71">
        <v>0.68674999999999997</v>
      </c>
      <c r="F71">
        <v>3.5999999999999997E-2</v>
      </c>
      <c r="G71">
        <v>0.16549999999999998</v>
      </c>
      <c r="H71">
        <f t="shared" si="4"/>
        <v>80.099884748367273</v>
      </c>
      <c r="I71">
        <f t="shared" si="5"/>
        <v>33135.506683360371</v>
      </c>
      <c r="K71" s="107">
        <f t="shared" si="6"/>
        <v>1.6019976949673456</v>
      </c>
      <c r="L71" s="107">
        <f t="shared" si="7"/>
        <v>662.7101336672074</v>
      </c>
    </row>
    <row r="72" spans="1:12" x14ac:dyDescent="0.2">
      <c r="A72">
        <v>71</v>
      </c>
      <c r="B72" t="s">
        <v>107</v>
      </c>
      <c r="C72">
        <v>0.19706518117395014</v>
      </c>
      <c r="D72" t="s">
        <v>105</v>
      </c>
      <c r="E72">
        <v>0.68674999999999997</v>
      </c>
      <c r="F72">
        <v>3.5999999999999997E-2</v>
      </c>
      <c r="G72">
        <v>0.1875</v>
      </c>
      <c r="H72">
        <f t="shared" si="4"/>
        <v>76.719170188244334</v>
      </c>
      <c r="I72">
        <f t="shared" si="5"/>
        <v>38930.860201287433</v>
      </c>
      <c r="K72" s="107">
        <f t="shared" si="6"/>
        <v>1.5343834037648867</v>
      </c>
      <c r="L72" s="107">
        <f t="shared" si="7"/>
        <v>778.61720402574872</v>
      </c>
    </row>
    <row r="73" spans="1:12" x14ac:dyDescent="0.2">
      <c r="A73">
        <v>72</v>
      </c>
      <c r="B73" t="s">
        <v>107</v>
      </c>
      <c r="C73">
        <v>0.37809265803433734</v>
      </c>
      <c r="D73" t="s">
        <v>105</v>
      </c>
      <c r="E73">
        <v>0.68674999999999997</v>
      </c>
      <c r="F73">
        <v>3.5999999999999997E-2</v>
      </c>
      <c r="G73">
        <v>0.14350000000000002</v>
      </c>
      <c r="H73">
        <f t="shared" si="4"/>
        <v>83.480599308490198</v>
      </c>
      <c r="I73">
        <f t="shared" si="5"/>
        <v>22079.40237255512</v>
      </c>
      <c r="K73" s="107">
        <f t="shared" si="6"/>
        <v>1.669611986169804</v>
      </c>
      <c r="L73" s="107">
        <f t="shared" si="7"/>
        <v>441.5880474511024</v>
      </c>
    </row>
    <row r="74" spans="1:12" x14ac:dyDescent="0.2">
      <c r="A74">
        <v>73</v>
      </c>
      <c r="B74" t="s">
        <v>107</v>
      </c>
      <c r="C74">
        <v>0.25788935274513247</v>
      </c>
      <c r="D74" t="s">
        <v>106</v>
      </c>
      <c r="E74">
        <v>0.53825000000000001</v>
      </c>
      <c r="F74">
        <v>3.6000000000000004E-2</v>
      </c>
      <c r="G74">
        <v>0.1285</v>
      </c>
      <c r="H74">
        <f t="shared" si="4"/>
        <v>81.582877053260333</v>
      </c>
      <c r="I74">
        <f t="shared" si="5"/>
        <v>31634.837260570141</v>
      </c>
      <c r="K74" s="107">
        <f t="shared" si="6"/>
        <v>1.6316575410652066</v>
      </c>
      <c r="L74" s="107">
        <f t="shared" si="7"/>
        <v>632.69674521140269</v>
      </c>
    </row>
    <row r="75" spans="1:12" x14ac:dyDescent="0.2">
      <c r="A75">
        <v>74</v>
      </c>
      <c r="B75" t="s">
        <v>107</v>
      </c>
      <c r="C75">
        <v>0.30385570952464486</v>
      </c>
      <c r="D75" t="s">
        <v>106</v>
      </c>
      <c r="E75">
        <v>0.53825000000000001</v>
      </c>
      <c r="F75">
        <v>3.6000000000000004E-2</v>
      </c>
      <c r="G75">
        <v>0.13350000000000001</v>
      </c>
      <c r="H75">
        <f t="shared" si="4"/>
        <v>80.587356893977088</v>
      </c>
      <c r="I75">
        <f t="shared" si="5"/>
        <v>26521.587177035053</v>
      </c>
      <c r="K75" s="107">
        <f t="shared" si="6"/>
        <v>1.6117471378795418</v>
      </c>
      <c r="L75" s="107">
        <f t="shared" si="7"/>
        <v>530.43174354070106</v>
      </c>
    </row>
    <row r="76" spans="1:12" x14ac:dyDescent="0.2">
      <c r="A76">
        <v>75</v>
      </c>
      <c r="B76" t="s">
        <v>107</v>
      </c>
      <c r="C76">
        <v>0.25351160448041699</v>
      </c>
      <c r="D76" t="s">
        <v>106</v>
      </c>
      <c r="E76">
        <v>0.53825000000000001</v>
      </c>
      <c r="F76">
        <v>3.6000000000000004E-2</v>
      </c>
      <c r="G76">
        <v>0.14399999999999999</v>
      </c>
      <c r="H76">
        <f t="shared" si="4"/>
        <v>78.49676455948233</v>
      </c>
      <c r="I76">
        <f t="shared" si="5"/>
        <v>30963.775690018152</v>
      </c>
      <c r="K76" s="107">
        <f t="shared" si="6"/>
        <v>1.5699352911896467</v>
      </c>
      <c r="L76" s="107">
        <f t="shared" si="7"/>
        <v>619.27551380036311</v>
      </c>
    </row>
    <row r="77" spans="1:12" x14ac:dyDescent="0.2">
      <c r="A77">
        <v>76</v>
      </c>
      <c r="B77" t="s">
        <v>107</v>
      </c>
      <c r="C77">
        <v>0.45269915052497062</v>
      </c>
      <c r="D77" t="s">
        <v>106</v>
      </c>
      <c r="E77">
        <v>0.53825000000000001</v>
      </c>
      <c r="F77">
        <v>3.6000000000000004E-2</v>
      </c>
      <c r="G77">
        <v>0.192</v>
      </c>
      <c r="H77">
        <f t="shared" si="4"/>
        <v>68.93977103036336</v>
      </c>
      <c r="I77">
        <f t="shared" si="5"/>
        <v>15228.606227870685</v>
      </c>
      <c r="K77" s="107">
        <f t="shared" si="6"/>
        <v>1.3787954206072672</v>
      </c>
      <c r="L77" s="107">
        <f t="shared" si="7"/>
        <v>304.5721245574137</v>
      </c>
    </row>
    <row r="78" spans="1:12" x14ac:dyDescent="0.2">
      <c r="A78">
        <v>77</v>
      </c>
      <c r="B78" t="s">
        <v>107</v>
      </c>
      <c r="C78">
        <v>0.25788935274513247</v>
      </c>
      <c r="D78" t="s">
        <v>106</v>
      </c>
      <c r="E78">
        <v>0.53825000000000001</v>
      </c>
      <c r="F78">
        <v>3.6000000000000004E-2</v>
      </c>
      <c r="G78">
        <v>0.1575</v>
      </c>
      <c r="H78">
        <f t="shared" si="4"/>
        <v>75.808860129417624</v>
      </c>
      <c r="I78">
        <f t="shared" si="5"/>
        <v>29395.885996246689</v>
      </c>
      <c r="K78" s="107">
        <f t="shared" si="6"/>
        <v>1.5161772025883524</v>
      </c>
      <c r="L78" s="107">
        <f t="shared" si="7"/>
        <v>587.91771992493375</v>
      </c>
    </row>
    <row r="79" spans="1:12" x14ac:dyDescent="0.2">
      <c r="A79">
        <v>78</v>
      </c>
      <c r="B79" t="s">
        <v>107</v>
      </c>
      <c r="C79">
        <v>0.32355557671586443</v>
      </c>
      <c r="D79" t="s">
        <v>106</v>
      </c>
      <c r="E79">
        <v>0.53825000000000001</v>
      </c>
      <c r="F79">
        <v>3.6000000000000004E-2</v>
      </c>
      <c r="G79">
        <v>0.1055</v>
      </c>
      <c r="H79">
        <f t="shared" si="4"/>
        <v>86.162269785963161</v>
      </c>
      <c r="I79">
        <f t="shared" si="5"/>
        <v>26629.820651067916</v>
      </c>
      <c r="K79" s="107">
        <f t="shared" si="6"/>
        <v>1.7232453957192633</v>
      </c>
      <c r="L79" s="107">
        <f t="shared" si="7"/>
        <v>532.59641302135833</v>
      </c>
    </row>
    <row r="80" spans="1:12" x14ac:dyDescent="0.2">
      <c r="A80">
        <v>79</v>
      </c>
      <c r="B80" t="s">
        <v>107</v>
      </c>
      <c r="C80">
        <v>0.22067849249505106</v>
      </c>
      <c r="D80" t="s">
        <v>106</v>
      </c>
      <c r="E80">
        <v>0.53825000000000001</v>
      </c>
      <c r="F80">
        <v>3.6000000000000004E-2</v>
      </c>
      <c r="G80">
        <v>0.16749999999999998</v>
      </c>
      <c r="H80">
        <f t="shared" si="4"/>
        <v>73.817819810851176</v>
      </c>
      <c r="I80">
        <f t="shared" si="5"/>
        <v>33450.391552093199</v>
      </c>
      <c r="K80" s="107">
        <f t="shared" si="6"/>
        <v>1.4763563962170236</v>
      </c>
      <c r="L80" s="107">
        <f t="shared" si="7"/>
        <v>669.00783104186394</v>
      </c>
    </row>
    <row r="81" spans="1:12" x14ac:dyDescent="0.2">
      <c r="A81">
        <v>80</v>
      </c>
      <c r="B81" t="s">
        <v>107</v>
      </c>
      <c r="C81">
        <v>0.24694498208334378</v>
      </c>
      <c r="D81" t="s">
        <v>106</v>
      </c>
      <c r="E81">
        <v>0.53825000000000001</v>
      </c>
      <c r="F81">
        <v>3.6000000000000004E-2</v>
      </c>
      <c r="G81">
        <v>0.13650000000000001</v>
      </c>
      <c r="H81">
        <f t="shared" si="4"/>
        <v>79.990044798407155</v>
      </c>
      <c r="I81">
        <f t="shared" si="5"/>
        <v>32391.848631048739</v>
      </c>
      <c r="K81" s="107">
        <f t="shared" si="6"/>
        <v>1.5998008959681431</v>
      </c>
      <c r="L81" s="107">
        <f t="shared" si="7"/>
        <v>647.83697262097485</v>
      </c>
    </row>
  </sheetData>
  <sortState xmlns:xlrd2="http://schemas.microsoft.com/office/spreadsheetml/2017/richdata2" ref="A2:I81">
    <sortCondition ref="A2:A81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41"/>
  <sheetViews>
    <sheetView topLeftCell="A17" workbookViewId="0">
      <selection activeCell="Q53" sqref="Q53"/>
    </sheetView>
  </sheetViews>
  <sheetFormatPr baseColWidth="10" defaultRowHeight="16" x14ac:dyDescent="0.2"/>
  <sheetData>
    <row r="1" spans="1:27" ht="17" thickBot="1" x14ac:dyDescent="0.25">
      <c r="A1" s="52" t="s">
        <v>15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O1" s="53" t="s">
        <v>115</v>
      </c>
      <c r="P1" s="54">
        <v>1</v>
      </c>
      <c r="Q1" s="54">
        <v>2</v>
      </c>
      <c r="R1" s="54">
        <v>3</v>
      </c>
      <c r="S1" s="54">
        <v>4</v>
      </c>
      <c r="T1" s="54">
        <v>5</v>
      </c>
      <c r="U1" s="54">
        <v>6</v>
      </c>
      <c r="V1" s="54">
        <v>7</v>
      </c>
      <c r="W1" s="54">
        <v>8</v>
      </c>
      <c r="X1" s="54">
        <v>9</v>
      </c>
      <c r="Y1" s="54">
        <v>10</v>
      </c>
      <c r="Z1" s="54">
        <v>11</v>
      </c>
      <c r="AA1" s="55">
        <v>12</v>
      </c>
    </row>
    <row r="2" spans="1:27" ht="17" thickBot="1" x14ac:dyDescent="0.25">
      <c r="A2" s="7" t="s">
        <v>7</v>
      </c>
      <c r="B2" s="11">
        <v>0.14699999999999999</v>
      </c>
      <c r="C2" s="11">
        <v>0.13400000000000001</v>
      </c>
      <c r="D2" s="10">
        <v>0.193</v>
      </c>
      <c r="E2" s="11">
        <v>0.17199999999999999</v>
      </c>
      <c r="F2" s="12">
        <v>0.11700000000000001</v>
      </c>
      <c r="G2" s="10">
        <v>0.191</v>
      </c>
      <c r="H2" s="11">
        <v>0.14099999999999999</v>
      </c>
      <c r="I2" s="11">
        <v>0.152</v>
      </c>
      <c r="J2" s="11">
        <v>0.17499999999999999</v>
      </c>
      <c r="K2" s="12">
        <v>0.125</v>
      </c>
      <c r="L2" s="20">
        <v>0.65400000000000003</v>
      </c>
      <c r="M2" s="9">
        <v>4.2000000000000003E-2</v>
      </c>
      <c r="O2" s="56" t="s">
        <v>7</v>
      </c>
      <c r="P2" s="57">
        <v>1</v>
      </c>
      <c r="Q2" s="58"/>
      <c r="R2" s="59">
        <v>17</v>
      </c>
      <c r="S2" s="58"/>
      <c r="T2" s="59">
        <v>33</v>
      </c>
      <c r="U2" s="58"/>
      <c r="V2" s="59">
        <v>49</v>
      </c>
      <c r="W2" s="58"/>
      <c r="X2" s="59">
        <v>65</v>
      </c>
      <c r="Y2" s="58"/>
      <c r="Z2" s="59" t="s">
        <v>52</v>
      </c>
      <c r="AA2" s="60"/>
    </row>
    <row r="3" spans="1:27" ht="17" thickBot="1" x14ac:dyDescent="0.25">
      <c r="A3" s="7" t="s">
        <v>8</v>
      </c>
      <c r="B3" s="12">
        <v>0.12</v>
      </c>
      <c r="C3" s="11">
        <v>0.14799999999999999</v>
      </c>
      <c r="D3" s="12">
        <v>0.127</v>
      </c>
      <c r="E3" s="11">
        <v>0.13600000000000001</v>
      </c>
      <c r="F3" s="12">
        <v>0.13100000000000001</v>
      </c>
      <c r="G3" s="12">
        <v>0.113</v>
      </c>
      <c r="H3" s="13">
        <v>0.24099999999999999</v>
      </c>
      <c r="I3" s="11">
        <v>0.17799999999999999</v>
      </c>
      <c r="J3" s="11">
        <v>0.13600000000000001</v>
      </c>
      <c r="K3" s="11">
        <v>0.14799999999999999</v>
      </c>
      <c r="L3" s="8">
        <v>0.68700000000000006</v>
      </c>
      <c r="M3" s="9">
        <v>4.1000000000000002E-2</v>
      </c>
      <c r="O3" s="56" t="s">
        <v>8</v>
      </c>
      <c r="P3" s="61">
        <v>2</v>
      </c>
      <c r="Q3" s="58"/>
      <c r="R3" s="41">
        <v>18</v>
      </c>
      <c r="S3" s="58"/>
      <c r="T3" s="41">
        <v>34</v>
      </c>
      <c r="U3" s="58"/>
      <c r="V3" s="41">
        <v>50</v>
      </c>
      <c r="W3" s="58"/>
      <c r="X3" s="41">
        <v>66</v>
      </c>
      <c r="Y3" s="58"/>
      <c r="Z3" s="59" t="s">
        <v>52</v>
      </c>
      <c r="AA3" s="60"/>
    </row>
    <row r="4" spans="1:27" ht="17" thickBot="1" x14ac:dyDescent="0.25">
      <c r="A4" s="7" t="s">
        <v>9</v>
      </c>
      <c r="B4" s="11">
        <v>0.13900000000000001</v>
      </c>
      <c r="C4" s="11">
        <v>0.156</v>
      </c>
      <c r="D4" s="10">
        <v>0.20200000000000001</v>
      </c>
      <c r="E4" s="10">
        <v>0.182</v>
      </c>
      <c r="F4" s="11">
        <v>0.13700000000000001</v>
      </c>
      <c r="G4" s="11">
        <v>0.17699999999999999</v>
      </c>
      <c r="H4" s="10">
        <v>0.184</v>
      </c>
      <c r="I4" s="10">
        <v>0.20699999999999999</v>
      </c>
      <c r="J4" s="12">
        <v>0.123</v>
      </c>
      <c r="K4" s="12">
        <v>0.123</v>
      </c>
      <c r="L4" s="8">
        <v>0.71399999999999997</v>
      </c>
      <c r="M4" s="9">
        <v>4.2000000000000003E-2</v>
      </c>
      <c r="O4" s="56" t="s">
        <v>9</v>
      </c>
      <c r="P4" s="61">
        <v>3</v>
      </c>
      <c r="Q4" s="58"/>
      <c r="R4" s="41">
        <v>19</v>
      </c>
      <c r="S4" s="58"/>
      <c r="T4" s="41">
        <v>35</v>
      </c>
      <c r="U4" s="58"/>
      <c r="V4" s="41">
        <v>51</v>
      </c>
      <c r="W4" s="58"/>
      <c r="X4" s="41">
        <v>67</v>
      </c>
      <c r="Y4" s="58"/>
      <c r="Z4" s="59" t="s">
        <v>52</v>
      </c>
      <c r="AA4" s="60"/>
    </row>
    <row r="5" spans="1:27" ht="17" thickBot="1" x14ac:dyDescent="0.25">
      <c r="A5" s="7" t="s">
        <v>10</v>
      </c>
      <c r="B5" s="10">
        <v>0.218</v>
      </c>
      <c r="C5" s="10">
        <v>0.189</v>
      </c>
      <c r="D5" s="11">
        <v>0.13500000000000001</v>
      </c>
      <c r="E5" s="12">
        <v>0.115</v>
      </c>
      <c r="F5" s="12">
        <v>0.13200000000000001</v>
      </c>
      <c r="G5" s="11">
        <v>0.14399999999999999</v>
      </c>
      <c r="H5" s="10">
        <v>0.182</v>
      </c>
      <c r="I5" s="11">
        <v>0.17100000000000001</v>
      </c>
      <c r="J5" s="11">
        <v>0.13600000000000001</v>
      </c>
      <c r="K5" s="11">
        <v>0.14199999999999999</v>
      </c>
      <c r="L5" s="8">
        <v>0.69199999999999995</v>
      </c>
      <c r="M5" s="9">
        <v>4.2000000000000003E-2</v>
      </c>
      <c r="O5" s="56" t="s">
        <v>10</v>
      </c>
      <c r="P5" s="61">
        <v>4</v>
      </c>
      <c r="Q5" s="58"/>
      <c r="R5" s="41">
        <v>20</v>
      </c>
      <c r="S5" s="58"/>
      <c r="T5" s="41">
        <v>36</v>
      </c>
      <c r="U5" s="58"/>
      <c r="V5" s="41">
        <v>52</v>
      </c>
      <c r="W5" s="58"/>
      <c r="X5" s="41">
        <v>68</v>
      </c>
      <c r="Y5" s="58"/>
      <c r="Z5" s="59" t="s">
        <v>52</v>
      </c>
      <c r="AA5" s="60"/>
    </row>
    <row r="6" spans="1:27" ht="17" thickBot="1" x14ac:dyDescent="0.25">
      <c r="A6" s="7" t="s">
        <v>11</v>
      </c>
      <c r="B6" s="11">
        <v>0.158</v>
      </c>
      <c r="C6" s="10">
        <v>0.182</v>
      </c>
      <c r="D6" s="12">
        <v>0.11799999999999999</v>
      </c>
      <c r="E6" s="12">
        <v>0.11</v>
      </c>
      <c r="F6" s="11">
        <v>0.13600000000000001</v>
      </c>
      <c r="G6" s="11">
        <v>0.14099999999999999</v>
      </c>
      <c r="H6" s="11">
        <v>0.17799999999999999</v>
      </c>
      <c r="I6" s="11">
        <v>0.17799999999999999</v>
      </c>
      <c r="J6" s="10">
        <v>0.193</v>
      </c>
      <c r="K6" s="10">
        <v>0.224</v>
      </c>
      <c r="L6" s="9">
        <v>3.6999999999999998E-2</v>
      </c>
      <c r="M6" s="9">
        <v>4.2000000000000003E-2</v>
      </c>
      <c r="O6" s="56" t="s">
        <v>11</v>
      </c>
      <c r="P6" s="61">
        <v>5</v>
      </c>
      <c r="Q6" s="58"/>
      <c r="R6" s="41">
        <v>21</v>
      </c>
      <c r="S6" s="58"/>
      <c r="T6" s="41">
        <v>37</v>
      </c>
      <c r="U6" s="58"/>
      <c r="V6" s="41">
        <v>53</v>
      </c>
      <c r="W6" s="58"/>
      <c r="X6" s="41">
        <v>69</v>
      </c>
      <c r="Y6" s="58"/>
      <c r="Z6" s="62" t="s">
        <v>53</v>
      </c>
      <c r="AA6" s="60"/>
    </row>
    <row r="7" spans="1:27" ht="17" thickBot="1" x14ac:dyDescent="0.25">
      <c r="A7" s="7" t="s">
        <v>12</v>
      </c>
      <c r="B7" s="11">
        <v>0.17199999999999999</v>
      </c>
      <c r="C7" s="11">
        <v>0.16900000000000001</v>
      </c>
      <c r="D7" s="12">
        <v>0.11600000000000001</v>
      </c>
      <c r="E7" s="12">
        <v>0.11899999999999999</v>
      </c>
      <c r="F7" s="12">
        <v>0.129</v>
      </c>
      <c r="G7" s="11">
        <v>0.13600000000000001</v>
      </c>
      <c r="H7" s="12">
        <v>0.125</v>
      </c>
      <c r="I7" s="12">
        <v>0.124</v>
      </c>
      <c r="J7" s="11">
        <v>0.154</v>
      </c>
      <c r="K7" s="11">
        <v>0.17699999999999999</v>
      </c>
      <c r="L7" s="9">
        <v>3.5999999999999997E-2</v>
      </c>
      <c r="M7" s="9">
        <v>4.2000000000000003E-2</v>
      </c>
      <c r="O7" s="56" t="s">
        <v>12</v>
      </c>
      <c r="P7" s="61">
        <v>6</v>
      </c>
      <c r="Q7" s="58"/>
      <c r="R7" s="41">
        <v>22</v>
      </c>
      <c r="S7" s="58"/>
      <c r="T7" s="41">
        <v>38</v>
      </c>
      <c r="U7" s="58"/>
      <c r="V7" s="41">
        <v>54</v>
      </c>
      <c r="W7" s="58"/>
      <c r="X7" s="41">
        <v>70</v>
      </c>
      <c r="Y7" s="58"/>
      <c r="Z7" s="62" t="s">
        <v>53</v>
      </c>
      <c r="AA7" s="63"/>
    </row>
    <row r="8" spans="1:27" ht="17" thickBot="1" x14ac:dyDescent="0.25">
      <c r="A8" s="7" t="s">
        <v>13</v>
      </c>
      <c r="B8" s="19">
        <v>0.3</v>
      </c>
      <c r="C8" s="18">
        <v>0.33400000000000002</v>
      </c>
      <c r="D8" s="12">
        <v>0.11700000000000001</v>
      </c>
      <c r="E8" s="12">
        <v>0.108</v>
      </c>
      <c r="F8" s="11">
        <v>0.16500000000000001</v>
      </c>
      <c r="G8" s="11">
        <v>0.14599999999999999</v>
      </c>
      <c r="H8" s="11">
        <v>0.161</v>
      </c>
      <c r="I8" s="11">
        <v>0.16900000000000001</v>
      </c>
      <c r="J8" s="10">
        <v>0.18099999999999999</v>
      </c>
      <c r="K8" s="10">
        <v>0.19400000000000001</v>
      </c>
      <c r="L8" s="9">
        <v>3.5999999999999997E-2</v>
      </c>
      <c r="M8" s="9">
        <v>4.2000000000000003E-2</v>
      </c>
      <c r="O8" s="56" t="s">
        <v>13</v>
      </c>
      <c r="P8" s="61">
        <v>7</v>
      </c>
      <c r="Q8" s="58"/>
      <c r="R8" s="41">
        <v>23</v>
      </c>
      <c r="S8" s="58"/>
      <c r="T8" s="41">
        <v>39</v>
      </c>
      <c r="U8" s="58"/>
      <c r="V8" s="41">
        <v>55</v>
      </c>
      <c r="W8" s="58"/>
      <c r="X8" s="41">
        <v>71</v>
      </c>
      <c r="Y8" s="58"/>
      <c r="Z8" s="62" t="s">
        <v>53</v>
      </c>
      <c r="AA8" s="63"/>
    </row>
    <row r="9" spans="1:27" ht="17" thickBot="1" x14ac:dyDescent="0.25">
      <c r="A9" s="7" t="s">
        <v>14</v>
      </c>
      <c r="B9" s="11">
        <v>0.13700000000000001</v>
      </c>
      <c r="C9" s="11">
        <v>0.13900000000000001</v>
      </c>
      <c r="D9" s="11">
        <v>0.16200000000000001</v>
      </c>
      <c r="E9" s="11">
        <v>0.14099999999999999</v>
      </c>
      <c r="F9" s="11">
        <v>0.16300000000000001</v>
      </c>
      <c r="G9" s="11">
        <v>0.17699999999999999</v>
      </c>
      <c r="H9" s="11">
        <v>0.14499999999999999</v>
      </c>
      <c r="I9" s="11">
        <v>0.14599999999999999</v>
      </c>
      <c r="J9" s="11">
        <v>0.13500000000000001</v>
      </c>
      <c r="K9" s="11">
        <v>0.152</v>
      </c>
      <c r="L9" s="9">
        <v>3.5000000000000003E-2</v>
      </c>
      <c r="M9" s="9">
        <v>4.1000000000000002E-2</v>
      </c>
      <c r="O9" s="64" t="s">
        <v>14</v>
      </c>
      <c r="P9" s="65">
        <v>8</v>
      </c>
      <c r="Q9" s="58"/>
      <c r="R9" s="66">
        <v>24</v>
      </c>
      <c r="S9" s="58"/>
      <c r="T9" s="66">
        <v>40</v>
      </c>
      <c r="U9" s="58"/>
      <c r="V9" s="66">
        <v>56</v>
      </c>
      <c r="W9" s="58"/>
      <c r="X9" s="66">
        <v>72</v>
      </c>
      <c r="Y9" s="58"/>
      <c r="Z9" s="62" t="s">
        <v>53</v>
      </c>
      <c r="AA9" s="67"/>
    </row>
    <row r="10" spans="1:27" ht="17" thickBot="1" x14ac:dyDescent="0.25"/>
    <row r="11" spans="1:27" ht="17" thickBot="1" x14ac:dyDescent="0.25">
      <c r="A11" s="53" t="s">
        <v>51</v>
      </c>
      <c r="B11" s="54">
        <v>1</v>
      </c>
      <c r="C11" s="54">
        <v>2</v>
      </c>
      <c r="D11" s="54">
        <v>3</v>
      </c>
      <c r="E11" s="54">
        <v>4</v>
      </c>
      <c r="F11" s="54">
        <v>5</v>
      </c>
      <c r="G11" s="54">
        <v>6</v>
      </c>
      <c r="H11" s="54">
        <v>7</v>
      </c>
      <c r="I11" s="54">
        <v>8</v>
      </c>
      <c r="J11" s="54">
        <v>9</v>
      </c>
      <c r="K11" s="54">
        <v>10</v>
      </c>
      <c r="L11" s="54">
        <v>11</v>
      </c>
      <c r="M11" s="55">
        <v>12</v>
      </c>
    </row>
    <row r="12" spans="1:27" ht="17" thickBot="1" x14ac:dyDescent="0.25">
      <c r="A12" s="56" t="s">
        <v>7</v>
      </c>
      <c r="B12" s="57">
        <v>1</v>
      </c>
      <c r="C12" s="58">
        <f>AVERAGE(B2:C2)</f>
        <v>0.14050000000000001</v>
      </c>
      <c r="D12" s="59">
        <v>17</v>
      </c>
      <c r="E12" s="58">
        <f>AVERAGE(D2:E2)</f>
        <v>0.1825</v>
      </c>
      <c r="F12" s="59">
        <v>33</v>
      </c>
      <c r="G12" s="58">
        <f>AVERAGE(F2:G2)</f>
        <v>0.154</v>
      </c>
      <c r="H12" s="59">
        <v>49</v>
      </c>
      <c r="I12" s="58">
        <f>AVERAGE(H2:I2)</f>
        <v>0.14649999999999999</v>
      </c>
      <c r="J12" s="59">
        <v>65</v>
      </c>
      <c r="K12" s="58">
        <f>AVERAGE(J2:K2)</f>
        <v>0.15</v>
      </c>
      <c r="L12" s="59" t="s">
        <v>52</v>
      </c>
      <c r="M12" s="60">
        <f>AVERAGE(L2:L5)</f>
        <v>0.68674999999999997</v>
      </c>
    </row>
    <row r="13" spans="1:27" ht="17" thickBot="1" x14ac:dyDescent="0.25">
      <c r="A13" s="56" t="s">
        <v>8</v>
      </c>
      <c r="B13" s="61">
        <v>2</v>
      </c>
      <c r="C13" s="58">
        <f t="shared" ref="C13:E19" si="0">AVERAGE(B3:C3)</f>
        <v>0.13400000000000001</v>
      </c>
      <c r="D13" s="41">
        <v>18</v>
      </c>
      <c r="E13" s="58">
        <f t="shared" si="0"/>
        <v>0.13150000000000001</v>
      </c>
      <c r="F13" s="41">
        <v>34</v>
      </c>
      <c r="G13" s="58">
        <f t="shared" ref="G13" si="1">AVERAGE(F3:G3)</f>
        <v>0.122</v>
      </c>
      <c r="H13" s="41">
        <v>50</v>
      </c>
      <c r="I13" s="58">
        <f t="shared" ref="I13" si="2">AVERAGE(H3:I3)</f>
        <v>0.20949999999999999</v>
      </c>
      <c r="J13" s="41">
        <v>66</v>
      </c>
      <c r="K13" s="58">
        <f t="shared" ref="K13" si="3">AVERAGE(J3:K3)</f>
        <v>0.14200000000000002</v>
      </c>
      <c r="L13" s="59"/>
      <c r="M13" s="60"/>
    </row>
    <row r="14" spans="1:27" ht="17" thickBot="1" x14ac:dyDescent="0.25">
      <c r="A14" s="56" t="s">
        <v>9</v>
      </c>
      <c r="B14" s="61">
        <v>3</v>
      </c>
      <c r="C14" s="58">
        <f t="shared" si="0"/>
        <v>0.14750000000000002</v>
      </c>
      <c r="D14" s="41">
        <v>19</v>
      </c>
      <c r="E14" s="58">
        <f t="shared" si="0"/>
        <v>0.192</v>
      </c>
      <c r="F14" s="41">
        <v>35</v>
      </c>
      <c r="G14" s="58">
        <f t="shared" ref="G14" si="4">AVERAGE(F4:G4)</f>
        <v>0.157</v>
      </c>
      <c r="H14" s="41">
        <v>51</v>
      </c>
      <c r="I14" s="58">
        <f t="shared" ref="I14" si="5">AVERAGE(H4:I4)</f>
        <v>0.19550000000000001</v>
      </c>
      <c r="J14" s="41">
        <v>67</v>
      </c>
      <c r="K14" s="58">
        <f t="shared" ref="K14" si="6">AVERAGE(J4:K4)</f>
        <v>0.123</v>
      </c>
      <c r="L14" s="59"/>
      <c r="M14" s="60"/>
    </row>
    <row r="15" spans="1:27" ht="17" thickBot="1" x14ac:dyDescent="0.25">
      <c r="A15" s="56" t="s">
        <v>10</v>
      </c>
      <c r="B15" s="61">
        <v>4</v>
      </c>
      <c r="C15" s="58">
        <f t="shared" si="0"/>
        <v>0.20350000000000001</v>
      </c>
      <c r="D15" s="41">
        <v>20</v>
      </c>
      <c r="E15" s="58">
        <f t="shared" si="0"/>
        <v>0.125</v>
      </c>
      <c r="F15" s="41">
        <v>36</v>
      </c>
      <c r="G15" s="58">
        <f t="shared" ref="G15" si="7">AVERAGE(F5:G5)</f>
        <v>0.13800000000000001</v>
      </c>
      <c r="H15" s="41">
        <v>52</v>
      </c>
      <c r="I15" s="58">
        <f t="shared" ref="I15" si="8">AVERAGE(H5:I5)</f>
        <v>0.17649999999999999</v>
      </c>
      <c r="J15" s="41">
        <v>68</v>
      </c>
      <c r="K15" s="58">
        <f t="shared" ref="K15" si="9">AVERAGE(J5:K5)</f>
        <v>0.13900000000000001</v>
      </c>
      <c r="L15" s="59"/>
      <c r="M15" s="60"/>
    </row>
    <row r="16" spans="1:27" ht="17" thickBot="1" x14ac:dyDescent="0.25">
      <c r="A16" s="56" t="s">
        <v>11</v>
      </c>
      <c r="B16" s="61">
        <v>5</v>
      </c>
      <c r="C16" s="58">
        <f t="shared" si="0"/>
        <v>0.16999999999999998</v>
      </c>
      <c r="D16" s="41">
        <v>21</v>
      </c>
      <c r="E16" s="58">
        <f t="shared" si="0"/>
        <v>0.11399999999999999</v>
      </c>
      <c r="F16" s="41">
        <v>37</v>
      </c>
      <c r="G16" s="58">
        <f t="shared" ref="G16" si="10">AVERAGE(F6:G6)</f>
        <v>0.13850000000000001</v>
      </c>
      <c r="H16" s="41">
        <v>53</v>
      </c>
      <c r="I16" s="58">
        <f t="shared" ref="I16" si="11">AVERAGE(H6:I6)</f>
        <v>0.17799999999999999</v>
      </c>
      <c r="J16" s="41">
        <v>69</v>
      </c>
      <c r="K16" s="58">
        <f t="shared" ref="K16" si="12">AVERAGE(J6:K6)</f>
        <v>0.20850000000000002</v>
      </c>
      <c r="L16" s="62" t="s">
        <v>53</v>
      </c>
      <c r="M16" s="60">
        <f>AVERAGE(L6:L9)</f>
        <v>3.5999999999999997E-2</v>
      </c>
    </row>
    <row r="17" spans="1:27" ht="17" thickBot="1" x14ac:dyDescent="0.25">
      <c r="A17" s="56" t="s">
        <v>12</v>
      </c>
      <c r="B17" s="61">
        <v>6</v>
      </c>
      <c r="C17" s="58">
        <f t="shared" si="0"/>
        <v>0.17049999999999998</v>
      </c>
      <c r="D17" s="41">
        <v>22</v>
      </c>
      <c r="E17" s="58">
        <f t="shared" si="0"/>
        <v>0.11749999999999999</v>
      </c>
      <c r="F17" s="41">
        <v>38</v>
      </c>
      <c r="G17" s="58">
        <f t="shared" ref="G17" si="13">AVERAGE(F7:G7)</f>
        <v>0.13250000000000001</v>
      </c>
      <c r="H17" s="41">
        <v>54</v>
      </c>
      <c r="I17" s="58">
        <f t="shared" ref="I17" si="14">AVERAGE(H7:I7)</f>
        <v>0.1245</v>
      </c>
      <c r="J17" s="41">
        <v>70</v>
      </c>
      <c r="K17" s="58">
        <f t="shared" ref="K17" si="15">AVERAGE(J7:K7)</f>
        <v>0.16549999999999998</v>
      </c>
      <c r="L17" s="62"/>
      <c r="M17" s="63"/>
    </row>
    <row r="18" spans="1:27" ht="17" thickBot="1" x14ac:dyDescent="0.25">
      <c r="A18" s="56" t="s">
        <v>13</v>
      </c>
      <c r="B18" s="61">
        <v>7</v>
      </c>
      <c r="C18" s="58">
        <f t="shared" si="0"/>
        <v>0.317</v>
      </c>
      <c r="D18" s="41">
        <v>23</v>
      </c>
      <c r="E18" s="58">
        <f t="shared" si="0"/>
        <v>0.1125</v>
      </c>
      <c r="F18" s="41">
        <v>39</v>
      </c>
      <c r="G18" s="58">
        <f t="shared" ref="G18" si="16">AVERAGE(F8:G8)</f>
        <v>0.1555</v>
      </c>
      <c r="H18" s="41">
        <v>55</v>
      </c>
      <c r="I18" s="58">
        <f t="shared" ref="I18" si="17">AVERAGE(H8:I8)</f>
        <v>0.16500000000000001</v>
      </c>
      <c r="J18" s="41">
        <v>71</v>
      </c>
      <c r="K18" s="58">
        <f t="shared" ref="K18" si="18">AVERAGE(J8:K8)</f>
        <v>0.1875</v>
      </c>
      <c r="L18" s="62"/>
      <c r="M18" s="63"/>
    </row>
    <row r="19" spans="1:27" ht="17" thickBot="1" x14ac:dyDescent="0.25">
      <c r="A19" s="64" t="s">
        <v>14</v>
      </c>
      <c r="B19" s="65">
        <v>8</v>
      </c>
      <c r="C19" s="58">
        <f t="shared" si="0"/>
        <v>0.13800000000000001</v>
      </c>
      <c r="D19" s="66">
        <v>24</v>
      </c>
      <c r="E19" s="58">
        <f t="shared" si="0"/>
        <v>0.1515</v>
      </c>
      <c r="F19" s="66">
        <v>40</v>
      </c>
      <c r="G19" s="58">
        <f t="shared" ref="G19" si="19">AVERAGE(F9:G9)</f>
        <v>0.16999999999999998</v>
      </c>
      <c r="H19" s="66">
        <v>56</v>
      </c>
      <c r="I19" s="58">
        <f t="shared" ref="I19" si="20">AVERAGE(H9:I9)</f>
        <v>0.14549999999999999</v>
      </c>
      <c r="J19" s="66">
        <v>72</v>
      </c>
      <c r="K19" s="58">
        <f t="shared" ref="K19" si="21">AVERAGE(J9:K9)</f>
        <v>0.14350000000000002</v>
      </c>
      <c r="L19" s="62"/>
      <c r="M19" s="67"/>
    </row>
    <row r="22" spans="1:27" ht="17" thickBot="1" x14ac:dyDescent="0.25"/>
    <row r="23" spans="1:27" ht="17" thickBot="1" x14ac:dyDescent="0.25">
      <c r="A23" s="52" t="s">
        <v>101</v>
      </c>
      <c r="B23" s="7">
        <v>1</v>
      </c>
      <c r="C23" s="7">
        <v>2</v>
      </c>
      <c r="D23" s="7">
        <v>3</v>
      </c>
      <c r="E23" s="7">
        <v>4</v>
      </c>
      <c r="F23" s="7">
        <v>5</v>
      </c>
      <c r="G23" s="7">
        <v>6</v>
      </c>
      <c r="H23" s="7">
        <v>7</v>
      </c>
      <c r="I23" s="7">
        <v>8</v>
      </c>
      <c r="J23" s="7">
        <v>9</v>
      </c>
      <c r="K23" s="7">
        <v>10</v>
      </c>
      <c r="L23" s="7">
        <v>11</v>
      </c>
      <c r="M23" s="7">
        <v>12</v>
      </c>
      <c r="O23" s="68" t="s">
        <v>116</v>
      </c>
      <c r="P23" s="69">
        <v>1</v>
      </c>
      <c r="Q23" s="69">
        <v>2</v>
      </c>
      <c r="R23" s="69">
        <v>3</v>
      </c>
      <c r="S23" s="69">
        <v>4</v>
      </c>
      <c r="T23" s="69">
        <v>5</v>
      </c>
      <c r="U23" s="69">
        <v>6</v>
      </c>
      <c r="V23" s="69">
        <v>7</v>
      </c>
      <c r="W23" s="69">
        <v>8</v>
      </c>
      <c r="X23" s="69">
        <v>9</v>
      </c>
      <c r="Y23" s="69">
        <v>10</v>
      </c>
      <c r="Z23" s="69">
        <v>11</v>
      </c>
      <c r="AA23" s="70">
        <v>12</v>
      </c>
    </row>
    <row r="24" spans="1:27" ht="17" thickBot="1" x14ac:dyDescent="0.25">
      <c r="A24" s="7" t="s">
        <v>7</v>
      </c>
      <c r="B24" s="10">
        <v>0.16</v>
      </c>
      <c r="C24" s="11">
        <v>0.124</v>
      </c>
      <c r="D24" s="11">
        <v>0.125</v>
      </c>
      <c r="E24" s="11">
        <v>0.11799999999999999</v>
      </c>
      <c r="F24" s="10">
        <v>0.16200000000000001</v>
      </c>
      <c r="G24" s="10">
        <v>0.16900000000000001</v>
      </c>
      <c r="H24" s="10">
        <v>0.16</v>
      </c>
      <c r="I24" s="10">
        <v>0.16600000000000001</v>
      </c>
      <c r="J24" s="10">
        <v>0.14799999999999999</v>
      </c>
      <c r="K24" s="11">
        <v>0.109</v>
      </c>
      <c r="L24" s="8">
        <v>0.54</v>
      </c>
      <c r="M24" s="9">
        <v>4.2000000000000003E-2</v>
      </c>
      <c r="O24" s="71" t="s">
        <v>7</v>
      </c>
      <c r="P24" s="72">
        <v>9</v>
      </c>
      <c r="Q24" s="73"/>
      <c r="R24" s="74">
        <v>25</v>
      </c>
      <c r="S24" s="73"/>
      <c r="T24" s="74">
        <v>41</v>
      </c>
      <c r="U24" s="73"/>
      <c r="V24" s="74">
        <v>57</v>
      </c>
      <c r="W24" s="73"/>
      <c r="X24" s="74">
        <v>73</v>
      </c>
      <c r="Y24" s="73"/>
      <c r="Z24" s="74" t="s">
        <v>52</v>
      </c>
      <c r="AA24" s="75"/>
    </row>
    <row r="25" spans="1:27" ht="17" thickBot="1" x14ac:dyDescent="0.25">
      <c r="A25" s="7" t="s">
        <v>8</v>
      </c>
      <c r="B25" s="11">
        <v>0.126</v>
      </c>
      <c r="C25" s="11">
        <v>0.11600000000000001</v>
      </c>
      <c r="D25" s="11">
        <v>0.13300000000000001</v>
      </c>
      <c r="E25" s="11">
        <v>0.11</v>
      </c>
      <c r="F25" s="12">
        <v>0.10100000000000001</v>
      </c>
      <c r="G25" s="12">
        <v>0.104</v>
      </c>
      <c r="H25" s="10">
        <v>0.152</v>
      </c>
      <c r="I25" s="11">
        <v>0.124</v>
      </c>
      <c r="J25" s="11">
        <v>0.12</v>
      </c>
      <c r="K25" s="10">
        <v>0.14699999999999999</v>
      </c>
      <c r="L25" s="8">
        <v>0.54500000000000004</v>
      </c>
      <c r="M25" s="9">
        <v>5.0999999999999997E-2</v>
      </c>
      <c r="O25" s="71" t="s">
        <v>8</v>
      </c>
      <c r="P25" s="76">
        <v>10</v>
      </c>
      <c r="Q25" s="73"/>
      <c r="R25" s="77">
        <v>26</v>
      </c>
      <c r="S25" s="73"/>
      <c r="T25" s="77">
        <v>42</v>
      </c>
      <c r="U25" s="73"/>
      <c r="V25" s="77">
        <v>58</v>
      </c>
      <c r="W25" s="73"/>
      <c r="X25" s="77">
        <v>74</v>
      </c>
      <c r="Y25" s="73"/>
      <c r="Z25" s="74" t="s">
        <v>52</v>
      </c>
      <c r="AA25" s="75"/>
    </row>
    <row r="26" spans="1:27" ht="17" thickBot="1" x14ac:dyDescent="0.25">
      <c r="A26" s="7" t="s">
        <v>9</v>
      </c>
      <c r="B26" s="10">
        <v>0.158</v>
      </c>
      <c r="C26" s="11">
        <v>0.13700000000000001</v>
      </c>
      <c r="D26" s="11">
        <v>0.115</v>
      </c>
      <c r="E26" s="11">
        <v>0.123</v>
      </c>
      <c r="F26" s="12">
        <v>0.104</v>
      </c>
      <c r="G26" s="12">
        <v>0.10199999999999999</v>
      </c>
      <c r="H26" s="11">
        <v>0.128</v>
      </c>
      <c r="I26" s="11">
        <v>0.122</v>
      </c>
      <c r="J26" s="11">
        <v>0.14099999999999999</v>
      </c>
      <c r="K26" s="10">
        <v>0.14699999999999999</v>
      </c>
      <c r="L26" s="8">
        <v>0.53900000000000003</v>
      </c>
      <c r="M26" s="9">
        <v>4.2000000000000003E-2</v>
      </c>
      <c r="O26" s="71" t="s">
        <v>9</v>
      </c>
      <c r="P26" s="76">
        <v>11</v>
      </c>
      <c r="Q26" s="73"/>
      <c r="R26" s="77">
        <v>27</v>
      </c>
      <c r="S26" s="73"/>
      <c r="T26" s="77">
        <v>43</v>
      </c>
      <c r="U26" s="73"/>
      <c r="V26" s="77">
        <v>59</v>
      </c>
      <c r="W26" s="73"/>
      <c r="X26" s="77">
        <v>75</v>
      </c>
      <c r="Y26" s="73"/>
      <c r="Z26" s="74" t="s">
        <v>52</v>
      </c>
      <c r="AA26" s="75"/>
    </row>
    <row r="27" spans="1:27" ht="17" thickBot="1" x14ac:dyDescent="0.25">
      <c r="A27" s="7" t="s">
        <v>10</v>
      </c>
      <c r="B27" s="11">
        <v>0.122</v>
      </c>
      <c r="C27" s="11">
        <v>0.129</v>
      </c>
      <c r="D27" s="11">
        <v>0.121</v>
      </c>
      <c r="E27" s="11">
        <v>0.122</v>
      </c>
      <c r="F27" s="11">
        <v>0.126</v>
      </c>
      <c r="G27" s="11">
        <v>0.127</v>
      </c>
      <c r="H27" s="11">
        <v>0.129</v>
      </c>
      <c r="I27" s="11">
        <v>0.11899999999999999</v>
      </c>
      <c r="J27" s="13">
        <v>0.19700000000000001</v>
      </c>
      <c r="K27" s="13">
        <v>0.187</v>
      </c>
      <c r="L27" s="8">
        <v>0.52900000000000003</v>
      </c>
      <c r="M27" s="9">
        <v>4.2000000000000003E-2</v>
      </c>
      <c r="O27" s="71" t="s">
        <v>10</v>
      </c>
      <c r="P27" s="76">
        <v>12</v>
      </c>
      <c r="Q27" s="73"/>
      <c r="R27" s="77">
        <v>28</v>
      </c>
      <c r="S27" s="73"/>
      <c r="T27" s="77">
        <v>44</v>
      </c>
      <c r="U27" s="73"/>
      <c r="V27" s="77">
        <v>60</v>
      </c>
      <c r="W27" s="73"/>
      <c r="X27" s="77">
        <v>76</v>
      </c>
      <c r="Y27" s="73"/>
      <c r="Z27" s="74" t="s">
        <v>52</v>
      </c>
      <c r="AA27" s="75"/>
    </row>
    <row r="28" spans="1:27" ht="17" thickBot="1" x14ac:dyDescent="0.25">
      <c r="A28" s="7" t="s">
        <v>11</v>
      </c>
      <c r="B28" s="11">
        <v>0.113</v>
      </c>
      <c r="C28" s="11">
        <v>0.11899999999999999</v>
      </c>
      <c r="D28" s="11">
        <v>0.14399999999999999</v>
      </c>
      <c r="E28" s="10">
        <v>0.154</v>
      </c>
      <c r="F28" s="10">
        <v>0.16500000000000001</v>
      </c>
      <c r="G28" s="13">
        <v>0.21</v>
      </c>
      <c r="H28" s="11">
        <v>0.124</v>
      </c>
      <c r="I28" s="10">
        <v>0.14699999999999999</v>
      </c>
      <c r="J28" s="10">
        <v>0.16700000000000001</v>
      </c>
      <c r="K28" s="10">
        <v>0.14799999999999999</v>
      </c>
      <c r="L28" s="9">
        <v>3.5000000000000003E-2</v>
      </c>
      <c r="M28" s="9">
        <v>4.2000000000000003E-2</v>
      </c>
      <c r="O28" s="71" t="s">
        <v>11</v>
      </c>
      <c r="P28" s="76">
        <v>13</v>
      </c>
      <c r="Q28" s="73"/>
      <c r="R28" s="77">
        <v>29</v>
      </c>
      <c r="S28" s="73"/>
      <c r="T28" s="77">
        <v>45</v>
      </c>
      <c r="U28" s="73"/>
      <c r="V28" s="77">
        <v>61</v>
      </c>
      <c r="W28" s="73"/>
      <c r="X28" s="77">
        <v>77</v>
      </c>
      <c r="Y28" s="73"/>
      <c r="Z28" s="42" t="s">
        <v>53</v>
      </c>
      <c r="AA28" s="75"/>
    </row>
    <row r="29" spans="1:27" ht="17" thickBot="1" x14ac:dyDescent="0.25">
      <c r="A29" s="7" t="s">
        <v>12</v>
      </c>
      <c r="B29" s="11">
        <v>0.111</v>
      </c>
      <c r="C29" s="11">
        <v>0.113</v>
      </c>
      <c r="D29" s="10">
        <v>0.16700000000000001</v>
      </c>
      <c r="E29" s="10">
        <v>0.161</v>
      </c>
      <c r="F29" s="11">
        <v>0.13500000000000001</v>
      </c>
      <c r="G29" s="11">
        <v>0.14199999999999999</v>
      </c>
      <c r="H29" s="12">
        <v>8.3000000000000004E-2</v>
      </c>
      <c r="I29" s="12">
        <v>0.105</v>
      </c>
      <c r="J29" s="12">
        <v>0.10299999999999999</v>
      </c>
      <c r="K29" s="11">
        <v>0.108</v>
      </c>
      <c r="L29" s="9">
        <v>3.5000000000000003E-2</v>
      </c>
      <c r="M29" s="9">
        <v>4.2000000000000003E-2</v>
      </c>
      <c r="O29" s="71" t="s">
        <v>12</v>
      </c>
      <c r="P29" s="76">
        <v>14</v>
      </c>
      <c r="Q29" s="73"/>
      <c r="R29" s="77">
        <v>30</v>
      </c>
      <c r="S29" s="73"/>
      <c r="T29" s="77">
        <v>46</v>
      </c>
      <c r="U29" s="73"/>
      <c r="V29" s="77">
        <v>62</v>
      </c>
      <c r="W29" s="73"/>
      <c r="X29" s="77">
        <v>78</v>
      </c>
      <c r="Y29" s="73"/>
      <c r="Z29" s="42" t="s">
        <v>53</v>
      </c>
      <c r="AA29" s="78"/>
    </row>
    <row r="30" spans="1:27" ht="17" thickBot="1" x14ac:dyDescent="0.25">
      <c r="A30" s="7" t="s">
        <v>13</v>
      </c>
      <c r="B30" s="10">
        <v>0.16900000000000001</v>
      </c>
      <c r="C30" s="11">
        <v>0.13500000000000001</v>
      </c>
      <c r="D30" s="10">
        <v>0.16900000000000001</v>
      </c>
      <c r="E30" s="10">
        <v>0.16800000000000001</v>
      </c>
      <c r="F30" s="10">
        <v>0.14899999999999999</v>
      </c>
      <c r="G30" s="10">
        <v>0.14699999999999999</v>
      </c>
      <c r="H30" s="11">
        <v>0.126</v>
      </c>
      <c r="I30" s="11">
        <v>0.129</v>
      </c>
      <c r="J30" s="10">
        <v>0.17199999999999999</v>
      </c>
      <c r="K30" s="10">
        <v>0.16300000000000001</v>
      </c>
      <c r="L30" s="9">
        <v>3.5999999999999997E-2</v>
      </c>
      <c r="M30" s="9">
        <v>4.2000000000000003E-2</v>
      </c>
      <c r="O30" s="71" t="s">
        <v>13</v>
      </c>
      <c r="P30" s="76">
        <v>15</v>
      </c>
      <c r="Q30" s="73"/>
      <c r="R30" s="77">
        <v>31</v>
      </c>
      <c r="S30" s="73"/>
      <c r="T30" s="77">
        <v>47</v>
      </c>
      <c r="U30" s="73"/>
      <c r="V30" s="77">
        <v>63</v>
      </c>
      <c r="W30" s="73"/>
      <c r="X30" s="77">
        <v>79</v>
      </c>
      <c r="Y30" s="73"/>
      <c r="Z30" s="42" t="s">
        <v>53</v>
      </c>
      <c r="AA30" s="78"/>
    </row>
    <row r="31" spans="1:27" ht="17" thickBot="1" x14ac:dyDescent="0.25">
      <c r="A31" s="7" t="s">
        <v>14</v>
      </c>
      <c r="B31" s="11">
        <v>0.126</v>
      </c>
      <c r="C31" s="11">
        <v>0.12</v>
      </c>
      <c r="D31" s="10">
        <v>0.155</v>
      </c>
      <c r="E31" s="10">
        <v>0.16500000000000001</v>
      </c>
      <c r="F31" s="11">
        <v>0.11899999999999999</v>
      </c>
      <c r="G31" s="11">
        <v>0.124</v>
      </c>
      <c r="H31" s="11">
        <v>0.11700000000000001</v>
      </c>
      <c r="I31" s="11">
        <v>0.124</v>
      </c>
      <c r="J31" s="11">
        <v>0.127</v>
      </c>
      <c r="K31" s="10">
        <v>0.14599999999999999</v>
      </c>
      <c r="L31" s="9">
        <v>3.7999999999999999E-2</v>
      </c>
      <c r="M31" s="9">
        <v>4.2999999999999997E-2</v>
      </c>
      <c r="O31" s="79" t="s">
        <v>14</v>
      </c>
      <c r="P31" s="80">
        <v>16</v>
      </c>
      <c r="Q31" s="73"/>
      <c r="R31" s="81">
        <v>32</v>
      </c>
      <c r="S31" s="73"/>
      <c r="T31" s="81">
        <v>48</v>
      </c>
      <c r="U31" s="73"/>
      <c r="V31" s="81">
        <v>64</v>
      </c>
      <c r="W31" s="73"/>
      <c r="X31" s="81">
        <v>80</v>
      </c>
      <c r="Y31" s="73"/>
      <c r="Z31" s="42" t="s">
        <v>53</v>
      </c>
      <c r="AA31" s="83"/>
    </row>
    <row r="32" spans="1:27" ht="17" thickBot="1" x14ac:dyDescent="0.25"/>
    <row r="33" spans="1:13" ht="17" thickBot="1" x14ac:dyDescent="0.25">
      <c r="A33" s="68" t="s">
        <v>103</v>
      </c>
      <c r="B33" s="69">
        <v>1</v>
      </c>
      <c r="C33" s="69">
        <v>2</v>
      </c>
      <c r="D33" s="69">
        <v>3</v>
      </c>
      <c r="E33" s="69">
        <v>4</v>
      </c>
      <c r="F33" s="69">
        <v>5</v>
      </c>
      <c r="G33" s="69">
        <v>6</v>
      </c>
      <c r="H33" s="69">
        <v>7</v>
      </c>
      <c r="I33" s="69">
        <v>8</v>
      </c>
      <c r="J33" s="69">
        <v>9</v>
      </c>
      <c r="K33" s="69">
        <v>10</v>
      </c>
      <c r="L33" s="69">
        <v>11</v>
      </c>
      <c r="M33" s="70">
        <v>12</v>
      </c>
    </row>
    <row r="34" spans="1:13" ht="17" thickBot="1" x14ac:dyDescent="0.25">
      <c r="A34" s="71" t="s">
        <v>7</v>
      </c>
      <c r="B34" s="72">
        <v>9</v>
      </c>
      <c r="C34" s="73">
        <f>AVERAGE(B24:C24)</f>
        <v>0.14200000000000002</v>
      </c>
      <c r="D34" s="74">
        <v>25</v>
      </c>
      <c r="E34" s="73">
        <f>AVERAGE(D24:E24)</f>
        <v>0.1215</v>
      </c>
      <c r="F34" s="74">
        <v>41</v>
      </c>
      <c r="G34" s="73">
        <f>AVERAGE(F24:G24)</f>
        <v>0.16550000000000001</v>
      </c>
      <c r="H34" s="74">
        <v>57</v>
      </c>
      <c r="I34" s="73">
        <f>AVERAGE(H24:I24)</f>
        <v>0.16300000000000001</v>
      </c>
      <c r="J34" s="74">
        <v>73</v>
      </c>
      <c r="K34" s="73">
        <f>AVERAGE(J24:K24)</f>
        <v>0.1285</v>
      </c>
      <c r="L34" s="74" t="s">
        <v>52</v>
      </c>
      <c r="M34" s="75">
        <f>AVERAGE(L24:L27)</f>
        <v>0.53825000000000001</v>
      </c>
    </row>
    <row r="35" spans="1:13" ht="17" thickBot="1" x14ac:dyDescent="0.25">
      <c r="A35" s="71" t="s">
        <v>8</v>
      </c>
      <c r="B35" s="76">
        <v>10</v>
      </c>
      <c r="C35" s="73">
        <f t="shared" ref="C35:E41" si="22">AVERAGE(B25:C25)</f>
        <v>0.121</v>
      </c>
      <c r="D35" s="77">
        <v>26</v>
      </c>
      <c r="E35" s="73">
        <f t="shared" si="22"/>
        <v>0.1215</v>
      </c>
      <c r="F35" s="77">
        <v>42</v>
      </c>
      <c r="G35" s="73">
        <f t="shared" ref="G35" si="23">AVERAGE(F25:G25)</f>
        <v>0.10250000000000001</v>
      </c>
      <c r="H35" s="77">
        <v>58</v>
      </c>
      <c r="I35" s="73">
        <f t="shared" ref="I35" si="24">AVERAGE(H25:I25)</f>
        <v>0.13800000000000001</v>
      </c>
      <c r="J35" s="77">
        <v>74</v>
      </c>
      <c r="K35" s="73">
        <f t="shared" ref="K35" si="25">AVERAGE(J25:K25)</f>
        <v>0.13350000000000001</v>
      </c>
      <c r="L35" s="74"/>
      <c r="M35" s="75"/>
    </row>
    <row r="36" spans="1:13" ht="17" thickBot="1" x14ac:dyDescent="0.25">
      <c r="A36" s="71" t="s">
        <v>9</v>
      </c>
      <c r="B36" s="76">
        <v>11</v>
      </c>
      <c r="C36" s="73">
        <f t="shared" si="22"/>
        <v>0.14750000000000002</v>
      </c>
      <c r="D36" s="77">
        <v>27</v>
      </c>
      <c r="E36" s="73">
        <f t="shared" si="22"/>
        <v>0.11899999999999999</v>
      </c>
      <c r="F36" s="77">
        <v>43</v>
      </c>
      <c r="G36" s="73">
        <f t="shared" ref="G36" si="26">AVERAGE(F26:G26)</f>
        <v>0.10299999999999999</v>
      </c>
      <c r="H36" s="77">
        <v>59</v>
      </c>
      <c r="I36" s="73">
        <f t="shared" ref="I36" si="27">AVERAGE(H26:I26)</f>
        <v>0.125</v>
      </c>
      <c r="J36" s="77">
        <v>75</v>
      </c>
      <c r="K36" s="73">
        <f t="shared" ref="K36" si="28">AVERAGE(J26:K26)</f>
        <v>0.14399999999999999</v>
      </c>
      <c r="L36" s="74"/>
      <c r="M36" s="75"/>
    </row>
    <row r="37" spans="1:13" ht="17" thickBot="1" x14ac:dyDescent="0.25">
      <c r="A37" s="71" t="s">
        <v>10</v>
      </c>
      <c r="B37" s="76">
        <v>12</v>
      </c>
      <c r="C37" s="73">
        <f t="shared" si="22"/>
        <v>0.1255</v>
      </c>
      <c r="D37" s="77">
        <v>28</v>
      </c>
      <c r="E37" s="73">
        <f t="shared" si="22"/>
        <v>0.1215</v>
      </c>
      <c r="F37" s="77">
        <v>44</v>
      </c>
      <c r="G37" s="73">
        <f t="shared" ref="G37" si="29">AVERAGE(F27:G27)</f>
        <v>0.1265</v>
      </c>
      <c r="H37" s="77">
        <v>60</v>
      </c>
      <c r="I37" s="73">
        <f t="shared" ref="I37" si="30">AVERAGE(H27:I27)</f>
        <v>0.124</v>
      </c>
      <c r="J37" s="77">
        <v>76</v>
      </c>
      <c r="K37" s="73">
        <f t="shared" ref="K37" si="31">AVERAGE(J27:K27)</f>
        <v>0.192</v>
      </c>
      <c r="L37" s="74"/>
      <c r="M37" s="75"/>
    </row>
    <row r="38" spans="1:13" ht="17" thickBot="1" x14ac:dyDescent="0.25">
      <c r="A38" s="71" t="s">
        <v>11</v>
      </c>
      <c r="B38" s="76">
        <v>13</v>
      </c>
      <c r="C38" s="73">
        <f t="shared" si="22"/>
        <v>0.11599999999999999</v>
      </c>
      <c r="D38" s="77">
        <v>29</v>
      </c>
      <c r="E38" s="73">
        <f t="shared" si="22"/>
        <v>0.14899999999999999</v>
      </c>
      <c r="F38" s="77">
        <v>45</v>
      </c>
      <c r="G38" s="73">
        <f t="shared" ref="G38" si="32">AVERAGE(F28:G28)</f>
        <v>0.1875</v>
      </c>
      <c r="H38" s="77">
        <v>61</v>
      </c>
      <c r="I38" s="73">
        <f t="shared" ref="I38" si="33">AVERAGE(H28:I28)</f>
        <v>0.13550000000000001</v>
      </c>
      <c r="J38" s="77">
        <v>77</v>
      </c>
      <c r="K38" s="73">
        <f t="shared" ref="K38" si="34">AVERAGE(J28:K28)</f>
        <v>0.1575</v>
      </c>
      <c r="L38" s="42" t="s">
        <v>53</v>
      </c>
      <c r="M38" s="75">
        <f>AVERAGE(L28:L31)</f>
        <v>3.6000000000000004E-2</v>
      </c>
    </row>
    <row r="39" spans="1:13" ht="17" thickBot="1" x14ac:dyDescent="0.25">
      <c r="A39" s="71" t="s">
        <v>12</v>
      </c>
      <c r="B39" s="76">
        <v>14</v>
      </c>
      <c r="C39" s="73">
        <f t="shared" si="22"/>
        <v>0.112</v>
      </c>
      <c r="D39" s="77">
        <v>30</v>
      </c>
      <c r="E39" s="73">
        <f t="shared" si="22"/>
        <v>0.16400000000000001</v>
      </c>
      <c r="F39" s="77">
        <v>46</v>
      </c>
      <c r="G39" s="73">
        <f t="shared" ref="G39" si="35">AVERAGE(F29:G29)</f>
        <v>0.13850000000000001</v>
      </c>
      <c r="H39" s="77">
        <v>62</v>
      </c>
      <c r="I39" s="73">
        <f t="shared" ref="I39" si="36">AVERAGE(H29:I29)</f>
        <v>9.4E-2</v>
      </c>
      <c r="J39" s="77">
        <v>78</v>
      </c>
      <c r="K39" s="73">
        <f t="shared" ref="K39" si="37">AVERAGE(J29:K29)</f>
        <v>0.1055</v>
      </c>
      <c r="L39" s="42"/>
      <c r="M39" s="78"/>
    </row>
    <row r="40" spans="1:13" ht="17" thickBot="1" x14ac:dyDescent="0.25">
      <c r="A40" s="71" t="s">
        <v>13</v>
      </c>
      <c r="B40" s="76">
        <v>15</v>
      </c>
      <c r="C40" s="73">
        <f t="shared" si="22"/>
        <v>0.15200000000000002</v>
      </c>
      <c r="D40" s="77">
        <v>31</v>
      </c>
      <c r="E40" s="73">
        <f t="shared" si="22"/>
        <v>0.16850000000000001</v>
      </c>
      <c r="F40" s="77">
        <v>47</v>
      </c>
      <c r="G40" s="73">
        <f t="shared" ref="G40" si="38">AVERAGE(F30:G30)</f>
        <v>0.14799999999999999</v>
      </c>
      <c r="H40" s="77">
        <v>63</v>
      </c>
      <c r="I40" s="73">
        <f t="shared" ref="I40" si="39">AVERAGE(H30:I30)</f>
        <v>0.1275</v>
      </c>
      <c r="J40" s="77">
        <v>79</v>
      </c>
      <c r="K40" s="73">
        <f t="shared" ref="K40" si="40">AVERAGE(J30:K30)</f>
        <v>0.16749999999999998</v>
      </c>
      <c r="L40" s="42"/>
      <c r="M40" s="78"/>
    </row>
    <row r="41" spans="1:13" ht="17" thickBot="1" x14ac:dyDescent="0.25">
      <c r="A41" s="79" t="s">
        <v>14</v>
      </c>
      <c r="B41" s="80">
        <v>16</v>
      </c>
      <c r="C41" s="73">
        <f t="shared" si="22"/>
        <v>0.123</v>
      </c>
      <c r="D41" s="81">
        <v>32</v>
      </c>
      <c r="E41" s="73">
        <f t="shared" si="22"/>
        <v>0.16</v>
      </c>
      <c r="F41" s="81">
        <v>48</v>
      </c>
      <c r="G41" s="73">
        <f t="shared" ref="G41" si="41">AVERAGE(F31:G31)</f>
        <v>0.1215</v>
      </c>
      <c r="H41" s="81">
        <v>64</v>
      </c>
      <c r="I41" s="73">
        <f t="shared" ref="I41" si="42">AVERAGE(H31:I31)</f>
        <v>0.1205</v>
      </c>
      <c r="J41" s="81">
        <v>80</v>
      </c>
      <c r="K41" s="73">
        <f t="shared" ref="K41" si="43">AVERAGE(J31:K31)</f>
        <v>0.13650000000000001</v>
      </c>
      <c r="L41" s="42"/>
      <c r="M41" s="8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"/>
  <sheetViews>
    <sheetView tabSelected="1" workbookViewId="0">
      <pane xSplit="1" topLeftCell="B1" activePane="topRight" state="frozen"/>
      <selection pane="topRight" activeCell="P26" sqref="P26"/>
    </sheetView>
  </sheetViews>
  <sheetFormatPr baseColWidth="10" defaultRowHeight="16" x14ac:dyDescent="0.2"/>
  <cols>
    <col min="12" max="13" width="10.83203125" style="107"/>
  </cols>
  <sheetData>
    <row r="1" spans="1:13" x14ac:dyDescent="0.2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L1" s="107" t="s">
        <v>123</v>
      </c>
      <c r="M1" s="107" t="s">
        <v>124</v>
      </c>
    </row>
    <row r="2" spans="1:13" x14ac:dyDescent="0.2">
      <c r="A2" t="s">
        <v>18</v>
      </c>
      <c r="B2">
        <v>3</v>
      </c>
      <c r="C2" t="s">
        <v>60</v>
      </c>
      <c r="D2">
        <v>3.6132140399174122</v>
      </c>
      <c r="E2" t="s">
        <v>6</v>
      </c>
      <c r="F2">
        <v>0.51329999999999998</v>
      </c>
      <c r="G2">
        <v>3.3833333333333347E-2</v>
      </c>
      <c r="H2">
        <v>0.13200000000000001</v>
      </c>
      <c r="I2">
        <f>100*(((F2-G2) - (H2-G2))/(F2-G2))</f>
        <v>79.525862068965509</v>
      </c>
      <c r="J2">
        <f>I2/(D2*0.01)</f>
        <v>2200.9729064039407</v>
      </c>
      <c r="L2" s="107">
        <f>I2/50</f>
        <v>1.5905172413793103</v>
      </c>
      <c r="M2" s="107">
        <f t="shared" ref="M2:M64" si="0">L2/(D2*0.01)</f>
        <v>44.01945812807881</v>
      </c>
    </row>
    <row r="3" spans="1:13" x14ac:dyDescent="0.2">
      <c r="A3" t="s">
        <v>20</v>
      </c>
      <c r="B3">
        <v>14</v>
      </c>
      <c r="C3" t="s">
        <v>61</v>
      </c>
      <c r="D3">
        <v>0.71576049552649679</v>
      </c>
      <c r="E3" t="s">
        <v>6</v>
      </c>
      <c r="F3">
        <v>0.51329999999999998</v>
      </c>
      <c r="G3">
        <v>3.3833333333333347E-2</v>
      </c>
      <c r="H3">
        <v>0.184</v>
      </c>
      <c r="I3">
        <f t="shared" ref="I3:I64" si="1">100*(((F3-G3) - (H3-G3))/(F3-G3))</f>
        <v>68.680478309232498</v>
      </c>
      <c r="J3">
        <f t="shared" ref="J3:J64" si="2">I3/(D3*0.01)</f>
        <v>9595.4552868571955</v>
      </c>
      <c r="L3" s="107">
        <f t="shared" ref="L3:L64" si="3">I3/50</f>
        <v>1.3736095661846499</v>
      </c>
      <c r="M3" s="107">
        <f t="shared" si="0"/>
        <v>191.9091057371439</v>
      </c>
    </row>
    <row r="4" spans="1:13" x14ac:dyDescent="0.2">
      <c r="A4" t="s">
        <v>17</v>
      </c>
      <c r="B4">
        <v>1</v>
      </c>
      <c r="C4" t="s">
        <v>60</v>
      </c>
      <c r="D4">
        <v>1.2181693048864417</v>
      </c>
      <c r="E4" t="s">
        <v>6</v>
      </c>
      <c r="F4">
        <v>0.51329999999999998</v>
      </c>
      <c r="G4">
        <v>3.3833333333333347E-2</v>
      </c>
      <c r="H4">
        <v>0.17549999999999999</v>
      </c>
      <c r="I4">
        <f t="shared" si="1"/>
        <v>70.453281423804228</v>
      </c>
      <c r="J4">
        <f t="shared" si="2"/>
        <v>5783.5377349597484</v>
      </c>
      <c r="L4" s="107">
        <f t="shared" si="3"/>
        <v>1.4090656284760845</v>
      </c>
      <c r="M4" s="107">
        <f t="shared" si="0"/>
        <v>115.67075469919496</v>
      </c>
    </row>
    <row r="5" spans="1:13" x14ac:dyDescent="0.2">
      <c r="A5" t="s">
        <v>19</v>
      </c>
      <c r="B5">
        <v>13</v>
      </c>
      <c r="C5" t="s">
        <v>61</v>
      </c>
      <c r="D5">
        <v>1.245698554714384</v>
      </c>
      <c r="E5" t="s">
        <v>6</v>
      </c>
      <c r="F5">
        <v>0.51329999999999998</v>
      </c>
      <c r="G5">
        <v>3.3833333333333347E-2</v>
      </c>
      <c r="H5">
        <v>0.1195</v>
      </c>
      <c r="I5">
        <f t="shared" si="1"/>
        <v>82.132925472747502</v>
      </c>
      <c r="J5">
        <f t="shared" si="2"/>
        <v>6593.3226912653108</v>
      </c>
      <c r="L5" s="107">
        <f t="shared" si="3"/>
        <v>1.64265850945495</v>
      </c>
      <c r="M5" s="107">
        <f t="shared" si="0"/>
        <v>131.86645382530622</v>
      </c>
    </row>
    <row r="6" spans="1:13" x14ac:dyDescent="0.2">
      <c r="A6" t="s">
        <v>25</v>
      </c>
      <c r="B6">
        <v>14</v>
      </c>
      <c r="C6" t="s">
        <v>61</v>
      </c>
      <c r="D6">
        <v>0.73296627666896064</v>
      </c>
      <c r="E6" t="s">
        <v>6</v>
      </c>
      <c r="F6">
        <v>0.51329999999999998</v>
      </c>
      <c r="G6">
        <v>3.3833333333333347E-2</v>
      </c>
      <c r="H6">
        <v>0.14550000000000002</v>
      </c>
      <c r="I6">
        <f t="shared" si="1"/>
        <v>76.710233592880982</v>
      </c>
      <c r="J6">
        <f t="shared" si="2"/>
        <v>10465.724827272872</v>
      </c>
      <c r="L6" s="107">
        <f t="shared" si="3"/>
        <v>1.5342046718576197</v>
      </c>
      <c r="M6" s="107">
        <f t="shared" si="0"/>
        <v>209.31449654545744</v>
      </c>
    </row>
    <row r="7" spans="1:13" x14ac:dyDescent="0.2">
      <c r="A7" t="s">
        <v>23</v>
      </c>
      <c r="B7">
        <v>3</v>
      </c>
      <c r="C7" t="s">
        <v>60</v>
      </c>
      <c r="D7">
        <v>1.7068134893324156</v>
      </c>
      <c r="E7" t="s">
        <v>6</v>
      </c>
      <c r="F7">
        <v>0.51329999999999998</v>
      </c>
      <c r="G7">
        <v>3.3833333333333347E-2</v>
      </c>
      <c r="H7">
        <v>0.1235</v>
      </c>
      <c r="I7">
        <f t="shared" si="1"/>
        <v>81.298665183537281</v>
      </c>
      <c r="J7">
        <f t="shared" si="2"/>
        <v>4763.183891599987</v>
      </c>
      <c r="L7" s="107">
        <f t="shared" si="3"/>
        <v>1.6259733036707456</v>
      </c>
      <c r="M7" s="107">
        <f t="shared" si="0"/>
        <v>95.263677831999729</v>
      </c>
    </row>
    <row r="8" spans="1:13" x14ac:dyDescent="0.2">
      <c r="A8" t="s">
        <v>27</v>
      </c>
      <c r="B8">
        <v>3</v>
      </c>
      <c r="C8" t="s">
        <v>60</v>
      </c>
      <c r="D8">
        <v>2.2952512044046798</v>
      </c>
      <c r="E8" t="s">
        <v>6</v>
      </c>
      <c r="F8">
        <v>0.51329999999999998</v>
      </c>
      <c r="G8">
        <v>3.3833333333333347E-2</v>
      </c>
      <c r="H8">
        <v>0.14150000000000001</v>
      </c>
      <c r="I8">
        <f t="shared" si="1"/>
        <v>77.544493882091217</v>
      </c>
      <c r="J8">
        <f t="shared" si="2"/>
        <v>3378.475250695009</v>
      </c>
      <c r="L8" s="107">
        <f t="shared" si="3"/>
        <v>1.5508898776418243</v>
      </c>
      <c r="M8" s="107">
        <f t="shared" si="0"/>
        <v>67.569505013900169</v>
      </c>
    </row>
    <row r="9" spans="1:13" x14ac:dyDescent="0.2">
      <c r="A9" t="s">
        <v>22</v>
      </c>
      <c r="B9">
        <v>1</v>
      </c>
      <c r="C9" t="s">
        <v>60</v>
      </c>
      <c r="D9">
        <v>1.2801101169993117</v>
      </c>
      <c r="E9" t="s">
        <v>6</v>
      </c>
      <c r="F9">
        <v>0.51329999999999998</v>
      </c>
      <c r="G9">
        <v>3.3833333333333347E-2</v>
      </c>
      <c r="H9">
        <v>0.14200000000000002</v>
      </c>
      <c r="I9">
        <f t="shared" si="1"/>
        <v>77.440211345939929</v>
      </c>
      <c r="J9">
        <f t="shared" si="2"/>
        <v>6049.4960798736947</v>
      </c>
      <c r="L9" s="107">
        <f t="shared" si="3"/>
        <v>1.5488042269187985</v>
      </c>
      <c r="M9" s="107">
        <f t="shared" si="0"/>
        <v>120.98992159747388</v>
      </c>
    </row>
    <row r="10" spans="1:13" x14ac:dyDescent="0.2">
      <c r="A10" t="s">
        <v>26</v>
      </c>
      <c r="B10">
        <v>1</v>
      </c>
      <c r="C10" t="s">
        <v>60</v>
      </c>
      <c r="D10">
        <v>2.2298692360633172</v>
      </c>
      <c r="E10" t="s">
        <v>6</v>
      </c>
      <c r="F10">
        <v>0.51329999999999998</v>
      </c>
      <c r="G10">
        <v>3.3833333333333347E-2</v>
      </c>
      <c r="H10">
        <v>0.17249999999999999</v>
      </c>
      <c r="I10">
        <f t="shared" si="1"/>
        <v>71.0789766407119</v>
      </c>
      <c r="J10">
        <f t="shared" si="2"/>
        <v>3187.5849709553827</v>
      </c>
      <c r="L10" s="107">
        <f t="shared" si="3"/>
        <v>1.421579532814238</v>
      </c>
      <c r="M10" s="107">
        <f t="shared" si="0"/>
        <v>63.751699419107652</v>
      </c>
    </row>
    <row r="11" spans="1:13" x14ac:dyDescent="0.2">
      <c r="A11" t="s">
        <v>62</v>
      </c>
      <c r="B11">
        <v>3</v>
      </c>
      <c r="C11" t="s">
        <v>60</v>
      </c>
      <c r="D11">
        <v>0.7109375</v>
      </c>
      <c r="E11" t="s">
        <v>63</v>
      </c>
      <c r="F11">
        <v>0.54625000000000001</v>
      </c>
      <c r="G11">
        <v>3.4666666666666672E-2</v>
      </c>
      <c r="H11">
        <v>0.19550000000000001</v>
      </c>
      <c r="I11">
        <f t="shared" si="1"/>
        <v>68.561654992669816</v>
      </c>
      <c r="J11">
        <f t="shared" si="2"/>
        <v>9643.8371857821276</v>
      </c>
      <c r="L11" s="107">
        <f t="shared" si="3"/>
        <v>1.3712330998533964</v>
      </c>
      <c r="M11" s="107">
        <f t="shared" si="0"/>
        <v>192.87674371564256</v>
      </c>
    </row>
    <row r="12" spans="1:13" x14ac:dyDescent="0.2">
      <c r="A12" t="s">
        <v>29</v>
      </c>
      <c r="B12">
        <v>14</v>
      </c>
      <c r="C12" t="s">
        <v>61</v>
      </c>
      <c r="D12">
        <v>0.61252580867171358</v>
      </c>
      <c r="E12" t="s">
        <v>6</v>
      </c>
      <c r="F12">
        <v>0.51329999999999998</v>
      </c>
      <c r="G12">
        <v>3.3833333333333347E-2</v>
      </c>
      <c r="H12">
        <v>0.28049999999999997</v>
      </c>
      <c r="I12">
        <f t="shared" si="1"/>
        <v>48.553948832035601</v>
      </c>
      <c r="J12">
        <f t="shared" si="2"/>
        <v>7926.8413093199706</v>
      </c>
      <c r="L12" s="107">
        <f t="shared" si="3"/>
        <v>0.97107897664071208</v>
      </c>
      <c r="M12" s="107">
        <f t="shared" si="0"/>
        <v>158.53682618639942</v>
      </c>
    </row>
    <row r="13" spans="1:13" x14ac:dyDescent="0.2">
      <c r="A13" t="s">
        <v>64</v>
      </c>
      <c r="B13">
        <v>1</v>
      </c>
      <c r="C13" t="s">
        <v>60</v>
      </c>
      <c r="D13">
        <v>0.71875</v>
      </c>
      <c r="E13" t="s">
        <v>63</v>
      </c>
      <c r="F13">
        <v>0.54625000000000001</v>
      </c>
      <c r="G13">
        <v>3.4666666666666672E-2</v>
      </c>
      <c r="H13">
        <v>0.14299999999999999</v>
      </c>
      <c r="I13">
        <f t="shared" si="1"/>
        <v>78.823912689363098</v>
      </c>
      <c r="J13">
        <f t="shared" si="2"/>
        <v>10966.805243737474</v>
      </c>
      <c r="L13" s="107">
        <f t="shared" si="3"/>
        <v>1.5764782537872619</v>
      </c>
      <c r="M13" s="107">
        <f t="shared" si="0"/>
        <v>219.33610487474948</v>
      </c>
    </row>
    <row r="14" spans="1:13" x14ac:dyDescent="0.2">
      <c r="A14" t="s">
        <v>24</v>
      </c>
      <c r="B14">
        <v>13</v>
      </c>
      <c r="C14" t="s">
        <v>61</v>
      </c>
      <c r="D14">
        <v>1.0667584308327598</v>
      </c>
      <c r="E14" t="s">
        <v>6</v>
      </c>
      <c r="F14">
        <v>0.51329999999999998</v>
      </c>
      <c r="G14">
        <v>3.3833333333333347E-2</v>
      </c>
      <c r="H14">
        <v>9.5500000000000002E-2</v>
      </c>
      <c r="I14">
        <f t="shared" si="1"/>
        <v>87.138487208008911</v>
      </c>
      <c r="J14">
        <f t="shared" si="2"/>
        <v>8168.5304460152865</v>
      </c>
      <c r="L14" s="107">
        <f t="shared" si="3"/>
        <v>1.7427697441601782</v>
      </c>
      <c r="M14" s="107">
        <f t="shared" si="0"/>
        <v>163.37060892030573</v>
      </c>
    </row>
    <row r="15" spans="1:13" x14ac:dyDescent="0.2">
      <c r="A15" t="s">
        <v>65</v>
      </c>
      <c r="B15">
        <v>14</v>
      </c>
      <c r="C15" t="s">
        <v>61</v>
      </c>
      <c r="D15">
        <v>1.1458333333333333</v>
      </c>
      <c r="E15" t="s">
        <v>63</v>
      </c>
      <c r="F15">
        <v>0.54625000000000001</v>
      </c>
      <c r="G15">
        <v>3.4666666666666672E-2</v>
      </c>
      <c r="H15">
        <v>0.22600000000000001</v>
      </c>
      <c r="I15">
        <f t="shared" si="1"/>
        <v>62.599771949828963</v>
      </c>
      <c r="J15">
        <f t="shared" si="2"/>
        <v>5463.2528247123464</v>
      </c>
      <c r="L15" s="107">
        <f t="shared" si="3"/>
        <v>1.2519954389965793</v>
      </c>
      <c r="M15" s="107">
        <f t="shared" si="0"/>
        <v>109.26505649424692</v>
      </c>
    </row>
    <row r="16" spans="1:13" x14ac:dyDescent="0.2">
      <c r="A16" t="s">
        <v>66</v>
      </c>
      <c r="B16">
        <v>1</v>
      </c>
      <c r="C16" t="s">
        <v>60</v>
      </c>
      <c r="D16">
        <v>0.90104166666666663</v>
      </c>
      <c r="E16" t="s">
        <v>63</v>
      </c>
      <c r="F16">
        <v>0.54625000000000001</v>
      </c>
      <c r="G16">
        <v>3.4666666666666672E-2</v>
      </c>
      <c r="H16">
        <v>0.16499999999999998</v>
      </c>
      <c r="I16">
        <f t="shared" si="1"/>
        <v>74.523538035510683</v>
      </c>
      <c r="J16">
        <f t="shared" si="2"/>
        <v>8270.8204062532095</v>
      </c>
      <c r="L16" s="107">
        <f t="shared" si="3"/>
        <v>1.4904707607102137</v>
      </c>
      <c r="M16" s="107">
        <f t="shared" si="0"/>
        <v>165.41640812506418</v>
      </c>
    </row>
    <row r="17" spans="1:13" x14ac:dyDescent="0.2">
      <c r="A17" t="s">
        <v>28</v>
      </c>
      <c r="B17">
        <v>13</v>
      </c>
      <c r="C17" t="s">
        <v>61</v>
      </c>
      <c r="D17">
        <v>4.9896765313145215</v>
      </c>
      <c r="E17" t="s">
        <v>6</v>
      </c>
      <c r="F17">
        <v>0.51329999999999998</v>
      </c>
      <c r="G17">
        <v>3.3833333333333347E-2</v>
      </c>
      <c r="H17">
        <v>0.11549999999999999</v>
      </c>
      <c r="I17">
        <f t="shared" si="1"/>
        <v>82.967185761957737</v>
      </c>
      <c r="J17">
        <f t="shared" si="2"/>
        <v>1662.7768401672358</v>
      </c>
      <c r="L17" s="107">
        <f t="shared" si="3"/>
        <v>1.6593437152391548</v>
      </c>
      <c r="M17" s="107">
        <f t="shared" si="0"/>
        <v>33.255536803344718</v>
      </c>
    </row>
    <row r="18" spans="1:13" x14ac:dyDescent="0.2">
      <c r="A18" t="s">
        <v>67</v>
      </c>
      <c r="B18">
        <v>3</v>
      </c>
      <c r="C18" t="s">
        <v>60</v>
      </c>
      <c r="D18">
        <v>0.91406249999999989</v>
      </c>
      <c r="E18" t="s">
        <v>63</v>
      </c>
      <c r="F18">
        <v>0.54625000000000001</v>
      </c>
      <c r="G18">
        <v>3.4666666666666672E-2</v>
      </c>
      <c r="H18">
        <v>0.11849999999999999</v>
      </c>
      <c r="I18">
        <f t="shared" si="1"/>
        <v>83.612966281153291</v>
      </c>
      <c r="J18">
        <f t="shared" si="2"/>
        <v>9147.4014393056605</v>
      </c>
      <c r="L18" s="107">
        <f t="shared" si="3"/>
        <v>1.6722593256230658</v>
      </c>
      <c r="M18" s="107">
        <f t="shared" si="0"/>
        <v>182.94802878611318</v>
      </c>
    </row>
    <row r="19" spans="1:13" x14ac:dyDescent="0.2">
      <c r="A19" t="s">
        <v>68</v>
      </c>
      <c r="B19">
        <v>1</v>
      </c>
      <c r="C19" t="s">
        <v>60</v>
      </c>
      <c r="D19">
        <v>0.91406249999999989</v>
      </c>
      <c r="E19" t="s">
        <v>63</v>
      </c>
      <c r="F19">
        <v>0.54625000000000001</v>
      </c>
      <c r="G19">
        <v>3.4666666666666672E-2</v>
      </c>
      <c r="H19">
        <v>0.16499999999999998</v>
      </c>
      <c r="I19">
        <f t="shared" si="1"/>
        <v>74.523538035510683</v>
      </c>
      <c r="J19">
        <f t="shared" si="2"/>
        <v>8153.0024517481779</v>
      </c>
      <c r="L19" s="107">
        <f t="shared" si="3"/>
        <v>1.4904707607102137</v>
      </c>
      <c r="M19" s="107">
        <f t="shared" si="0"/>
        <v>163.06004903496355</v>
      </c>
    </row>
    <row r="20" spans="1:13" x14ac:dyDescent="0.2">
      <c r="A20" t="s">
        <v>69</v>
      </c>
      <c r="B20">
        <v>14</v>
      </c>
      <c r="C20" t="s">
        <v>61</v>
      </c>
      <c r="D20">
        <v>0.60677083333333326</v>
      </c>
      <c r="E20" t="s">
        <v>63</v>
      </c>
      <c r="F20">
        <v>0.54625000000000001</v>
      </c>
      <c r="G20">
        <v>3.4666666666666672E-2</v>
      </c>
      <c r="H20">
        <v>0.182</v>
      </c>
      <c r="I20">
        <f t="shared" si="1"/>
        <v>71.200521257533808</v>
      </c>
      <c r="J20">
        <f t="shared" si="2"/>
        <v>11734.33483385965</v>
      </c>
      <c r="L20" s="107">
        <f t="shared" si="3"/>
        <v>1.4240104251506762</v>
      </c>
      <c r="M20" s="107">
        <f t="shared" si="0"/>
        <v>234.686696677193</v>
      </c>
    </row>
    <row r="21" spans="1:13" x14ac:dyDescent="0.2">
      <c r="A21" t="s">
        <v>70</v>
      </c>
      <c r="B21">
        <v>13</v>
      </c>
      <c r="C21" t="s">
        <v>61</v>
      </c>
      <c r="D21">
        <v>1.609375</v>
      </c>
      <c r="E21" t="s">
        <v>63</v>
      </c>
      <c r="F21">
        <v>0.54625000000000001</v>
      </c>
      <c r="G21">
        <v>3.4666666666666672E-2</v>
      </c>
      <c r="H21">
        <v>0.17599999999999999</v>
      </c>
      <c r="I21">
        <f t="shared" si="1"/>
        <v>72.373350708584468</v>
      </c>
      <c r="J21">
        <f t="shared" si="2"/>
        <v>4496.9848983974816</v>
      </c>
      <c r="L21" s="107">
        <f t="shared" si="3"/>
        <v>1.4474670141716894</v>
      </c>
      <c r="M21" s="107">
        <f t="shared" si="0"/>
        <v>89.939697967949627</v>
      </c>
    </row>
    <row r="22" spans="1:13" x14ac:dyDescent="0.2">
      <c r="A22" t="s">
        <v>71</v>
      </c>
      <c r="B22">
        <v>13</v>
      </c>
      <c r="C22" t="s">
        <v>61</v>
      </c>
      <c r="D22">
        <v>1.7317708333333335</v>
      </c>
      <c r="E22" t="s">
        <v>63</v>
      </c>
      <c r="F22">
        <v>0.54625000000000001</v>
      </c>
      <c r="G22">
        <v>3.4666666666666672E-2</v>
      </c>
      <c r="H22">
        <v>0.16350000000000001</v>
      </c>
      <c r="I22">
        <f t="shared" si="1"/>
        <v>74.816745398273326</v>
      </c>
      <c r="J22">
        <f t="shared" si="2"/>
        <v>4320.2451478100684</v>
      </c>
      <c r="L22" s="107">
        <f t="shared" si="3"/>
        <v>1.4963349079654664</v>
      </c>
      <c r="M22" s="107">
        <f t="shared" si="0"/>
        <v>86.404902956201369</v>
      </c>
    </row>
    <row r="23" spans="1:13" x14ac:dyDescent="0.2">
      <c r="A23" t="s">
        <v>72</v>
      </c>
      <c r="B23">
        <v>14</v>
      </c>
      <c r="C23" t="s">
        <v>61</v>
      </c>
      <c r="D23">
        <v>1.8203125000000002</v>
      </c>
      <c r="E23" t="s">
        <v>63</v>
      </c>
      <c r="F23">
        <v>0.54625000000000001</v>
      </c>
      <c r="G23">
        <v>3.4666666666666672E-2</v>
      </c>
      <c r="H23">
        <v>0.1525</v>
      </c>
      <c r="I23">
        <f t="shared" si="1"/>
        <v>76.966932725199541</v>
      </c>
      <c r="J23">
        <f t="shared" si="2"/>
        <v>4228.2263471354245</v>
      </c>
      <c r="L23" s="107">
        <f t="shared" si="3"/>
        <v>1.5393386545039909</v>
      </c>
      <c r="M23" s="107">
        <f t="shared" si="0"/>
        <v>84.564526942708497</v>
      </c>
    </row>
    <row r="24" spans="1:13" x14ac:dyDescent="0.2">
      <c r="A24" t="s">
        <v>73</v>
      </c>
      <c r="B24">
        <v>3</v>
      </c>
      <c r="C24" t="s">
        <v>60</v>
      </c>
      <c r="D24">
        <v>1.4713541666666665</v>
      </c>
      <c r="E24" t="s">
        <v>63</v>
      </c>
      <c r="F24">
        <v>0.54625000000000001</v>
      </c>
      <c r="G24">
        <v>3.4666666666666672E-2</v>
      </c>
      <c r="H24">
        <v>0.16700000000000001</v>
      </c>
      <c r="I24">
        <f t="shared" si="1"/>
        <v>74.132594885160458</v>
      </c>
      <c r="J24">
        <f t="shared" si="2"/>
        <v>5038.3922895401092</v>
      </c>
      <c r="L24" s="107">
        <f t="shared" si="3"/>
        <v>1.4826518977032093</v>
      </c>
      <c r="M24" s="107">
        <f t="shared" si="0"/>
        <v>100.7678457908022</v>
      </c>
    </row>
    <row r="25" spans="1:13" x14ac:dyDescent="0.2">
      <c r="A25" t="s">
        <v>74</v>
      </c>
      <c r="B25">
        <v>13</v>
      </c>
      <c r="C25" t="s">
        <v>61</v>
      </c>
      <c r="D25">
        <v>0.96614583333333326</v>
      </c>
      <c r="E25" t="s">
        <v>63</v>
      </c>
      <c r="F25">
        <v>0.54625000000000001</v>
      </c>
      <c r="G25">
        <v>3.4666666666666672E-2</v>
      </c>
      <c r="H25">
        <v>0.16350000000000001</v>
      </c>
      <c r="I25">
        <f t="shared" si="1"/>
        <v>74.816745398273326</v>
      </c>
      <c r="J25">
        <f t="shared" si="2"/>
        <v>7743.8356423010673</v>
      </c>
      <c r="L25" s="107">
        <f t="shared" si="3"/>
        <v>1.4963349079654664</v>
      </c>
      <c r="M25" s="107">
        <f t="shared" si="0"/>
        <v>154.87671284602132</v>
      </c>
    </row>
    <row r="26" spans="1:13" x14ac:dyDescent="0.2">
      <c r="A26" t="s">
        <v>42</v>
      </c>
      <c r="B26" t="s">
        <v>75</v>
      </c>
      <c r="C26" t="s">
        <v>76</v>
      </c>
      <c r="D26">
        <v>0.49552649690295941</v>
      </c>
      <c r="E26" t="s">
        <v>6</v>
      </c>
      <c r="F26">
        <v>0.51329999999999998</v>
      </c>
      <c r="G26">
        <v>3.3833333333333347E-2</v>
      </c>
      <c r="H26">
        <v>0.13300000000000001</v>
      </c>
      <c r="I26">
        <f t="shared" si="1"/>
        <v>79.317296996662961</v>
      </c>
      <c r="J26">
        <f t="shared" si="2"/>
        <v>16006.671185576566</v>
      </c>
      <c r="L26" s="107">
        <f t="shared" si="3"/>
        <v>1.5863459399332591</v>
      </c>
      <c r="M26" s="107">
        <f t="shared" si="0"/>
        <v>320.13342371153129</v>
      </c>
    </row>
    <row r="27" spans="1:13" x14ac:dyDescent="0.2">
      <c r="A27" t="s">
        <v>43</v>
      </c>
      <c r="B27" t="s">
        <v>75</v>
      </c>
      <c r="C27" t="s">
        <v>76</v>
      </c>
      <c r="D27">
        <v>1.0082587749483827</v>
      </c>
      <c r="E27" t="s">
        <v>6</v>
      </c>
      <c r="F27">
        <v>0.51329999999999998</v>
      </c>
      <c r="G27">
        <v>3.3833333333333347E-2</v>
      </c>
      <c r="H27">
        <v>0.129</v>
      </c>
      <c r="I27">
        <f t="shared" si="1"/>
        <v>80.151557285873182</v>
      </c>
      <c r="J27">
        <f t="shared" si="2"/>
        <v>7949.5025758616885</v>
      </c>
      <c r="L27" s="107">
        <f t="shared" si="3"/>
        <v>1.6030311457174635</v>
      </c>
      <c r="M27" s="107">
        <f t="shared" si="0"/>
        <v>158.99005151723375</v>
      </c>
    </row>
    <row r="28" spans="1:13" x14ac:dyDescent="0.2">
      <c r="A28" t="s">
        <v>44</v>
      </c>
      <c r="B28" t="s">
        <v>75</v>
      </c>
      <c r="C28" t="s">
        <v>76</v>
      </c>
      <c r="D28">
        <v>0.52649690295939444</v>
      </c>
      <c r="E28" t="s">
        <v>6</v>
      </c>
      <c r="F28">
        <v>0.51329999999999998</v>
      </c>
      <c r="G28">
        <v>3.3833333333333347E-2</v>
      </c>
      <c r="H28">
        <v>0.14300000000000002</v>
      </c>
      <c r="I28">
        <f t="shared" si="1"/>
        <v>77.231646273637367</v>
      </c>
      <c r="J28">
        <f t="shared" si="2"/>
        <v>14668.964971973212</v>
      </c>
      <c r="L28" s="107">
        <f t="shared" si="3"/>
        <v>1.5446329254727473</v>
      </c>
      <c r="M28" s="107">
        <f t="shared" si="0"/>
        <v>293.37929943946421</v>
      </c>
    </row>
    <row r="29" spans="1:13" x14ac:dyDescent="0.2">
      <c r="A29" t="s">
        <v>45</v>
      </c>
      <c r="B29" t="s">
        <v>75</v>
      </c>
      <c r="C29" t="s">
        <v>76</v>
      </c>
      <c r="D29">
        <v>0.82931865106675828</v>
      </c>
      <c r="E29" t="s">
        <v>6</v>
      </c>
      <c r="F29">
        <v>0.51329999999999998</v>
      </c>
      <c r="G29">
        <v>3.3833333333333347E-2</v>
      </c>
      <c r="H29">
        <v>0.1245</v>
      </c>
      <c r="I29">
        <f t="shared" si="1"/>
        <v>81.090100111234719</v>
      </c>
      <c r="J29">
        <f t="shared" si="2"/>
        <v>9777.9182955704637</v>
      </c>
      <c r="L29" s="107">
        <f t="shared" si="3"/>
        <v>1.6218020022246944</v>
      </c>
      <c r="M29" s="107">
        <f t="shared" si="0"/>
        <v>195.55836591140925</v>
      </c>
    </row>
    <row r="30" spans="1:13" x14ac:dyDescent="0.2">
      <c r="A30" t="s">
        <v>77</v>
      </c>
      <c r="B30" t="s">
        <v>75</v>
      </c>
      <c r="C30" t="s">
        <v>76</v>
      </c>
      <c r="D30">
        <v>0.37239583333333337</v>
      </c>
      <c r="E30" t="s">
        <v>63</v>
      </c>
      <c r="F30">
        <v>0.54625000000000001</v>
      </c>
      <c r="G30">
        <v>3.4666666666666672E-2</v>
      </c>
      <c r="H30">
        <v>0.155</v>
      </c>
      <c r="I30">
        <f t="shared" si="1"/>
        <v>76.478253787261792</v>
      </c>
      <c r="J30">
        <f t="shared" si="2"/>
        <v>20536.817800215751</v>
      </c>
      <c r="L30" s="107">
        <f t="shared" si="3"/>
        <v>1.5295650757452359</v>
      </c>
      <c r="M30" s="107">
        <f t="shared" si="0"/>
        <v>410.73635600431504</v>
      </c>
    </row>
    <row r="31" spans="1:13" x14ac:dyDescent="0.2">
      <c r="A31" t="s">
        <v>78</v>
      </c>
      <c r="B31" t="s">
        <v>75</v>
      </c>
      <c r="C31" t="s">
        <v>76</v>
      </c>
      <c r="D31">
        <v>0.44791666666666663</v>
      </c>
      <c r="E31" t="s">
        <v>63</v>
      </c>
      <c r="F31">
        <v>0.54625000000000001</v>
      </c>
      <c r="G31">
        <v>3.4666666666666672E-2</v>
      </c>
      <c r="H31">
        <v>0.1615</v>
      </c>
      <c r="I31">
        <f t="shared" si="1"/>
        <v>75.207688548623551</v>
      </c>
      <c r="J31">
        <f t="shared" si="2"/>
        <v>16790.553722483401</v>
      </c>
      <c r="L31" s="107">
        <f t="shared" si="3"/>
        <v>1.504153770972471</v>
      </c>
      <c r="M31" s="107">
        <f t="shared" si="0"/>
        <v>335.81107444966801</v>
      </c>
    </row>
    <row r="32" spans="1:13" x14ac:dyDescent="0.2">
      <c r="A32" t="s">
        <v>79</v>
      </c>
      <c r="B32" t="s">
        <v>75</v>
      </c>
      <c r="C32" t="s">
        <v>76</v>
      </c>
      <c r="D32">
        <v>0.4765625</v>
      </c>
      <c r="E32" t="s">
        <v>63</v>
      </c>
      <c r="F32">
        <v>0.54625000000000001</v>
      </c>
      <c r="G32">
        <v>3.4666666666666672E-2</v>
      </c>
      <c r="H32">
        <v>0.1825</v>
      </c>
      <c r="I32">
        <f t="shared" si="1"/>
        <v>71.102785469946255</v>
      </c>
      <c r="J32">
        <f t="shared" si="2"/>
        <v>14919.928754349379</v>
      </c>
      <c r="L32" s="107">
        <f t="shared" si="3"/>
        <v>1.422055709398925</v>
      </c>
      <c r="M32" s="107">
        <f t="shared" si="0"/>
        <v>298.39857508698753</v>
      </c>
    </row>
    <row r="33" spans="1:13" x14ac:dyDescent="0.2">
      <c r="A33" t="s">
        <v>80</v>
      </c>
      <c r="B33" t="s">
        <v>75</v>
      </c>
      <c r="C33" t="s">
        <v>76</v>
      </c>
      <c r="D33">
        <v>0.53645833333333337</v>
      </c>
      <c r="E33" t="s">
        <v>63</v>
      </c>
      <c r="F33">
        <v>0.54625000000000001</v>
      </c>
      <c r="G33">
        <v>3.4666666666666672E-2</v>
      </c>
      <c r="H33">
        <v>0.21099999999999999</v>
      </c>
      <c r="I33">
        <f t="shared" si="1"/>
        <v>65.531845577455613</v>
      </c>
      <c r="J33">
        <f t="shared" si="2"/>
        <v>12215.645000846092</v>
      </c>
      <c r="L33" s="107">
        <f t="shared" si="3"/>
        <v>1.3106369115491123</v>
      </c>
      <c r="M33" s="107">
        <f t="shared" si="0"/>
        <v>244.31290001692187</v>
      </c>
    </row>
    <row r="34" spans="1:13" x14ac:dyDescent="0.2">
      <c r="A34" t="s">
        <v>32</v>
      </c>
      <c r="B34">
        <v>13</v>
      </c>
      <c r="C34" t="s">
        <v>61</v>
      </c>
      <c r="D34">
        <v>0.53682037164487262</v>
      </c>
      <c r="E34" t="s">
        <v>6</v>
      </c>
      <c r="F34">
        <v>0.51329999999999998</v>
      </c>
      <c r="G34">
        <v>3.3833333333333347E-2</v>
      </c>
      <c r="H34">
        <v>0.15799999999999997</v>
      </c>
      <c r="I34">
        <f t="shared" si="1"/>
        <v>74.103170189099004</v>
      </c>
      <c r="J34">
        <f t="shared" si="2"/>
        <v>13804.090549328315</v>
      </c>
      <c r="L34" s="107">
        <f t="shared" si="3"/>
        <v>1.48206340378198</v>
      </c>
      <c r="M34" s="107">
        <f t="shared" si="0"/>
        <v>276.08181098656632</v>
      </c>
    </row>
    <row r="35" spans="1:13" x14ac:dyDescent="0.2">
      <c r="A35" t="s">
        <v>31</v>
      </c>
      <c r="B35">
        <v>3</v>
      </c>
      <c r="C35" t="s">
        <v>60</v>
      </c>
      <c r="D35">
        <v>1.1252580867171367</v>
      </c>
      <c r="E35" t="s">
        <v>6</v>
      </c>
      <c r="F35">
        <v>0.51329999999999998</v>
      </c>
      <c r="G35">
        <v>3.3833333333333347E-2</v>
      </c>
      <c r="H35">
        <v>0.122</v>
      </c>
      <c r="I35">
        <f t="shared" si="1"/>
        <v>81.611512791991103</v>
      </c>
      <c r="J35">
        <f t="shared" si="2"/>
        <v>7252.6928493433088</v>
      </c>
      <c r="L35" s="107">
        <f t="shared" si="3"/>
        <v>1.6322302558398221</v>
      </c>
      <c r="M35" s="107">
        <f t="shared" si="0"/>
        <v>145.05385698686618</v>
      </c>
    </row>
    <row r="36" spans="1:13" x14ac:dyDescent="0.2">
      <c r="A36" t="s">
        <v>35</v>
      </c>
      <c r="B36">
        <v>3</v>
      </c>
      <c r="C36" t="s">
        <v>60</v>
      </c>
      <c r="D36">
        <v>1.5175498967653132</v>
      </c>
      <c r="E36" t="s">
        <v>6</v>
      </c>
      <c r="F36">
        <v>0.51329999999999998</v>
      </c>
      <c r="G36">
        <v>3.3833333333333347E-2</v>
      </c>
      <c r="H36">
        <v>0.18149999999999999</v>
      </c>
      <c r="I36">
        <f t="shared" si="1"/>
        <v>69.201890989988883</v>
      </c>
      <c r="J36">
        <f t="shared" si="2"/>
        <v>4560.1064675035759</v>
      </c>
      <c r="L36" s="107">
        <f t="shared" si="3"/>
        <v>1.3840378197997776</v>
      </c>
      <c r="M36" s="107">
        <f t="shared" si="0"/>
        <v>91.202129350071502</v>
      </c>
    </row>
    <row r="37" spans="1:13" x14ac:dyDescent="0.2">
      <c r="A37" t="s">
        <v>33</v>
      </c>
      <c r="B37">
        <v>14</v>
      </c>
      <c r="C37" t="s">
        <v>61</v>
      </c>
      <c r="D37">
        <v>0.95664143152099101</v>
      </c>
      <c r="E37" t="s">
        <v>6</v>
      </c>
      <c r="F37">
        <v>0.51329999999999998</v>
      </c>
      <c r="G37">
        <v>3.3833333333333347E-2</v>
      </c>
      <c r="H37">
        <v>0.217</v>
      </c>
      <c r="I37">
        <f t="shared" si="1"/>
        <v>61.797830923248057</v>
      </c>
      <c r="J37">
        <f t="shared" si="2"/>
        <v>6459.8739806819731</v>
      </c>
      <c r="L37" s="107">
        <f t="shared" si="3"/>
        <v>1.2359566184649611</v>
      </c>
      <c r="M37" s="107">
        <f t="shared" si="0"/>
        <v>129.19747961363944</v>
      </c>
    </row>
    <row r="38" spans="1:13" x14ac:dyDescent="0.2">
      <c r="A38" t="s">
        <v>36</v>
      </c>
      <c r="B38">
        <v>13</v>
      </c>
      <c r="C38" t="s">
        <v>61</v>
      </c>
      <c r="D38">
        <v>0.55058499655884374</v>
      </c>
      <c r="E38" t="s">
        <v>6</v>
      </c>
      <c r="F38">
        <v>0.51329999999999998</v>
      </c>
      <c r="G38">
        <v>3.3833333333333347E-2</v>
      </c>
      <c r="H38">
        <v>0.20700000000000002</v>
      </c>
      <c r="I38">
        <f t="shared" si="1"/>
        <v>63.883481646273644</v>
      </c>
      <c r="J38">
        <f t="shared" si="2"/>
        <v>11602.83735400445</v>
      </c>
      <c r="L38" s="107">
        <f t="shared" si="3"/>
        <v>1.2776696329254729</v>
      </c>
      <c r="M38" s="107">
        <f t="shared" si="0"/>
        <v>232.05674708008902</v>
      </c>
    </row>
    <row r="39" spans="1:13" x14ac:dyDescent="0.2">
      <c r="A39" t="s">
        <v>30</v>
      </c>
      <c r="B39">
        <v>1</v>
      </c>
      <c r="C39" t="s">
        <v>60</v>
      </c>
      <c r="D39">
        <v>2.2952512044046798</v>
      </c>
      <c r="E39" t="s">
        <v>6</v>
      </c>
      <c r="F39">
        <v>0.51329999999999998</v>
      </c>
      <c r="G39">
        <v>3.3833333333333347E-2</v>
      </c>
      <c r="H39">
        <v>0.17799999999999999</v>
      </c>
      <c r="I39">
        <f t="shared" si="1"/>
        <v>69.931868743047843</v>
      </c>
      <c r="J39">
        <f t="shared" si="2"/>
        <v>3046.8067551318895</v>
      </c>
      <c r="L39" s="107">
        <f t="shared" si="3"/>
        <v>1.3986373748609569</v>
      </c>
      <c r="M39" s="107">
        <f t="shared" si="0"/>
        <v>60.936135102637792</v>
      </c>
    </row>
    <row r="40" spans="1:13" x14ac:dyDescent="0.2">
      <c r="A40" t="s">
        <v>37</v>
      </c>
      <c r="B40">
        <v>14</v>
      </c>
      <c r="C40" t="s">
        <v>61</v>
      </c>
      <c r="D40">
        <v>1.1493461803165863</v>
      </c>
      <c r="E40" t="s">
        <v>6</v>
      </c>
      <c r="F40">
        <v>0.51329999999999998</v>
      </c>
      <c r="G40">
        <v>3.3833333333333347E-2</v>
      </c>
      <c r="H40">
        <v>0.16149999999999998</v>
      </c>
      <c r="I40">
        <f t="shared" si="1"/>
        <v>73.373192436040043</v>
      </c>
      <c r="J40">
        <f t="shared" si="2"/>
        <v>6383.9071023692322</v>
      </c>
      <c r="L40" s="107">
        <f t="shared" si="3"/>
        <v>1.4674638487208009</v>
      </c>
      <c r="M40" s="107">
        <f t="shared" si="0"/>
        <v>127.67814204738465</v>
      </c>
    </row>
    <row r="41" spans="1:13" x14ac:dyDescent="0.2">
      <c r="A41" t="s">
        <v>41</v>
      </c>
      <c r="B41">
        <v>14</v>
      </c>
      <c r="C41" t="s">
        <v>61</v>
      </c>
      <c r="D41">
        <v>0.66414315209910524</v>
      </c>
      <c r="E41" t="s">
        <v>6</v>
      </c>
      <c r="F41">
        <v>0.51329999999999998</v>
      </c>
      <c r="G41">
        <v>3.3833333333333347E-2</v>
      </c>
      <c r="H41">
        <v>0.17649999999999999</v>
      </c>
      <c r="I41">
        <f t="shared" si="1"/>
        <v>70.244716351501665</v>
      </c>
      <c r="J41">
        <f t="shared" si="2"/>
        <v>10576.743301422999</v>
      </c>
      <c r="L41" s="107">
        <f t="shared" si="3"/>
        <v>1.4048943270300334</v>
      </c>
      <c r="M41" s="107">
        <f t="shared" si="0"/>
        <v>211.53486602845999</v>
      </c>
    </row>
    <row r="42" spans="1:13" x14ac:dyDescent="0.2">
      <c r="A42" t="s">
        <v>40</v>
      </c>
      <c r="B42">
        <v>13</v>
      </c>
      <c r="C42" t="s">
        <v>61</v>
      </c>
      <c r="D42">
        <v>0.81211286992429443</v>
      </c>
      <c r="E42" t="s">
        <v>6</v>
      </c>
      <c r="F42">
        <v>0.51329999999999998</v>
      </c>
      <c r="G42">
        <v>3.3833333333333347E-2</v>
      </c>
      <c r="H42">
        <v>0.1205</v>
      </c>
      <c r="I42">
        <f t="shared" si="1"/>
        <v>81.924360400444954</v>
      </c>
      <c r="J42">
        <f t="shared" si="2"/>
        <v>10087.804717105639</v>
      </c>
      <c r="L42" s="107">
        <f t="shared" si="3"/>
        <v>1.638487208008899</v>
      </c>
      <c r="M42" s="107">
        <f t="shared" si="0"/>
        <v>201.75609434211276</v>
      </c>
    </row>
    <row r="43" spans="1:13" x14ac:dyDescent="0.2">
      <c r="A43" t="s">
        <v>50</v>
      </c>
      <c r="B43">
        <v>14</v>
      </c>
      <c r="C43" t="s">
        <v>61</v>
      </c>
      <c r="D43">
        <v>0.86717136958017882</v>
      </c>
      <c r="E43" t="s">
        <v>6</v>
      </c>
      <c r="F43">
        <v>0.51329999999999998</v>
      </c>
      <c r="G43">
        <v>3.3833333333333347E-2</v>
      </c>
      <c r="H43">
        <v>0.16950000000000001</v>
      </c>
      <c r="I43">
        <f t="shared" si="1"/>
        <v>71.704671857619573</v>
      </c>
      <c r="J43">
        <f t="shared" si="2"/>
        <v>8268.8006515175584</v>
      </c>
      <c r="L43" s="107">
        <f t="shared" si="3"/>
        <v>1.4340934371523915</v>
      </c>
      <c r="M43" s="107">
        <f t="shared" si="0"/>
        <v>165.37601303035117</v>
      </c>
    </row>
    <row r="44" spans="1:13" x14ac:dyDescent="0.2">
      <c r="A44" t="s">
        <v>39</v>
      </c>
      <c r="B44">
        <v>3</v>
      </c>
      <c r="C44" t="s">
        <v>60</v>
      </c>
      <c r="D44">
        <v>1.2319339298004128</v>
      </c>
      <c r="E44" t="s">
        <v>6</v>
      </c>
      <c r="F44">
        <v>0.51329999999999998</v>
      </c>
      <c r="G44">
        <v>3.3833333333333347E-2</v>
      </c>
      <c r="H44">
        <v>0.152</v>
      </c>
      <c r="I44">
        <f t="shared" si="1"/>
        <v>75.354560622914363</v>
      </c>
      <c r="J44">
        <f t="shared" si="2"/>
        <v>6116.7696416253957</v>
      </c>
      <c r="L44" s="107">
        <f t="shared" si="3"/>
        <v>1.5070912124582874</v>
      </c>
      <c r="M44" s="107">
        <f t="shared" si="0"/>
        <v>122.33539283250792</v>
      </c>
    </row>
    <row r="45" spans="1:13" x14ac:dyDescent="0.2">
      <c r="A45" t="s">
        <v>81</v>
      </c>
      <c r="B45">
        <v>14</v>
      </c>
      <c r="C45" t="s">
        <v>61</v>
      </c>
      <c r="D45">
        <v>0.7890625</v>
      </c>
      <c r="E45" t="s">
        <v>63</v>
      </c>
      <c r="F45">
        <v>0.54625000000000001</v>
      </c>
      <c r="G45">
        <v>3.4666666666666672E-2</v>
      </c>
      <c r="H45">
        <v>0.17299999999999999</v>
      </c>
      <c r="I45">
        <f t="shared" si="1"/>
        <v>72.959765434109798</v>
      </c>
      <c r="J45">
        <f t="shared" si="2"/>
        <v>9246.3861144218354</v>
      </c>
      <c r="L45" s="107">
        <f t="shared" si="3"/>
        <v>1.459195308682196</v>
      </c>
      <c r="M45" s="107">
        <f t="shared" si="0"/>
        <v>184.92772228843671</v>
      </c>
    </row>
    <row r="46" spans="1:13" x14ac:dyDescent="0.2">
      <c r="A46" t="s">
        <v>82</v>
      </c>
      <c r="B46">
        <v>13</v>
      </c>
      <c r="C46" t="s">
        <v>61</v>
      </c>
      <c r="D46">
        <v>0.39583333333333331</v>
      </c>
      <c r="E46" t="s">
        <v>63</v>
      </c>
      <c r="F46">
        <v>0.54625000000000001</v>
      </c>
      <c r="G46">
        <v>3.4666666666666672E-2</v>
      </c>
      <c r="H46">
        <v>0.1255</v>
      </c>
      <c r="I46">
        <f t="shared" si="1"/>
        <v>82.244665254927511</v>
      </c>
      <c r="J46">
        <f t="shared" si="2"/>
        <v>20777.59964335011</v>
      </c>
      <c r="L46" s="107">
        <f t="shared" si="3"/>
        <v>1.6448933050985501</v>
      </c>
      <c r="M46" s="107">
        <f t="shared" si="0"/>
        <v>415.55199286700218</v>
      </c>
    </row>
    <row r="47" spans="1:13" x14ac:dyDescent="0.2">
      <c r="A47" t="s">
        <v>83</v>
      </c>
      <c r="B47">
        <v>14</v>
      </c>
      <c r="C47" t="s">
        <v>61</v>
      </c>
      <c r="D47">
        <v>1.0026041666666667</v>
      </c>
      <c r="E47" t="s">
        <v>63</v>
      </c>
      <c r="F47">
        <v>0.54625000000000001</v>
      </c>
      <c r="G47">
        <v>3.4666666666666672E-2</v>
      </c>
      <c r="H47">
        <v>0.16350000000000001</v>
      </c>
      <c r="I47">
        <f t="shared" si="1"/>
        <v>74.816745398273326</v>
      </c>
      <c r="J47">
        <f t="shared" si="2"/>
        <v>7462.241618944664</v>
      </c>
      <c r="L47" s="107">
        <f t="shared" si="3"/>
        <v>1.4963349079654664</v>
      </c>
      <c r="M47" s="107">
        <f t="shared" si="0"/>
        <v>149.24483237889325</v>
      </c>
    </row>
    <row r="48" spans="1:13" x14ac:dyDescent="0.2">
      <c r="A48" t="s">
        <v>84</v>
      </c>
      <c r="B48">
        <v>13</v>
      </c>
      <c r="C48" t="s">
        <v>61</v>
      </c>
      <c r="D48">
        <v>0.7734375</v>
      </c>
      <c r="E48" t="s">
        <v>63</v>
      </c>
      <c r="F48">
        <v>0.54625000000000001</v>
      </c>
      <c r="G48">
        <v>3.4666666666666672E-2</v>
      </c>
      <c r="H48">
        <v>0.128</v>
      </c>
      <c r="I48">
        <f t="shared" si="1"/>
        <v>81.755986316989734</v>
      </c>
      <c r="J48">
        <f t="shared" si="2"/>
        <v>10570.470958156249</v>
      </c>
      <c r="L48" s="107">
        <f t="shared" si="3"/>
        <v>1.6351197263397947</v>
      </c>
      <c r="M48" s="107">
        <f t="shared" si="0"/>
        <v>211.40941916312497</v>
      </c>
    </row>
    <row r="49" spans="1:13" x14ac:dyDescent="0.2">
      <c r="A49" t="s">
        <v>85</v>
      </c>
      <c r="B49">
        <v>3</v>
      </c>
      <c r="C49" t="s">
        <v>60</v>
      </c>
      <c r="D49">
        <v>0.54947916666666663</v>
      </c>
      <c r="E49" t="s">
        <v>63</v>
      </c>
      <c r="F49">
        <v>0.54625000000000001</v>
      </c>
      <c r="G49">
        <v>3.4666666666666672E-2</v>
      </c>
      <c r="H49">
        <v>0.19950000000000001</v>
      </c>
      <c r="I49">
        <f t="shared" si="1"/>
        <v>67.77976869196938</v>
      </c>
      <c r="J49">
        <f t="shared" si="2"/>
        <v>12335.275439675945</v>
      </c>
      <c r="L49" s="107">
        <f t="shared" si="3"/>
        <v>1.3555953738393876</v>
      </c>
      <c r="M49" s="107">
        <f t="shared" si="0"/>
        <v>246.7055087935189</v>
      </c>
    </row>
    <row r="50" spans="1:13" x14ac:dyDescent="0.2">
      <c r="A50" t="s">
        <v>86</v>
      </c>
      <c r="B50">
        <v>14</v>
      </c>
      <c r="C50" t="s">
        <v>61</v>
      </c>
      <c r="D50">
        <v>1.0130208333333333</v>
      </c>
      <c r="E50" t="s">
        <v>63</v>
      </c>
      <c r="F50">
        <v>0.54625000000000001</v>
      </c>
      <c r="G50">
        <v>3.4666666666666672E-2</v>
      </c>
      <c r="H50">
        <v>0.20150000000000001</v>
      </c>
      <c r="I50">
        <f t="shared" si="1"/>
        <v>67.388825541619156</v>
      </c>
      <c r="J50">
        <f t="shared" si="2"/>
        <v>6652.2645264734592</v>
      </c>
      <c r="L50" s="107">
        <f t="shared" si="3"/>
        <v>1.3477765108323831</v>
      </c>
      <c r="M50" s="107">
        <f t="shared" si="0"/>
        <v>133.04529052946918</v>
      </c>
    </row>
    <row r="51" spans="1:13" x14ac:dyDescent="0.2">
      <c r="A51" t="s">
        <v>87</v>
      </c>
      <c r="B51">
        <v>3</v>
      </c>
      <c r="C51" t="s">
        <v>60</v>
      </c>
      <c r="D51">
        <v>0.74479166666666674</v>
      </c>
      <c r="E51" t="s">
        <v>63</v>
      </c>
      <c r="F51">
        <v>0.54625000000000001</v>
      </c>
      <c r="G51">
        <v>3.4666666666666672E-2</v>
      </c>
      <c r="H51">
        <v>0.16149999999999998</v>
      </c>
      <c r="I51">
        <f t="shared" si="1"/>
        <v>75.207688548623565</v>
      </c>
      <c r="J51">
        <f t="shared" si="2"/>
        <v>10097.815525409596</v>
      </c>
      <c r="L51" s="107">
        <f t="shared" si="3"/>
        <v>1.5041537709724713</v>
      </c>
      <c r="M51" s="107">
        <f t="shared" si="0"/>
        <v>201.9563105081919</v>
      </c>
    </row>
    <row r="52" spans="1:13" x14ac:dyDescent="0.2">
      <c r="A52" t="s">
        <v>34</v>
      </c>
      <c r="B52">
        <v>1</v>
      </c>
      <c r="C52" t="s">
        <v>60</v>
      </c>
      <c r="D52">
        <v>0.68479008947006192</v>
      </c>
      <c r="E52" t="s">
        <v>6</v>
      </c>
      <c r="F52">
        <v>0.51329999999999998</v>
      </c>
      <c r="G52">
        <v>3.3833333333333347E-2</v>
      </c>
      <c r="H52">
        <v>0.14949999999999999</v>
      </c>
      <c r="I52">
        <f t="shared" si="1"/>
        <v>75.875973303670747</v>
      </c>
      <c r="J52">
        <f t="shared" si="2"/>
        <v>11080.17982012398</v>
      </c>
      <c r="L52" s="107">
        <f t="shared" si="3"/>
        <v>1.517519466073415</v>
      </c>
      <c r="M52" s="107">
        <f t="shared" si="0"/>
        <v>221.60359640247958</v>
      </c>
    </row>
    <row r="53" spans="1:13" x14ac:dyDescent="0.2">
      <c r="A53" t="s">
        <v>38</v>
      </c>
      <c r="B53">
        <v>1</v>
      </c>
      <c r="C53" t="s">
        <v>60</v>
      </c>
      <c r="D53">
        <v>0.87405368203716438</v>
      </c>
      <c r="E53" t="s">
        <v>6</v>
      </c>
      <c r="F53">
        <v>0.51329999999999998</v>
      </c>
      <c r="G53">
        <v>3.3833333333333347E-2</v>
      </c>
      <c r="H53">
        <v>0.14849999999999999</v>
      </c>
      <c r="I53">
        <f t="shared" si="1"/>
        <v>76.08453837597331</v>
      </c>
      <c r="J53">
        <f t="shared" si="2"/>
        <v>8704.7900992353716</v>
      </c>
      <c r="L53" s="107">
        <f t="shared" si="3"/>
        <v>1.5216907675194662</v>
      </c>
      <c r="M53" s="107">
        <f t="shared" si="0"/>
        <v>174.09580198470744</v>
      </c>
    </row>
    <row r="54" spans="1:13" x14ac:dyDescent="0.2">
      <c r="A54" t="s">
        <v>88</v>
      </c>
      <c r="B54">
        <v>1</v>
      </c>
      <c r="C54" t="s">
        <v>60</v>
      </c>
      <c r="D54">
        <v>0.65625</v>
      </c>
      <c r="E54" t="s">
        <v>63</v>
      </c>
      <c r="F54">
        <v>0.54625000000000001</v>
      </c>
      <c r="G54">
        <v>3.4666666666666672E-2</v>
      </c>
      <c r="H54">
        <v>0.17799999999999999</v>
      </c>
      <c r="I54">
        <f t="shared" si="1"/>
        <v>71.982407558234257</v>
      </c>
      <c r="J54">
        <f t="shared" si="2"/>
        <v>10968.747818397602</v>
      </c>
      <c r="L54" s="107">
        <f t="shared" si="3"/>
        <v>1.4396481511646853</v>
      </c>
      <c r="M54" s="107">
        <f t="shared" si="0"/>
        <v>219.37495636795205</v>
      </c>
    </row>
    <row r="55" spans="1:13" x14ac:dyDescent="0.2">
      <c r="A55" t="s">
        <v>89</v>
      </c>
      <c r="B55">
        <v>1</v>
      </c>
      <c r="C55" t="s">
        <v>60</v>
      </c>
      <c r="D55">
        <v>0.5703125</v>
      </c>
      <c r="E55" t="s">
        <v>63</v>
      </c>
      <c r="F55">
        <v>0.54625000000000001</v>
      </c>
      <c r="G55">
        <v>3.4666666666666672E-2</v>
      </c>
      <c r="H55">
        <v>0.157</v>
      </c>
      <c r="I55">
        <f t="shared" si="1"/>
        <v>76.087310636911567</v>
      </c>
      <c r="J55">
        <f t="shared" si="2"/>
        <v>13341.33665962285</v>
      </c>
      <c r="L55" s="107">
        <f t="shared" si="3"/>
        <v>1.5217462127382313</v>
      </c>
      <c r="M55" s="107">
        <f t="shared" si="0"/>
        <v>266.82673319245703</v>
      </c>
    </row>
    <row r="56" spans="1:13" x14ac:dyDescent="0.2">
      <c r="A56" t="s">
        <v>90</v>
      </c>
      <c r="B56">
        <v>1</v>
      </c>
      <c r="C56" t="s">
        <v>60</v>
      </c>
      <c r="D56">
        <v>2.3177083333333335</v>
      </c>
      <c r="E56" t="s">
        <v>63</v>
      </c>
      <c r="F56">
        <v>0.54625000000000001</v>
      </c>
      <c r="G56">
        <v>3.4666666666666672E-2</v>
      </c>
      <c r="H56">
        <v>0.19</v>
      </c>
      <c r="I56">
        <f t="shared" si="1"/>
        <v>69.636748656132923</v>
      </c>
      <c r="J56">
        <f t="shared" si="2"/>
        <v>3004.5518521297799</v>
      </c>
      <c r="L56" s="107">
        <f t="shared" si="3"/>
        <v>1.3927349731226584</v>
      </c>
      <c r="M56" s="107">
        <f t="shared" si="0"/>
        <v>60.091037042595595</v>
      </c>
    </row>
    <row r="57" spans="1:13" x14ac:dyDescent="0.2">
      <c r="A57" t="s">
        <v>47</v>
      </c>
      <c r="B57" t="s">
        <v>91</v>
      </c>
      <c r="C57" t="s">
        <v>76</v>
      </c>
      <c r="D57">
        <v>0.60564349621472802</v>
      </c>
      <c r="E57" t="s">
        <v>6</v>
      </c>
      <c r="F57">
        <v>0.51329999999999998</v>
      </c>
      <c r="G57">
        <v>3.3833333333333347E-2</v>
      </c>
      <c r="H57">
        <v>0.112</v>
      </c>
      <c r="I57">
        <f t="shared" si="1"/>
        <v>83.697163515016683</v>
      </c>
      <c r="J57">
        <f t="shared" si="2"/>
        <v>13819.543021286279</v>
      </c>
      <c r="L57" s="107">
        <f t="shared" si="3"/>
        <v>1.6739432703003336</v>
      </c>
      <c r="M57" s="107">
        <f t="shared" si="0"/>
        <v>276.39086042572558</v>
      </c>
    </row>
    <row r="58" spans="1:13" x14ac:dyDescent="0.2">
      <c r="A58" t="s">
        <v>48</v>
      </c>
      <c r="B58" t="s">
        <v>91</v>
      </c>
      <c r="C58" t="s">
        <v>76</v>
      </c>
      <c r="D58">
        <v>0.78802477632484513</v>
      </c>
      <c r="E58" t="s">
        <v>6</v>
      </c>
      <c r="F58">
        <v>0.51329999999999998</v>
      </c>
      <c r="G58">
        <v>3.3833333333333347E-2</v>
      </c>
      <c r="H58">
        <v>0.13450000000000001</v>
      </c>
      <c r="I58">
        <f t="shared" si="1"/>
        <v>79.004449388209125</v>
      </c>
      <c r="J58">
        <f t="shared" si="2"/>
        <v>10025.63012760418</v>
      </c>
      <c r="L58" s="107">
        <f t="shared" si="3"/>
        <v>1.5800889877641824</v>
      </c>
      <c r="M58" s="107">
        <f>L58/(D58*0.01)</f>
        <v>200.51260255208356</v>
      </c>
    </row>
    <row r="59" spans="1:13" x14ac:dyDescent="0.2">
      <c r="A59" t="s">
        <v>49</v>
      </c>
      <c r="B59" t="s">
        <v>91</v>
      </c>
      <c r="C59" t="s">
        <v>76</v>
      </c>
      <c r="D59">
        <v>0.66758430832759807</v>
      </c>
      <c r="E59" t="s">
        <v>6</v>
      </c>
      <c r="F59">
        <v>0.51329999999999998</v>
      </c>
      <c r="G59">
        <v>3.3833333333333347E-2</v>
      </c>
      <c r="H59">
        <v>0.13200000000000001</v>
      </c>
      <c r="I59">
        <f t="shared" si="1"/>
        <v>79.525862068965509</v>
      </c>
      <c r="J59">
        <f t="shared" si="2"/>
        <v>11912.482225382153</v>
      </c>
      <c r="L59" s="107">
        <f t="shared" si="3"/>
        <v>1.5905172413793103</v>
      </c>
      <c r="M59" s="107">
        <f t="shared" si="0"/>
        <v>238.24964450764307</v>
      </c>
    </row>
    <row r="60" spans="1:13" x14ac:dyDescent="0.2">
      <c r="A60" t="s">
        <v>92</v>
      </c>
      <c r="B60" t="s">
        <v>91</v>
      </c>
      <c r="C60" t="s">
        <v>76</v>
      </c>
      <c r="D60">
        <v>0.52604166666666674</v>
      </c>
      <c r="E60" t="s">
        <v>63</v>
      </c>
      <c r="F60">
        <v>0.54625000000000001</v>
      </c>
      <c r="G60">
        <v>3.4666666666666672E-2</v>
      </c>
      <c r="H60">
        <v>0.11899999999999999</v>
      </c>
      <c r="I60">
        <f t="shared" si="1"/>
        <v>83.515230493565724</v>
      </c>
      <c r="J60">
        <f t="shared" si="2"/>
        <v>15876.162628479819</v>
      </c>
      <c r="L60" s="107">
        <f t="shared" si="3"/>
        <v>1.6703046098713146</v>
      </c>
      <c r="M60" s="107">
        <f t="shared" si="0"/>
        <v>317.52325256959637</v>
      </c>
    </row>
    <row r="61" spans="1:13" x14ac:dyDescent="0.2">
      <c r="A61" t="s">
        <v>93</v>
      </c>
      <c r="B61" t="s">
        <v>91</v>
      </c>
      <c r="C61" t="s">
        <v>76</v>
      </c>
      <c r="D61">
        <v>0.53125</v>
      </c>
      <c r="E61" t="s">
        <v>63</v>
      </c>
      <c r="F61">
        <v>0.54625000000000001</v>
      </c>
      <c r="G61">
        <v>3.4666666666666672E-2</v>
      </c>
      <c r="H61">
        <v>0.1585</v>
      </c>
      <c r="I61">
        <f t="shared" si="1"/>
        <v>75.794103274148881</v>
      </c>
      <c r="J61">
        <f t="shared" si="2"/>
        <v>14267.125322192729</v>
      </c>
      <c r="L61" s="107">
        <f t="shared" si="3"/>
        <v>1.5158820654829777</v>
      </c>
      <c r="M61" s="107">
        <f t="shared" si="0"/>
        <v>285.34250644385457</v>
      </c>
    </row>
    <row r="62" spans="1:13" x14ac:dyDescent="0.2">
      <c r="A62" t="s">
        <v>94</v>
      </c>
      <c r="B62" t="s">
        <v>91</v>
      </c>
      <c r="C62" t="s">
        <v>76</v>
      </c>
      <c r="D62">
        <v>0.33854166666666669</v>
      </c>
      <c r="E62" t="s">
        <v>63</v>
      </c>
      <c r="F62">
        <v>0.54625000000000001</v>
      </c>
      <c r="G62">
        <v>3.4666666666666672E-2</v>
      </c>
      <c r="H62">
        <v>0.2165</v>
      </c>
      <c r="I62">
        <f t="shared" si="1"/>
        <v>64.45675191399252</v>
      </c>
      <c r="J62">
        <f t="shared" si="2"/>
        <v>19039.532873056251</v>
      </c>
      <c r="L62" s="107">
        <f t="shared" si="3"/>
        <v>1.2891350382798503</v>
      </c>
      <c r="M62" s="107">
        <f t="shared" si="0"/>
        <v>380.79065746112502</v>
      </c>
    </row>
    <row r="63" spans="1:13" x14ac:dyDescent="0.2">
      <c r="A63" t="s">
        <v>95</v>
      </c>
      <c r="B63" t="s">
        <v>91</v>
      </c>
      <c r="C63" t="s">
        <v>76</v>
      </c>
      <c r="D63">
        <v>0.77343750000000011</v>
      </c>
      <c r="E63" t="s">
        <v>63</v>
      </c>
      <c r="F63">
        <v>0.54625000000000001</v>
      </c>
      <c r="G63">
        <v>3.4666666666666672E-2</v>
      </c>
      <c r="H63">
        <v>0.21199999999999999</v>
      </c>
      <c r="I63">
        <f t="shared" si="1"/>
        <v>65.336374002280508</v>
      </c>
      <c r="J63">
        <f t="shared" si="2"/>
        <v>8447.531184133235</v>
      </c>
      <c r="L63" s="107">
        <f t="shared" si="3"/>
        <v>1.3067274800456101</v>
      </c>
      <c r="M63" s="107">
        <f t="shared" si="0"/>
        <v>168.95062368266471</v>
      </c>
    </row>
    <row r="64" spans="1:13" x14ac:dyDescent="0.2">
      <c r="A64" t="s">
        <v>46</v>
      </c>
      <c r="B64" t="s">
        <v>91</v>
      </c>
      <c r="C64" t="s">
        <v>76</v>
      </c>
      <c r="D64">
        <v>0.55402615278733647</v>
      </c>
      <c r="E64" t="s">
        <v>6</v>
      </c>
      <c r="F64">
        <v>0.51329999999999998</v>
      </c>
      <c r="G64">
        <v>3.3833333333333347E-2</v>
      </c>
      <c r="H64">
        <v>0.1245</v>
      </c>
      <c r="I64">
        <f t="shared" si="1"/>
        <v>81.090100111234719</v>
      </c>
      <c r="J64">
        <f t="shared" si="2"/>
        <v>14636.511237468827</v>
      </c>
      <c r="L64" s="107">
        <f t="shared" si="3"/>
        <v>1.6218020022246944</v>
      </c>
      <c r="M64" s="107">
        <f t="shared" si="0"/>
        <v>292.73022474937653</v>
      </c>
    </row>
  </sheetData>
  <sortState xmlns:xlrd2="http://schemas.microsoft.com/office/spreadsheetml/2017/richdata2" ref="A2:J64">
    <sortCondition ref="A2:A64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1"/>
  <sheetViews>
    <sheetView workbookViewId="0">
      <selection activeCell="O1" sqref="O1"/>
    </sheetView>
  </sheetViews>
  <sheetFormatPr baseColWidth="10" defaultRowHeight="16" x14ac:dyDescent="0.2"/>
  <sheetData>
    <row r="1" spans="1:27" x14ac:dyDescent="0.2">
      <c r="A1" s="6" t="s">
        <v>15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O1" s="22" t="s">
        <v>54</v>
      </c>
      <c r="P1" s="22">
        <v>1</v>
      </c>
      <c r="Q1" s="22">
        <v>2</v>
      </c>
      <c r="R1" s="22">
        <v>3</v>
      </c>
      <c r="S1" s="22">
        <v>4</v>
      </c>
      <c r="T1" s="22">
        <v>5</v>
      </c>
      <c r="U1" s="22">
        <v>6</v>
      </c>
      <c r="V1" s="22">
        <v>7</v>
      </c>
      <c r="W1" s="22">
        <v>8</v>
      </c>
      <c r="X1" s="22">
        <v>9</v>
      </c>
      <c r="Y1" s="22">
        <v>10</v>
      </c>
      <c r="Z1" s="22">
        <v>11</v>
      </c>
      <c r="AA1" s="22">
        <v>12</v>
      </c>
    </row>
    <row r="2" spans="1:27" x14ac:dyDescent="0.2">
      <c r="A2" s="7" t="s">
        <v>7</v>
      </c>
      <c r="B2" s="8">
        <v>0.61399999999999999</v>
      </c>
      <c r="C2" s="8">
        <v>0.59599999999999997</v>
      </c>
      <c r="D2" s="9">
        <v>3.4000000000000002E-2</v>
      </c>
      <c r="E2" s="9">
        <v>3.3000000000000002E-2</v>
      </c>
      <c r="F2" s="10">
        <v>0.158</v>
      </c>
      <c r="G2" s="10">
        <v>0.193</v>
      </c>
      <c r="H2" s="11">
        <v>0.124</v>
      </c>
      <c r="I2" s="11">
        <v>0.14000000000000001</v>
      </c>
      <c r="J2" s="11">
        <v>0.127</v>
      </c>
      <c r="K2" s="12">
        <v>0.112</v>
      </c>
      <c r="L2" s="11">
        <v>0.155</v>
      </c>
      <c r="M2" s="13">
        <v>0.21299999999999999</v>
      </c>
      <c r="O2" s="22" t="s">
        <v>7</v>
      </c>
      <c r="P2" s="23" t="s">
        <v>52</v>
      </c>
      <c r="Q2" s="24" t="s">
        <v>52</v>
      </c>
      <c r="R2" s="23" t="s">
        <v>53</v>
      </c>
      <c r="S2" s="24" t="s">
        <v>53</v>
      </c>
      <c r="T2" s="23" t="s">
        <v>17</v>
      </c>
      <c r="U2" s="28" t="s">
        <v>17</v>
      </c>
      <c r="V2" s="23" t="s">
        <v>18</v>
      </c>
      <c r="W2" s="28" t="s">
        <v>18</v>
      </c>
      <c r="X2" s="23" t="s">
        <v>19</v>
      </c>
      <c r="Y2" s="28" t="s">
        <v>19</v>
      </c>
      <c r="Z2" s="23" t="s">
        <v>20</v>
      </c>
      <c r="AA2" s="28" t="s">
        <v>20</v>
      </c>
    </row>
    <row r="3" spans="1:27" x14ac:dyDescent="0.2">
      <c r="A3" s="7" t="s">
        <v>8</v>
      </c>
      <c r="B3" s="14">
        <v>0.46</v>
      </c>
      <c r="C3" s="15"/>
      <c r="D3" s="9">
        <v>3.4000000000000002E-2</v>
      </c>
      <c r="E3" s="9">
        <v>3.4000000000000002E-2</v>
      </c>
      <c r="F3" s="11">
        <v>0.13</v>
      </c>
      <c r="G3" s="11">
        <v>0.154</v>
      </c>
      <c r="H3" s="12">
        <v>0.11</v>
      </c>
      <c r="I3" s="11">
        <v>0.13700000000000001</v>
      </c>
      <c r="J3" s="12">
        <v>0.10299999999999999</v>
      </c>
      <c r="K3" s="12">
        <v>8.7999999999999995E-2</v>
      </c>
      <c r="L3" s="10">
        <v>0.16300000000000001</v>
      </c>
      <c r="M3" s="11">
        <v>0.128</v>
      </c>
      <c r="O3" s="22" t="s">
        <v>8</v>
      </c>
      <c r="P3" s="23" t="s">
        <v>52</v>
      </c>
      <c r="Q3" s="24" t="s">
        <v>52</v>
      </c>
      <c r="R3" s="23" t="s">
        <v>53</v>
      </c>
      <c r="S3" s="24" t="s">
        <v>53</v>
      </c>
      <c r="T3" s="23" t="s">
        <v>22</v>
      </c>
      <c r="U3" s="28" t="s">
        <v>22</v>
      </c>
      <c r="V3" s="23" t="s">
        <v>23</v>
      </c>
      <c r="W3" s="28" t="s">
        <v>23</v>
      </c>
      <c r="X3" s="23" t="s">
        <v>24</v>
      </c>
      <c r="Y3" s="28" t="s">
        <v>24</v>
      </c>
      <c r="Z3" s="23" t="s">
        <v>25</v>
      </c>
      <c r="AA3" s="28" t="s">
        <v>25</v>
      </c>
    </row>
    <row r="4" spans="1:27" x14ac:dyDescent="0.2">
      <c r="A4" s="7" t="s">
        <v>9</v>
      </c>
      <c r="B4" s="16">
        <v>0.437</v>
      </c>
      <c r="C4" s="17">
        <v>0.50700000000000001</v>
      </c>
      <c r="D4" s="9">
        <v>3.4000000000000002E-2</v>
      </c>
      <c r="E4" s="9">
        <v>3.4000000000000002E-2</v>
      </c>
      <c r="F4" s="10">
        <v>0.192</v>
      </c>
      <c r="G4" s="11">
        <v>0.153</v>
      </c>
      <c r="H4" s="11">
        <v>0.13100000000000001</v>
      </c>
      <c r="I4" s="11">
        <v>0.152</v>
      </c>
      <c r="J4" s="11">
        <v>0.123</v>
      </c>
      <c r="K4" s="12">
        <v>0.108</v>
      </c>
      <c r="L4" s="18">
        <v>0.28799999999999998</v>
      </c>
      <c r="M4" s="19">
        <v>0.27300000000000002</v>
      </c>
      <c r="O4" s="22" t="s">
        <v>9</v>
      </c>
      <c r="P4" s="23" t="s">
        <v>52</v>
      </c>
      <c r="Q4" s="24" t="s">
        <v>52</v>
      </c>
      <c r="R4" s="23" t="s">
        <v>53</v>
      </c>
      <c r="S4" s="24" t="s">
        <v>53</v>
      </c>
      <c r="T4" s="23" t="s">
        <v>26</v>
      </c>
      <c r="U4" s="28" t="s">
        <v>26</v>
      </c>
      <c r="V4" s="23" t="s">
        <v>27</v>
      </c>
      <c r="W4" s="28" t="s">
        <v>27</v>
      </c>
      <c r="X4" s="23" t="s">
        <v>28</v>
      </c>
      <c r="Y4" s="28" t="s">
        <v>28</v>
      </c>
      <c r="Z4" s="23" t="s">
        <v>29</v>
      </c>
      <c r="AA4" s="28" t="s">
        <v>29</v>
      </c>
    </row>
    <row r="5" spans="1:27" x14ac:dyDescent="0.2">
      <c r="A5" s="7" t="s">
        <v>10</v>
      </c>
      <c r="B5" s="20">
        <v>0.54300000000000004</v>
      </c>
      <c r="C5" s="21"/>
      <c r="D5" s="9">
        <v>3.4000000000000002E-2</v>
      </c>
      <c r="E5" s="9">
        <v>3.3000000000000002E-2</v>
      </c>
      <c r="F5" s="10">
        <v>0.16700000000000001</v>
      </c>
      <c r="G5" s="10">
        <v>0.189</v>
      </c>
      <c r="H5" s="12">
        <v>0.108</v>
      </c>
      <c r="I5" s="11">
        <v>0.13600000000000001</v>
      </c>
      <c r="J5" s="11">
        <v>0.14399999999999999</v>
      </c>
      <c r="K5" s="10">
        <v>0.17199999999999999</v>
      </c>
      <c r="L5" s="13">
        <v>0.216</v>
      </c>
      <c r="M5" s="13">
        <v>0.218</v>
      </c>
      <c r="O5" s="22" t="s">
        <v>10</v>
      </c>
      <c r="P5" s="23" t="s">
        <v>52</v>
      </c>
      <c r="Q5" s="24" t="s">
        <v>52</v>
      </c>
      <c r="R5" s="23" t="s">
        <v>53</v>
      </c>
      <c r="S5" s="24" t="s">
        <v>53</v>
      </c>
      <c r="T5" s="23" t="s">
        <v>30</v>
      </c>
      <c r="U5" s="28" t="s">
        <v>30</v>
      </c>
      <c r="V5" s="23" t="s">
        <v>31</v>
      </c>
      <c r="W5" s="28" t="s">
        <v>31</v>
      </c>
      <c r="X5" s="23" t="s">
        <v>32</v>
      </c>
      <c r="Y5" s="28" t="s">
        <v>32</v>
      </c>
      <c r="Z5" s="23" t="s">
        <v>33</v>
      </c>
      <c r="AA5" s="28" t="s">
        <v>33</v>
      </c>
    </row>
    <row r="6" spans="1:27" x14ac:dyDescent="0.2">
      <c r="A6" s="7" t="s">
        <v>11</v>
      </c>
      <c r="B6" s="14">
        <v>0.45400000000000001</v>
      </c>
      <c r="C6" s="16">
        <v>0.439</v>
      </c>
      <c r="D6" s="9">
        <v>3.4000000000000002E-2</v>
      </c>
      <c r="E6" s="9">
        <v>3.4000000000000002E-2</v>
      </c>
      <c r="F6" s="10">
        <v>0.158</v>
      </c>
      <c r="G6" s="11">
        <v>0.14099999999999999</v>
      </c>
      <c r="H6" s="10">
        <v>0.17899999999999999</v>
      </c>
      <c r="I6" s="10">
        <v>0.184</v>
      </c>
      <c r="J6" s="13">
        <v>0.219</v>
      </c>
      <c r="K6" s="10">
        <v>0.19500000000000001</v>
      </c>
      <c r="L6" s="10">
        <v>0.17299999999999999</v>
      </c>
      <c r="M6" s="11">
        <v>0.15</v>
      </c>
      <c r="O6" s="22" t="s">
        <v>11</v>
      </c>
      <c r="P6" s="23" t="s">
        <v>52</v>
      </c>
      <c r="Q6" s="24" t="s">
        <v>52</v>
      </c>
      <c r="R6" s="23" t="s">
        <v>53</v>
      </c>
      <c r="S6" s="24" t="s">
        <v>53</v>
      </c>
      <c r="T6" s="23" t="s">
        <v>34</v>
      </c>
      <c r="U6" s="28" t="s">
        <v>34</v>
      </c>
      <c r="V6" s="23" t="s">
        <v>35</v>
      </c>
      <c r="W6" s="28" t="s">
        <v>35</v>
      </c>
      <c r="X6" s="23" t="s">
        <v>36</v>
      </c>
      <c r="Y6" s="28" t="s">
        <v>36</v>
      </c>
      <c r="Z6" s="23" t="s">
        <v>37</v>
      </c>
      <c r="AA6" s="28" t="s">
        <v>37</v>
      </c>
    </row>
    <row r="7" spans="1:27" x14ac:dyDescent="0.2">
      <c r="A7" s="7" t="s">
        <v>12</v>
      </c>
      <c r="B7" s="20">
        <v>0.56499999999999995</v>
      </c>
      <c r="C7" s="17">
        <v>0.51800000000000002</v>
      </c>
      <c r="D7" s="9">
        <v>3.4000000000000002E-2</v>
      </c>
      <c r="E7" s="9">
        <v>3.4000000000000002E-2</v>
      </c>
      <c r="F7" s="11">
        <v>0.14799999999999999</v>
      </c>
      <c r="G7" s="11">
        <v>0.14899999999999999</v>
      </c>
      <c r="H7" s="12">
        <v>0.105</v>
      </c>
      <c r="I7" s="10">
        <v>0.19900000000000001</v>
      </c>
      <c r="J7" s="11">
        <v>0.13100000000000001</v>
      </c>
      <c r="K7" s="12">
        <v>0.11</v>
      </c>
      <c r="L7" s="10">
        <v>0.16700000000000001</v>
      </c>
      <c r="M7" s="10">
        <v>0.186</v>
      </c>
      <c r="O7" s="22" t="s">
        <v>12</v>
      </c>
      <c r="P7" s="23" t="s">
        <v>52</v>
      </c>
      <c r="Q7" s="24" t="s">
        <v>52</v>
      </c>
      <c r="R7" s="23" t="s">
        <v>53</v>
      </c>
      <c r="S7" s="24" t="s">
        <v>53</v>
      </c>
      <c r="T7" s="23" t="s">
        <v>38</v>
      </c>
      <c r="U7" s="28" t="s">
        <v>38</v>
      </c>
      <c r="V7" s="23" t="s">
        <v>39</v>
      </c>
      <c r="W7" s="28" t="s">
        <v>39</v>
      </c>
      <c r="X7" s="23" t="s">
        <v>40</v>
      </c>
      <c r="Y7" s="28" t="s">
        <v>40</v>
      </c>
      <c r="Z7" s="23" t="s">
        <v>41</v>
      </c>
      <c r="AA7" s="28" t="s">
        <v>41</v>
      </c>
    </row>
    <row r="8" spans="1:27" x14ac:dyDescent="0.2">
      <c r="A8" s="7" t="s">
        <v>13</v>
      </c>
      <c r="B8" s="9">
        <v>5.8000000000000003E-2</v>
      </c>
      <c r="C8" s="9">
        <v>3.3000000000000002E-2</v>
      </c>
      <c r="D8" s="11">
        <v>0.14399999999999999</v>
      </c>
      <c r="E8" s="11">
        <v>0.128</v>
      </c>
      <c r="F8" s="11">
        <v>0.11799999999999999</v>
      </c>
      <c r="G8" s="12">
        <v>0.111</v>
      </c>
      <c r="H8" s="12">
        <v>0.10199999999999999</v>
      </c>
      <c r="I8" s="12">
        <v>0.112</v>
      </c>
      <c r="J8" s="11">
        <v>0.12</v>
      </c>
      <c r="K8" s="11">
        <v>0.13200000000000001</v>
      </c>
      <c r="L8" s="10">
        <v>0.16900000000000001</v>
      </c>
      <c r="M8" s="10">
        <v>0.17</v>
      </c>
      <c r="O8" s="22" t="s">
        <v>13</v>
      </c>
      <c r="P8" s="23"/>
      <c r="Q8" s="24"/>
      <c r="R8" s="23" t="s">
        <v>42</v>
      </c>
      <c r="S8" s="26" t="s">
        <v>43</v>
      </c>
      <c r="T8" s="23" t="s">
        <v>44</v>
      </c>
      <c r="U8" s="26" t="s">
        <v>45</v>
      </c>
      <c r="V8" s="23" t="s">
        <v>46</v>
      </c>
      <c r="W8" s="26" t="s">
        <v>47</v>
      </c>
      <c r="X8" s="23" t="s">
        <v>48</v>
      </c>
      <c r="Y8" s="26" t="s">
        <v>49</v>
      </c>
      <c r="Z8" s="23" t="s">
        <v>50</v>
      </c>
      <c r="AA8" s="28" t="s">
        <v>50</v>
      </c>
    </row>
    <row r="9" spans="1:27" x14ac:dyDescent="0.2">
      <c r="A9" s="7" t="s">
        <v>14</v>
      </c>
      <c r="B9" s="9">
        <v>3.5000000000000003E-2</v>
      </c>
      <c r="C9" s="9">
        <v>3.4000000000000002E-2</v>
      </c>
      <c r="D9" s="11">
        <v>0.122</v>
      </c>
      <c r="E9" s="11">
        <v>0.13</v>
      </c>
      <c r="F9" s="10">
        <v>0.16800000000000001</v>
      </c>
      <c r="G9" s="11">
        <v>0.13800000000000001</v>
      </c>
      <c r="H9" s="11">
        <v>0.14699999999999999</v>
      </c>
      <c r="I9" s="10"/>
      <c r="J9" s="11">
        <v>0.14899999999999999</v>
      </c>
      <c r="K9" s="13"/>
      <c r="L9" s="13">
        <v>0.22500000000000001</v>
      </c>
      <c r="M9" s="16">
        <v>0.42899999999999999</v>
      </c>
      <c r="O9" s="22" t="s">
        <v>14</v>
      </c>
      <c r="P9" s="23"/>
      <c r="Q9" s="24"/>
      <c r="R9" s="27" t="s">
        <v>42</v>
      </c>
      <c r="S9" s="24" t="s">
        <v>43</v>
      </c>
      <c r="T9" s="27" t="s">
        <v>44</v>
      </c>
      <c r="U9" s="24" t="s">
        <v>45</v>
      </c>
      <c r="V9" s="25" t="s">
        <v>46</v>
      </c>
      <c r="W9" s="28" t="s">
        <v>47</v>
      </c>
      <c r="X9" s="25" t="s">
        <v>48</v>
      </c>
      <c r="Y9" s="28" t="s">
        <v>49</v>
      </c>
      <c r="Z9" s="27"/>
      <c r="AA9" s="24"/>
    </row>
    <row r="11" spans="1:27" x14ac:dyDescent="0.2">
      <c r="A11" s="22" t="s">
        <v>51</v>
      </c>
      <c r="B11" s="22">
        <v>1</v>
      </c>
      <c r="C11" s="22">
        <v>2</v>
      </c>
      <c r="D11" s="22">
        <v>3</v>
      </c>
      <c r="E11" s="22">
        <v>4</v>
      </c>
      <c r="F11" s="22">
        <v>5</v>
      </c>
      <c r="G11" s="22">
        <v>6</v>
      </c>
      <c r="H11" s="22">
        <v>7</v>
      </c>
      <c r="I11" s="22">
        <v>8</v>
      </c>
      <c r="J11" s="22">
        <v>9</v>
      </c>
      <c r="K11" s="22">
        <v>10</v>
      </c>
      <c r="L11" s="22">
        <v>11</v>
      </c>
      <c r="M11" s="22">
        <v>12</v>
      </c>
    </row>
    <row r="12" spans="1:27" x14ac:dyDescent="0.2">
      <c r="A12" s="22" t="s">
        <v>7</v>
      </c>
      <c r="B12" s="23" t="s">
        <v>16</v>
      </c>
      <c r="C12" s="28">
        <f>AVERAGE(B2:C7)</f>
        <v>0.51329999999999998</v>
      </c>
      <c r="D12" s="23" t="s">
        <v>21</v>
      </c>
      <c r="E12" s="24">
        <f>AVERAGE(D2:E7)</f>
        <v>3.3833333333333347E-2</v>
      </c>
      <c r="F12" s="23" t="s">
        <v>17</v>
      </c>
      <c r="G12" s="24">
        <f>AVERAGE(F2:G2)</f>
        <v>0.17549999999999999</v>
      </c>
      <c r="H12" s="23" t="s">
        <v>18</v>
      </c>
      <c r="I12" s="24">
        <f>AVERAGE(H2:I2)</f>
        <v>0.13200000000000001</v>
      </c>
      <c r="J12" s="23" t="s">
        <v>19</v>
      </c>
      <c r="K12" s="24">
        <f>AVERAGE(J2:K2)</f>
        <v>0.1195</v>
      </c>
      <c r="L12" s="23" t="s">
        <v>20</v>
      </c>
      <c r="M12" s="24">
        <f>AVERAGE(L2:M2)</f>
        <v>0.184</v>
      </c>
    </row>
    <row r="13" spans="1:27" x14ac:dyDescent="0.2">
      <c r="A13" s="22" t="s">
        <v>8</v>
      </c>
      <c r="B13" s="23"/>
      <c r="C13" s="24"/>
      <c r="D13" s="23"/>
      <c r="E13" s="24"/>
      <c r="F13" s="23" t="s">
        <v>22</v>
      </c>
      <c r="G13" s="24">
        <f t="shared" ref="G13:I17" si="0">AVERAGE(F3:G3)</f>
        <v>0.14200000000000002</v>
      </c>
      <c r="H13" s="23" t="s">
        <v>23</v>
      </c>
      <c r="I13" s="24">
        <f t="shared" si="0"/>
        <v>0.1235</v>
      </c>
      <c r="J13" s="23" t="s">
        <v>24</v>
      </c>
      <c r="K13" s="24">
        <f t="shared" ref="K13" si="1">AVERAGE(J3:K3)</f>
        <v>9.5500000000000002E-2</v>
      </c>
      <c r="L13" s="23" t="s">
        <v>25</v>
      </c>
      <c r="M13" s="24">
        <f t="shared" ref="M13" si="2">AVERAGE(L3:M3)</f>
        <v>0.14550000000000002</v>
      </c>
    </row>
    <row r="14" spans="1:27" x14ac:dyDescent="0.2">
      <c r="A14" s="22" t="s">
        <v>9</v>
      </c>
      <c r="B14" s="23"/>
      <c r="C14" s="24"/>
      <c r="D14" s="23"/>
      <c r="E14" s="24"/>
      <c r="F14" s="23" t="s">
        <v>26</v>
      </c>
      <c r="G14" s="24">
        <f t="shared" si="0"/>
        <v>0.17249999999999999</v>
      </c>
      <c r="H14" s="23" t="s">
        <v>27</v>
      </c>
      <c r="I14" s="24">
        <f t="shared" si="0"/>
        <v>0.14150000000000001</v>
      </c>
      <c r="J14" s="23" t="s">
        <v>28</v>
      </c>
      <c r="K14" s="24">
        <f t="shared" ref="K14" si="3">AVERAGE(J4:K4)</f>
        <v>0.11549999999999999</v>
      </c>
      <c r="L14" s="23" t="s">
        <v>29</v>
      </c>
      <c r="M14" s="24">
        <f t="shared" ref="M14" si="4">AVERAGE(L4:M4)</f>
        <v>0.28049999999999997</v>
      </c>
    </row>
    <row r="15" spans="1:27" x14ac:dyDescent="0.2">
      <c r="A15" s="22" t="s">
        <v>10</v>
      </c>
      <c r="B15" s="23"/>
      <c r="C15" s="24"/>
      <c r="D15" s="23"/>
      <c r="E15" s="24"/>
      <c r="F15" s="23" t="s">
        <v>30</v>
      </c>
      <c r="G15" s="24">
        <f t="shared" si="0"/>
        <v>0.17799999999999999</v>
      </c>
      <c r="H15" s="23" t="s">
        <v>31</v>
      </c>
      <c r="I15" s="24">
        <f t="shared" si="0"/>
        <v>0.122</v>
      </c>
      <c r="J15" s="23" t="s">
        <v>32</v>
      </c>
      <c r="K15" s="24">
        <f t="shared" ref="K15" si="5">AVERAGE(J5:K5)</f>
        <v>0.15799999999999997</v>
      </c>
      <c r="L15" s="23" t="s">
        <v>33</v>
      </c>
      <c r="M15" s="24">
        <f t="shared" ref="M15" si="6">AVERAGE(L5:M5)</f>
        <v>0.217</v>
      </c>
    </row>
    <row r="16" spans="1:27" x14ac:dyDescent="0.2">
      <c r="A16" s="22" t="s">
        <v>11</v>
      </c>
      <c r="B16" s="23"/>
      <c r="C16" s="24"/>
      <c r="D16" s="23"/>
      <c r="E16" s="24"/>
      <c r="F16" s="23" t="s">
        <v>34</v>
      </c>
      <c r="G16" s="24">
        <f t="shared" si="0"/>
        <v>0.14949999999999999</v>
      </c>
      <c r="H16" s="23" t="s">
        <v>35</v>
      </c>
      <c r="I16" s="24">
        <f t="shared" si="0"/>
        <v>0.18149999999999999</v>
      </c>
      <c r="J16" s="23" t="s">
        <v>36</v>
      </c>
      <c r="K16" s="24">
        <f t="shared" ref="K16" si="7">AVERAGE(J6:K6)</f>
        <v>0.20700000000000002</v>
      </c>
      <c r="L16" s="23" t="s">
        <v>37</v>
      </c>
      <c r="M16" s="24">
        <f t="shared" ref="M16" si="8">AVERAGE(L6:M6)</f>
        <v>0.16149999999999998</v>
      </c>
    </row>
    <row r="17" spans="1:27" x14ac:dyDescent="0.2">
      <c r="A17" s="22" t="s">
        <v>12</v>
      </c>
      <c r="B17" s="23"/>
      <c r="C17" s="24"/>
      <c r="D17" s="23"/>
      <c r="E17" s="24"/>
      <c r="F17" s="23" t="s">
        <v>38</v>
      </c>
      <c r="G17" s="24">
        <f t="shared" si="0"/>
        <v>0.14849999999999999</v>
      </c>
      <c r="H17" s="23" t="s">
        <v>39</v>
      </c>
      <c r="I17" s="24">
        <f t="shared" si="0"/>
        <v>0.152</v>
      </c>
      <c r="J17" s="23" t="s">
        <v>40</v>
      </c>
      <c r="K17" s="24">
        <f t="shared" ref="K17" si="9">AVERAGE(J7:K7)</f>
        <v>0.1205</v>
      </c>
      <c r="L17" s="23" t="s">
        <v>41</v>
      </c>
      <c r="M17" s="24">
        <f t="shared" ref="M17" si="10">AVERAGE(L7:M7)</f>
        <v>0.17649999999999999</v>
      </c>
    </row>
    <row r="18" spans="1:27" x14ac:dyDescent="0.2">
      <c r="A18" s="22" t="s">
        <v>13</v>
      </c>
      <c r="B18" s="25"/>
      <c r="C18" s="24"/>
      <c r="D18" s="23" t="s">
        <v>42</v>
      </c>
      <c r="E18" s="26" t="s">
        <v>43</v>
      </c>
      <c r="F18" s="23" t="s">
        <v>44</v>
      </c>
      <c r="G18" s="26" t="s">
        <v>45</v>
      </c>
      <c r="H18" s="23" t="s">
        <v>46</v>
      </c>
      <c r="I18" s="26" t="s">
        <v>47</v>
      </c>
      <c r="J18" s="23" t="s">
        <v>48</v>
      </c>
      <c r="K18" s="26" t="s">
        <v>49</v>
      </c>
      <c r="L18" s="23" t="s">
        <v>50</v>
      </c>
      <c r="M18" s="24">
        <f>AVERAGE(L8:M8)</f>
        <v>0.16950000000000001</v>
      </c>
    </row>
    <row r="19" spans="1:27" x14ac:dyDescent="0.2">
      <c r="A19" s="22" t="s">
        <v>14</v>
      </c>
      <c r="B19" s="25"/>
      <c r="C19" s="24"/>
      <c r="D19" s="27">
        <f>AVERAGE(D8:D9)</f>
        <v>0.13300000000000001</v>
      </c>
      <c r="E19" s="27">
        <f t="shared" ref="E19:K19" si="11">AVERAGE(E8:E9)</f>
        <v>0.129</v>
      </c>
      <c r="F19" s="27">
        <f t="shared" si="11"/>
        <v>0.14300000000000002</v>
      </c>
      <c r="G19" s="27">
        <f t="shared" si="11"/>
        <v>0.1245</v>
      </c>
      <c r="H19" s="27">
        <f t="shared" si="11"/>
        <v>0.1245</v>
      </c>
      <c r="I19" s="27">
        <f t="shared" si="11"/>
        <v>0.112</v>
      </c>
      <c r="J19" s="27">
        <f t="shared" si="11"/>
        <v>0.13450000000000001</v>
      </c>
      <c r="K19" s="27">
        <f t="shared" si="11"/>
        <v>0.13200000000000001</v>
      </c>
      <c r="L19" s="27"/>
      <c r="M19" s="24"/>
    </row>
    <row r="23" spans="1:27" x14ac:dyDescent="0.2">
      <c r="A23" s="6" t="s">
        <v>101</v>
      </c>
      <c r="B23" s="7">
        <v>1</v>
      </c>
      <c r="C23" s="7">
        <v>2</v>
      </c>
      <c r="D23" s="7">
        <v>3</v>
      </c>
      <c r="E23" s="7">
        <v>4</v>
      </c>
      <c r="F23" s="7">
        <v>5</v>
      </c>
      <c r="G23" s="7">
        <v>6</v>
      </c>
      <c r="H23" s="7">
        <v>7</v>
      </c>
      <c r="I23" s="7">
        <v>8</v>
      </c>
      <c r="J23" s="7">
        <v>9</v>
      </c>
      <c r="K23" s="7">
        <v>10</v>
      </c>
      <c r="L23" s="7">
        <v>11</v>
      </c>
      <c r="M23" s="7">
        <v>12</v>
      </c>
      <c r="O23" s="22" t="s">
        <v>102</v>
      </c>
      <c r="P23" s="22">
        <v>1</v>
      </c>
      <c r="Q23" s="22">
        <v>2</v>
      </c>
      <c r="R23" s="22">
        <v>3</v>
      </c>
      <c r="S23" s="22">
        <v>4</v>
      </c>
      <c r="T23" s="22">
        <v>5</v>
      </c>
      <c r="U23" s="22">
        <v>6</v>
      </c>
      <c r="V23" s="22">
        <v>7</v>
      </c>
      <c r="W23" s="22">
        <v>8</v>
      </c>
      <c r="X23" s="22">
        <v>9</v>
      </c>
      <c r="Y23" s="22">
        <v>10</v>
      </c>
      <c r="Z23" s="22">
        <v>11</v>
      </c>
      <c r="AA23" s="22">
        <v>12</v>
      </c>
    </row>
    <row r="24" spans="1:27" x14ac:dyDescent="0.2">
      <c r="A24" s="7" t="s">
        <v>7</v>
      </c>
      <c r="B24" s="8">
        <v>0.61099999999999999</v>
      </c>
      <c r="C24" s="8">
        <v>0.60799999999999998</v>
      </c>
      <c r="D24" s="9">
        <v>3.5000000000000003E-2</v>
      </c>
      <c r="E24" s="9">
        <v>3.6999999999999998E-2</v>
      </c>
      <c r="F24" s="13"/>
      <c r="G24" s="11">
        <v>0.14299999999999999</v>
      </c>
      <c r="H24" s="10">
        <v>0.17299999999999999</v>
      </c>
      <c r="I24" s="13">
        <v>0.218</v>
      </c>
      <c r="J24" s="10">
        <v>0.17799999999999999</v>
      </c>
      <c r="K24" s="10">
        <v>0.17399999999999999</v>
      </c>
      <c r="L24" s="13">
        <v>0.22600000000000001</v>
      </c>
      <c r="M24" s="13">
        <v>0.22600000000000001</v>
      </c>
      <c r="O24" s="22" t="s">
        <v>7</v>
      </c>
      <c r="P24" s="29" t="s">
        <v>52</v>
      </c>
      <c r="Q24" s="30"/>
      <c r="R24" s="29" t="s">
        <v>53</v>
      </c>
      <c r="S24" s="30"/>
      <c r="T24" s="29" t="s">
        <v>64</v>
      </c>
      <c r="U24" s="30"/>
      <c r="V24" s="29" t="s">
        <v>62</v>
      </c>
      <c r="W24" s="30"/>
      <c r="X24" s="29" t="s">
        <v>70</v>
      </c>
      <c r="Y24" s="30"/>
      <c r="Z24" s="29" t="s">
        <v>65</v>
      </c>
      <c r="AA24" s="30"/>
    </row>
    <row r="25" spans="1:27" x14ac:dyDescent="0.2">
      <c r="A25" s="7" t="s">
        <v>8</v>
      </c>
      <c r="B25" s="8">
        <v>0.621</v>
      </c>
      <c r="C25" s="21"/>
      <c r="D25" s="9">
        <v>3.4000000000000002E-2</v>
      </c>
      <c r="E25" s="9">
        <v>3.4000000000000002E-2</v>
      </c>
      <c r="F25" s="11">
        <v>0.14799999999999999</v>
      </c>
      <c r="G25" s="10">
        <v>0.182</v>
      </c>
      <c r="H25" s="12">
        <v>0.112</v>
      </c>
      <c r="I25" s="11">
        <v>0.125</v>
      </c>
      <c r="J25" s="10">
        <v>0.16200000000000001</v>
      </c>
      <c r="K25" s="10">
        <v>0.16500000000000001</v>
      </c>
      <c r="L25" s="10">
        <v>0.18</v>
      </c>
      <c r="M25" s="10">
        <v>0.184</v>
      </c>
      <c r="O25" s="22" t="s">
        <v>8</v>
      </c>
      <c r="P25" s="29" t="s">
        <v>52</v>
      </c>
      <c r="Q25" s="30"/>
      <c r="R25" s="29" t="s">
        <v>53</v>
      </c>
      <c r="S25" s="30"/>
      <c r="T25" s="29" t="s">
        <v>66</v>
      </c>
      <c r="U25" s="30"/>
      <c r="V25" s="29" t="s">
        <v>67</v>
      </c>
      <c r="W25" s="30"/>
      <c r="X25" s="29" t="s">
        <v>71</v>
      </c>
      <c r="Y25" s="30"/>
      <c r="Z25" s="29" t="s">
        <v>69</v>
      </c>
      <c r="AA25" s="30"/>
    </row>
    <row r="26" spans="1:27" x14ac:dyDescent="0.2">
      <c r="A26" s="7" t="s">
        <v>9</v>
      </c>
      <c r="B26" s="8">
        <v>0.61199999999999999</v>
      </c>
      <c r="C26" s="19"/>
      <c r="D26" s="9">
        <v>3.4000000000000002E-2</v>
      </c>
      <c r="E26" s="9">
        <v>3.4000000000000002E-2</v>
      </c>
      <c r="F26" s="11">
        <v>0.14099999999999999</v>
      </c>
      <c r="G26" s="10">
        <v>0.189</v>
      </c>
      <c r="H26" s="10">
        <v>0.16400000000000001</v>
      </c>
      <c r="I26" s="10">
        <v>0.17</v>
      </c>
      <c r="J26" s="11">
        <v>0.158</v>
      </c>
      <c r="K26" s="10">
        <v>0.16900000000000001</v>
      </c>
      <c r="L26" s="11">
        <v>0.14899999999999999</v>
      </c>
      <c r="M26" s="11">
        <v>0.156</v>
      </c>
      <c r="O26" s="22" t="s">
        <v>9</v>
      </c>
      <c r="P26" s="29" t="s">
        <v>52</v>
      </c>
      <c r="Q26" s="30"/>
      <c r="R26" s="29" t="s">
        <v>53</v>
      </c>
      <c r="S26" s="30"/>
      <c r="T26" s="29" t="s">
        <v>68</v>
      </c>
      <c r="U26" s="30"/>
      <c r="V26" s="29" t="s">
        <v>73</v>
      </c>
      <c r="W26" s="30"/>
      <c r="X26" s="29" t="s">
        <v>74</v>
      </c>
      <c r="Y26" s="30"/>
      <c r="Z26" s="29" t="s">
        <v>72</v>
      </c>
      <c r="AA26" s="30"/>
    </row>
    <row r="27" spans="1:27" x14ac:dyDescent="0.2">
      <c r="A27" s="7" t="s">
        <v>10</v>
      </c>
      <c r="B27" s="17">
        <v>0.52500000000000002</v>
      </c>
      <c r="C27" s="13"/>
      <c r="D27" s="9">
        <v>3.4000000000000002E-2</v>
      </c>
      <c r="E27" s="9">
        <v>3.4000000000000002E-2</v>
      </c>
      <c r="F27" s="11">
        <v>0.158</v>
      </c>
      <c r="G27" s="10">
        <v>0.19800000000000001</v>
      </c>
      <c r="H27" s="13">
        <v>0.215</v>
      </c>
      <c r="I27" s="10">
        <v>0.184</v>
      </c>
      <c r="J27" s="11">
        <v>0.122</v>
      </c>
      <c r="K27" s="11">
        <v>0.129</v>
      </c>
      <c r="L27" s="10">
        <v>0.16</v>
      </c>
      <c r="M27" s="10">
        <v>0.186</v>
      </c>
      <c r="O27" s="22" t="s">
        <v>10</v>
      </c>
      <c r="P27" s="29" t="s">
        <v>52</v>
      </c>
      <c r="Q27" s="30"/>
      <c r="R27" s="29" t="s">
        <v>53</v>
      </c>
      <c r="S27" s="30"/>
      <c r="T27" s="29" t="s">
        <v>88</v>
      </c>
      <c r="U27" s="30"/>
      <c r="V27" s="29" t="s">
        <v>85</v>
      </c>
      <c r="W27" s="30"/>
      <c r="X27" s="29" t="s">
        <v>82</v>
      </c>
      <c r="Y27" s="30"/>
      <c r="Z27" s="29" t="s">
        <v>81</v>
      </c>
      <c r="AA27" s="30"/>
    </row>
    <row r="28" spans="1:27" x14ac:dyDescent="0.2">
      <c r="A28" s="7" t="s">
        <v>11</v>
      </c>
      <c r="B28" s="20">
        <v>0.56499999999999995</v>
      </c>
      <c r="C28" s="19"/>
      <c r="D28" s="9">
        <v>3.4000000000000002E-2</v>
      </c>
      <c r="E28" s="9">
        <v>3.6999999999999998E-2</v>
      </c>
      <c r="F28" s="11">
        <v>0.14000000000000001</v>
      </c>
      <c r="G28" s="10">
        <v>0.17399999999999999</v>
      </c>
      <c r="H28" s="11">
        <v>0.151</v>
      </c>
      <c r="I28" s="10">
        <v>0.17199999999999999</v>
      </c>
      <c r="J28" s="11">
        <v>0.12</v>
      </c>
      <c r="K28" s="11">
        <v>0.13600000000000001</v>
      </c>
      <c r="L28" s="11">
        <v>0.14000000000000001</v>
      </c>
      <c r="M28" s="10">
        <v>0.187</v>
      </c>
      <c r="O28" s="22" t="s">
        <v>11</v>
      </c>
      <c r="P28" s="29" t="s">
        <v>52</v>
      </c>
      <c r="Q28" s="30"/>
      <c r="R28" s="29" t="s">
        <v>53</v>
      </c>
      <c r="S28" s="30"/>
      <c r="T28" s="29" t="s">
        <v>89</v>
      </c>
      <c r="U28" s="30"/>
      <c r="V28" s="29" t="s">
        <v>87</v>
      </c>
      <c r="W28" s="30"/>
      <c r="X28" s="29" t="s">
        <v>84</v>
      </c>
      <c r="Y28" s="30"/>
      <c r="Z28" s="29" t="s">
        <v>83</v>
      </c>
      <c r="AA28" s="30"/>
    </row>
    <row r="29" spans="1:27" x14ac:dyDescent="0.2">
      <c r="A29" s="7" t="s">
        <v>12</v>
      </c>
      <c r="B29" s="14">
        <v>0.45400000000000001</v>
      </c>
      <c r="C29" s="15">
        <v>0.374</v>
      </c>
      <c r="D29" s="9">
        <v>3.4000000000000002E-2</v>
      </c>
      <c r="E29" s="9">
        <v>3.5000000000000003E-2</v>
      </c>
      <c r="F29" s="10">
        <v>0.187</v>
      </c>
      <c r="G29" s="10">
        <v>0.193</v>
      </c>
      <c r="H29" s="18">
        <v>0.3</v>
      </c>
      <c r="I29" s="18">
        <v>0.28599999999999998</v>
      </c>
      <c r="J29" s="21">
        <v>0.36199999999999999</v>
      </c>
      <c r="K29" s="18">
        <v>0.30199999999999999</v>
      </c>
      <c r="L29" s="10">
        <v>0.19700000000000001</v>
      </c>
      <c r="M29" s="13">
        <v>0.20599999999999999</v>
      </c>
      <c r="O29" s="22" t="s">
        <v>12</v>
      </c>
      <c r="P29" s="29" t="s">
        <v>52</v>
      </c>
      <c r="Q29" s="30"/>
      <c r="R29" s="29" t="s">
        <v>53</v>
      </c>
      <c r="S29" s="30"/>
      <c r="T29" s="29" t="s">
        <v>90</v>
      </c>
      <c r="U29" s="30"/>
      <c r="V29" s="29"/>
      <c r="W29" s="30"/>
      <c r="X29" s="29"/>
      <c r="Y29" s="30"/>
      <c r="Z29" s="29" t="s">
        <v>86</v>
      </c>
      <c r="AA29" s="30"/>
    </row>
    <row r="30" spans="1:27" x14ac:dyDescent="0.2">
      <c r="A30" s="7" t="s">
        <v>13</v>
      </c>
      <c r="B30" s="21">
        <v>0.33700000000000002</v>
      </c>
      <c r="C30" s="19">
        <v>0.27900000000000003</v>
      </c>
      <c r="D30" s="9">
        <v>3.4000000000000002E-2</v>
      </c>
      <c r="E30" s="9">
        <v>3.3000000000000002E-2</v>
      </c>
      <c r="F30" s="11">
        <v>0.14199999999999999</v>
      </c>
      <c r="G30" s="10">
        <v>0.16800000000000001</v>
      </c>
      <c r="H30" s="10">
        <v>0.16700000000000001</v>
      </c>
      <c r="I30" s="13">
        <v>0.218</v>
      </c>
      <c r="J30" s="12">
        <v>0.112</v>
      </c>
      <c r="K30" s="11">
        <v>0.157</v>
      </c>
      <c r="L30" s="13">
        <v>0.215</v>
      </c>
      <c r="M30" s="10">
        <v>0.182</v>
      </c>
      <c r="O30" s="22" t="s">
        <v>13</v>
      </c>
      <c r="P30" s="29"/>
      <c r="Q30" s="30"/>
      <c r="R30" s="29"/>
      <c r="S30" s="31"/>
      <c r="T30" s="29" t="s">
        <v>77</v>
      </c>
      <c r="U30" s="32" t="s">
        <v>78</v>
      </c>
      <c r="V30" s="29" t="s">
        <v>79</v>
      </c>
      <c r="W30" s="32" t="s">
        <v>80</v>
      </c>
      <c r="X30" s="29" t="s">
        <v>92</v>
      </c>
      <c r="Y30" s="32" t="s">
        <v>93</v>
      </c>
      <c r="Z30" s="29" t="s">
        <v>94</v>
      </c>
      <c r="AA30" s="32" t="s">
        <v>95</v>
      </c>
    </row>
    <row r="31" spans="1:27" x14ac:dyDescent="0.2">
      <c r="A31" s="7" t="s">
        <v>14</v>
      </c>
      <c r="B31" s="16">
        <v>0.45200000000000001</v>
      </c>
      <c r="C31" s="16">
        <v>0.441</v>
      </c>
      <c r="D31" s="9">
        <v>5.2999999999999999E-2</v>
      </c>
      <c r="E31" s="9">
        <v>4.1000000000000002E-2</v>
      </c>
      <c r="F31" s="10">
        <v>0.16800000000000001</v>
      </c>
      <c r="G31" s="11">
        <v>0.155</v>
      </c>
      <c r="H31" s="10">
        <v>0.19800000000000001</v>
      </c>
      <c r="I31" s="13">
        <v>0.20399999999999999</v>
      </c>
      <c r="J31" s="11">
        <v>0.126</v>
      </c>
      <c r="K31" s="10">
        <v>0.16</v>
      </c>
      <c r="L31" s="13">
        <v>0.218</v>
      </c>
      <c r="M31" s="13">
        <v>0.24199999999999999</v>
      </c>
      <c r="O31" s="22" t="s">
        <v>14</v>
      </c>
      <c r="P31" s="29"/>
      <c r="Q31" s="30"/>
      <c r="R31" s="33"/>
      <c r="S31" s="30"/>
      <c r="T31" s="34"/>
      <c r="U31" s="35"/>
      <c r="V31" s="34"/>
      <c r="W31" s="35"/>
      <c r="X31" s="33"/>
      <c r="Y31" s="30"/>
      <c r="Z31" s="33"/>
      <c r="AA31" s="30"/>
    </row>
    <row r="33" spans="1:13" x14ac:dyDescent="0.2">
      <c r="A33" s="22" t="s">
        <v>103</v>
      </c>
      <c r="B33" s="22">
        <v>1</v>
      </c>
      <c r="C33" s="22">
        <v>2</v>
      </c>
      <c r="D33" s="22">
        <v>3</v>
      </c>
      <c r="E33" s="22">
        <v>4</v>
      </c>
      <c r="F33" s="22">
        <v>5</v>
      </c>
      <c r="G33" s="22">
        <v>6</v>
      </c>
      <c r="H33" s="22">
        <v>7</v>
      </c>
      <c r="I33" s="22">
        <v>8</v>
      </c>
      <c r="J33" s="22">
        <v>9</v>
      </c>
      <c r="K33" s="22">
        <v>10</v>
      </c>
      <c r="L33" s="22">
        <v>11</v>
      </c>
      <c r="M33" s="22">
        <v>12</v>
      </c>
    </row>
    <row r="34" spans="1:13" x14ac:dyDescent="0.2">
      <c r="A34" s="22" t="s">
        <v>7</v>
      </c>
      <c r="B34" s="29" t="s">
        <v>16</v>
      </c>
      <c r="C34" s="30">
        <f>AVERAGE(B24:C29)</f>
        <v>0.54625000000000001</v>
      </c>
      <c r="D34" s="29" t="s">
        <v>21</v>
      </c>
      <c r="E34" s="30">
        <f>AVERAGE(D24:E29)</f>
        <v>3.4666666666666672E-2</v>
      </c>
      <c r="F34" s="29" t="s">
        <v>64</v>
      </c>
      <c r="G34" s="30">
        <f>AVERAGE(F24:G24)</f>
        <v>0.14299999999999999</v>
      </c>
      <c r="H34" s="29" t="s">
        <v>62</v>
      </c>
      <c r="I34" s="30">
        <f>AVERAGE(H24:I24)</f>
        <v>0.19550000000000001</v>
      </c>
      <c r="J34" s="29" t="s">
        <v>70</v>
      </c>
      <c r="K34" s="30">
        <f>AVERAGE(J24:K24)</f>
        <v>0.17599999999999999</v>
      </c>
      <c r="L34" s="29" t="s">
        <v>65</v>
      </c>
      <c r="M34" s="30">
        <f>AVERAGE(L24:M24)</f>
        <v>0.22600000000000001</v>
      </c>
    </row>
    <row r="35" spans="1:13" x14ac:dyDescent="0.2">
      <c r="A35" s="22" t="s">
        <v>8</v>
      </c>
      <c r="B35" s="29"/>
      <c r="C35" s="30"/>
      <c r="D35" s="29"/>
      <c r="E35" s="30"/>
      <c r="F35" s="29" t="s">
        <v>66</v>
      </c>
      <c r="G35" s="30">
        <f t="shared" ref="G35:I39" si="12">AVERAGE(F25:G25)</f>
        <v>0.16499999999999998</v>
      </c>
      <c r="H35" s="29" t="s">
        <v>67</v>
      </c>
      <c r="I35" s="30">
        <f t="shared" si="12"/>
        <v>0.11849999999999999</v>
      </c>
      <c r="J35" s="29" t="s">
        <v>71</v>
      </c>
      <c r="K35" s="30">
        <f t="shared" ref="K35" si="13">AVERAGE(J25:K25)</f>
        <v>0.16350000000000001</v>
      </c>
      <c r="L35" s="29" t="s">
        <v>69</v>
      </c>
      <c r="M35" s="30">
        <f t="shared" ref="M35" si="14">AVERAGE(L25:M25)</f>
        <v>0.182</v>
      </c>
    </row>
    <row r="36" spans="1:13" x14ac:dyDescent="0.2">
      <c r="A36" s="22" t="s">
        <v>9</v>
      </c>
      <c r="B36" s="29"/>
      <c r="C36" s="30"/>
      <c r="D36" s="29"/>
      <c r="E36" s="30"/>
      <c r="F36" s="29" t="s">
        <v>68</v>
      </c>
      <c r="G36" s="30">
        <f t="shared" si="12"/>
        <v>0.16499999999999998</v>
      </c>
      <c r="H36" s="29" t="s">
        <v>73</v>
      </c>
      <c r="I36" s="30">
        <f t="shared" si="12"/>
        <v>0.16700000000000001</v>
      </c>
      <c r="J36" s="29" t="s">
        <v>74</v>
      </c>
      <c r="K36" s="30">
        <f t="shared" ref="K36" si="15">AVERAGE(J26:K26)</f>
        <v>0.16350000000000001</v>
      </c>
      <c r="L36" s="29" t="s">
        <v>72</v>
      </c>
      <c r="M36" s="30">
        <f t="shared" ref="M36" si="16">AVERAGE(L26:M26)</f>
        <v>0.1525</v>
      </c>
    </row>
    <row r="37" spans="1:13" x14ac:dyDescent="0.2">
      <c r="A37" s="22" t="s">
        <v>10</v>
      </c>
      <c r="B37" s="29"/>
      <c r="C37" s="30"/>
      <c r="D37" s="29"/>
      <c r="E37" s="30"/>
      <c r="F37" s="29" t="s">
        <v>88</v>
      </c>
      <c r="G37" s="30">
        <f t="shared" si="12"/>
        <v>0.17799999999999999</v>
      </c>
      <c r="H37" s="29" t="s">
        <v>85</v>
      </c>
      <c r="I37" s="30">
        <f t="shared" si="12"/>
        <v>0.19950000000000001</v>
      </c>
      <c r="J37" s="29" t="s">
        <v>82</v>
      </c>
      <c r="K37" s="30">
        <f t="shared" ref="K37" si="17">AVERAGE(J27:K27)</f>
        <v>0.1255</v>
      </c>
      <c r="L37" s="29" t="s">
        <v>81</v>
      </c>
      <c r="M37" s="30">
        <f t="shared" ref="M37" si="18">AVERAGE(L27:M27)</f>
        <v>0.17299999999999999</v>
      </c>
    </row>
    <row r="38" spans="1:13" x14ac:dyDescent="0.2">
      <c r="A38" s="22" t="s">
        <v>11</v>
      </c>
      <c r="B38" s="29"/>
      <c r="C38" s="30"/>
      <c r="D38" s="29"/>
      <c r="E38" s="30"/>
      <c r="F38" s="29" t="s">
        <v>89</v>
      </c>
      <c r="G38" s="30">
        <f t="shared" si="12"/>
        <v>0.157</v>
      </c>
      <c r="H38" s="29" t="s">
        <v>87</v>
      </c>
      <c r="I38" s="30">
        <f t="shared" si="12"/>
        <v>0.16149999999999998</v>
      </c>
      <c r="J38" s="29" t="s">
        <v>84</v>
      </c>
      <c r="K38" s="30">
        <f t="shared" ref="K38" si="19">AVERAGE(J28:K28)</f>
        <v>0.128</v>
      </c>
      <c r="L38" s="29" t="s">
        <v>83</v>
      </c>
      <c r="M38" s="30">
        <f t="shared" ref="M38" si="20">AVERAGE(L28:M28)</f>
        <v>0.16350000000000001</v>
      </c>
    </row>
    <row r="39" spans="1:13" x14ac:dyDescent="0.2">
      <c r="A39" s="22" t="s">
        <v>12</v>
      </c>
      <c r="B39" s="29"/>
      <c r="C39" s="30"/>
      <c r="D39" s="29"/>
      <c r="E39" s="30"/>
      <c r="F39" s="29" t="s">
        <v>90</v>
      </c>
      <c r="G39" s="30">
        <f t="shared" si="12"/>
        <v>0.19</v>
      </c>
      <c r="H39" s="29"/>
      <c r="I39" s="30"/>
      <c r="J39" s="29"/>
      <c r="K39" s="30"/>
      <c r="L39" s="29" t="s">
        <v>86</v>
      </c>
      <c r="M39" s="30">
        <f t="shared" ref="M39" si="21">AVERAGE(L29:M29)</f>
        <v>0.20150000000000001</v>
      </c>
    </row>
    <row r="40" spans="1:13" x14ac:dyDescent="0.2">
      <c r="A40" s="22" t="s">
        <v>13</v>
      </c>
      <c r="B40" s="29"/>
      <c r="C40" s="30"/>
      <c r="D40" s="29"/>
      <c r="E40" s="31"/>
      <c r="F40" s="29" t="s">
        <v>77</v>
      </c>
      <c r="G40" s="32" t="s">
        <v>78</v>
      </c>
      <c r="H40" s="29" t="s">
        <v>79</v>
      </c>
      <c r="I40" s="32" t="s">
        <v>80</v>
      </c>
      <c r="J40" s="29" t="s">
        <v>92</v>
      </c>
      <c r="K40" s="32" t="s">
        <v>93</v>
      </c>
      <c r="L40" s="29" t="s">
        <v>94</v>
      </c>
      <c r="M40" s="32" t="s">
        <v>95</v>
      </c>
    </row>
    <row r="41" spans="1:13" x14ac:dyDescent="0.2">
      <c r="A41" s="22" t="s">
        <v>14</v>
      </c>
      <c r="B41" s="29"/>
      <c r="C41" s="30"/>
      <c r="D41" s="33"/>
      <c r="E41" s="30"/>
      <c r="F41" s="34">
        <f>AVERAGE(F30:F31)</f>
        <v>0.155</v>
      </c>
      <c r="G41" s="34">
        <f t="shared" ref="G41:M41" si="22">AVERAGE(G30:G31)</f>
        <v>0.1615</v>
      </c>
      <c r="H41" s="34">
        <f t="shared" si="22"/>
        <v>0.1825</v>
      </c>
      <c r="I41" s="34">
        <f t="shared" si="22"/>
        <v>0.21099999999999999</v>
      </c>
      <c r="J41" s="34">
        <f t="shared" si="22"/>
        <v>0.11899999999999999</v>
      </c>
      <c r="K41" s="34">
        <f t="shared" si="22"/>
        <v>0.1585</v>
      </c>
      <c r="L41" s="34">
        <f t="shared" si="22"/>
        <v>0.2165</v>
      </c>
      <c r="M41" s="34">
        <f t="shared" si="22"/>
        <v>0.21199999999999999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0"/>
  <sheetViews>
    <sheetView workbookViewId="0">
      <pane xSplit="1" topLeftCell="B1" activePane="topRight" state="frozen"/>
      <selection pane="topRight" activeCell="L1" sqref="L1:L1048576"/>
    </sheetView>
  </sheetViews>
  <sheetFormatPr baseColWidth="10" defaultRowHeight="16" x14ac:dyDescent="0.2"/>
  <cols>
    <col min="11" max="12" width="10.83203125" style="107"/>
  </cols>
  <sheetData>
    <row r="1" spans="1:12" x14ac:dyDescent="0.2">
      <c r="A1" t="s">
        <v>55</v>
      </c>
      <c r="B1" t="s">
        <v>104</v>
      </c>
      <c r="C1" t="s">
        <v>58</v>
      </c>
      <c r="D1" t="s">
        <v>59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K1" s="107" t="s">
        <v>123</v>
      </c>
      <c r="L1" s="107" t="s">
        <v>124</v>
      </c>
    </row>
    <row r="2" spans="1:12" x14ac:dyDescent="0.2">
      <c r="A2">
        <v>1</v>
      </c>
      <c r="B2" t="s">
        <v>75</v>
      </c>
      <c r="C2">
        <v>0.23709314340541734</v>
      </c>
      <c r="D2" t="s">
        <v>105</v>
      </c>
      <c r="E2">
        <v>0.6615000000000002</v>
      </c>
      <c r="F2">
        <v>3.3833333333333333E-2</v>
      </c>
      <c r="G2">
        <v>0.39300000000000002</v>
      </c>
      <c r="H2">
        <f>100*(((E2-F2)-(G2-F2))/(E2-F2))</f>
        <v>42.777482740308031</v>
      </c>
      <c r="I2">
        <f>H2/(C2*0.01)</f>
        <v>18042.479898779988</v>
      </c>
      <c r="K2" s="107">
        <f>H2/50</f>
        <v>0.85554965480616063</v>
      </c>
      <c r="L2" s="107">
        <f>K2/(C2*0.01)</f>
        <v>360.84959797559975</v>
      </c>
    </row>
    <row r="3" spans="1:12" x14ac:dyDescent="0.2">
      <c r="A3">
        <v>2</v>
      </c>
      <c r="B3" t="s">
        <v>75</v>
      </c>
      <c r="C3">
        <v>0.19505129529854592</v>
      </c>
      <c r="D3" t="s">
        <v>105</v>
      </c>
      <c r="E3">
        <v>0.6615000000000002</v>
      </c>
      <c r="F3">
        <v>3.3833333333333333E-2</v>
      </c>
      <c r="G3">
        <v>0.441</v>
      </c>
      <c r="H3">
        <f t="shared" ref="H3:H66" si="0">100*(((E3-F3)-(G3-F3))/(E3-F3))</f>
        <v>35.130111524163581</v>
      </c>
      <c r="I3">
        <f t="shared" ref="I3:I66" si="1">H3/(C3*0.01)</f>
        <v>18010.704040900295</v>
      </c>
      <c r="K3" s="107">
        <f t="shared" ref="K3:K66" si="2">H3/50</f>
        <v>0.70260223048327164</v>
      </c>
      <c r="L3" s="107">
        <f t="shared" ref="L3:L66" si="3">K3/(C3*0.01)</f>
        <v>360.21408081800593</v>
      </c>
    </row>
    <row r="4" spans="1:12" x14ac:dyDescent="0.2">
      <c r="A4">
        <v>3</v>
      </c>
      <c r="B4" t="s">
        <v>75</v>
      </c>
      <c r="C4">
        <v>0.29715292641523355</v>
      </c>
      <c r="D4" t="s">
        <v>105</v>
      </c>
      <c r="E4">
        <v>0.6615000000000002</v>
      </c>
      <c r="F4">
        <v>3.3833333333333333E-2</v>
      </c>
      <c r="G4">
        <v>0.39549999999999996</v>
      </c>
      <c r="H4">
        <f t="shared" si="0"/>
        <v>42.379182156133851</v>
      </c>
      <c r="I4">
        <f t="shared" si="1"/>
        <v>14261.741476815987</v>
      </c>
      <c r="K4" s="107">
        <f t="shared" si="2"/>
        <v>0.84758364312267698</v>
      </c>
      <c r="L4" s="107">
        <f t="shared" si="3"/>
        <v>285.23482953631969</v>
      </c>
    </row>
    <row r="5" spans="1:12" x14ac:dyDescent="0.2">
      <c r="A5">
        <v>4</v>
      </c>
      <c r="B5" t="s">
        <v>75</v>
      </c>
      <c r="C5">
        <v>0.20506125913351531</v>
      </c>
      <c r="D5" t="s">
        <v>105</v>
      </c>
      <c r="E5">
        <v>0.6615000000000002</v>
      </c>
      <c r="F5">
        <v>3.3833333333333333E-2</v>
      </c>
      <c r="G5">
        <v>0.41600000000000004</v>
      </c>
      <c r="H5">
        <f t="shared" si="0"/>
        <v>39.113117365905474</v>
      </c>
      <c r="I5">
        <f t="shared" si="1"/>
        <v>19073.869696878697</v>
      </c>
      <c r="K5" s="107">
        <f t="shared" si="2"/>
        <v>0.78226234731810951</v>
      </c>
      <c r="L5" s="107">
        <f t="shared" si="3"/>
        <v>381.47739393757394</v>
      </c>
    </row>
    <row r="6" spans="1:12" x14ac:dyDescent="0.2">
      <c r="A6">
        <v>5</v>
      </c>
      <c r="B6" t="s">
        <v>75</v>
      </c>
      <c r="C6">
        <v>0.22508118680345407</v>
      </c>
      <c r="D6" t="s">
        <v>105</v>
      </c>
      <c r="E6">
        <v>0.6615000000000002</v>
      </c>
      <c r="F6">
        <v>3.3833333333333333E-2</v>
      </c>
      <c r="G6">
        <v>0.4355</v>
      </c>
      <c r="H6">
        <f t="shared" si="0"/>
        <v>36.006372809346807</v>
      </c>
      <c r="I6">
        <f t="shared" si="1"/>
        <v>15997.060136700087</v>
      </c>
      <c r="K6" s="107">
        <f t="shared" si="2"/>
        <v>0.72012745618693619</v>
      </c>
      <c r="L6" s="107">
        <f t="shared" si="3"/>
        <v>319.94120273400176</v>
      </c>
    </row>
    <row r="7" spans="1:12" x14ac:dyDescent="0.2">
      <c r="A7">
        <v>6</v>
      </c>
      <c r="B7" t="s">
        <v>75</v>
      </c>
      <c r="C7">
        <v>0.35320872389106206</v>
      </c>
      <c r="D7" t="s">
        <v>105</v>
      </c>
      <c r="E7">
        <v>0.6615000000000002</v>
      </c>
      <c r="F7">
        <v>3.3833333333333333E-2</v>
      </c>
      <c r="G7">
        <v>0.44350000000000001</v>
      </c>
      <c r="H7">
        <f t="shared" si="0"/>
        <v>34.731810939989394</v>
      </c>
      <c r="I7">
        <f t="shared" si="1"/>
        <v>9833.2256795280937</v>
      </c>
      <c r="K7" s="107">
        <f t="shared" si="2"/>
        <v>0.69463621879978787</v>
      </c>
      <c r="L7" s="107">
        <f t="shared" si="3"/>
        <v>196.66451359056185</v>
      </c>
    </row>
    <row r="8" spans="1:12" x14ac:dyDescent="0.2">
      <c r="A8">
        <v>7</v>
      </c>
      <c r="B8" t="s">
        <v>75</v>
      </c>
      <c r="C8">
        <v>0.1389954978227175</v>
      </c>
      <c r="D8" t="s">
        <v>105</v>
      </c>
      <c r="E8">
        <v>0.6615000000000002</v>
      </c>
      <c r="F8">
        <v>3.3833333333333333E-2</v>
      </c>
      <c r="G8">
        <v>0.28499999999999998</v>
      </c>
      <c r="H8">
        <f t="shared" si="0"/>
        <v>59.98406797663305</v>
      </c>
      <c r="I8">
        <f t="shared" si="1"/>
        <v>43155.403531947508</v>
      </c>
      <c r="K8" s="107">
        <f t="shared" si="2"/>
        <v>1.199681359532661</v>
      </c>
      <c r="L8" s="107">
        <f t="shared" si="3"/>
        <v>863.10807063895015</v>
      </c>
    </row>
    <row r="9" spans="1:12" x14ac:dyDescent="0.2">
      <c r="A9">
        <v>8</v>
      </c>
      <c r="B9" t="s">
        <v>75</v>
      </c>
      <c r="C9">
        <v>0.12097756291977262</v>
      </c>
      <c r="D9" t="s">
        <v>105</v>
      </c>
      <c r="E9">
        <v>0.6615000000000002</v>
      </c>
      <c r="F9">
        <v>3.3833333333333333E-2</v>
      </c>
      <c r="G9">
        <v>0.46499999999999997</v>
      </c>
      <c r="H9">
        <f t="shared" si="0"/>
        <v>31.306425916091364</v>
      </c>
      <c r="I9">
        <f t="shared" si="1"/>
        <v>25877.877815122218</v>
      </c>
      <c r="K9" s="107">
        <f t="shared" si="2"/>
        <v>0.62612851832182725</v>
      </c>
      <c r="L9" s="107">
        <f t="shared" si="3"/>
        <v>517.55755630244437</v>
      </c>
    </row>
    <row r="10" spans="1:12" x14ac:dyDescent="0.2">
      <c r="A10">
        <v>9</v>
      </c>
      <c r="B10" t="s">
        <v>75</v>
      </c>
      <c r="C10">
        <v>0.18103734592958887</v>
      </c>
      <c r="D10" t="s">
        <v>105</v>
      </c>
      <c r="E10">
        <v>0.6615000000000002</v>
      </c>
      <c r="F10">
        <v>3.3833333333333333E-2</v>
      </c>
      <c r="G10">
        <v>0.52750000000000008</v>
      </c>
      <c r="H10">
        <f t="shared" si="0"/>
        <v>21.348911311736597</v>
      </c>
      <c r="I10">
        <f t="shared" si="1"/>
        <v>11792.545456361177</v>
      </c>
      <c r="K10" s="107">
        <f t="shared" si="2"/>
        <v>0.42697822623473192</v>
      </c>
      <c r="L10" s="107">
        <f t="shared" si="3"/>
        <v>235.8509091272235</v>
      </c>
    </row>
    <row r="11" spans="1:12" x14ac:dyDescent="0.2">
      <c r="A11">
        <v>10</v>
      </c>
      <c r="B11" t="s">
        <v>75</v>
      </c>
      <c r="C11">
        <v>0.26311904937633773</v>
      </c>
      <c r="D11" t="s">
        <v>105</v>
      </c>
      <c r="E11">
        <v>0.6615000000000002</v>
      </c>
      <c r="F11">
        <v>3.3833333333333333E-2</v>
      </c>
      <c r="G11">
        <v>0.58899999999999997</v>
      </c>
      <c r="H11">
        <f t="shared" si="0"/>
        <v>11.550716941051547</v>
      </c>
      <c r="I11">
        <f t="shared" si="1"/>
        <v>4389.9204441600959</v>
      </c>
      <c r="K11" s="107">
        <f t="shared" si="2"/>
        <v>0.23101433882103095</v>
      </c>
      <c r="L11" s="107">
        <f t="shared" si="3"/>
        <v>87.798408883201915</v>
      </c>
    </row>
    <row r="12" spans="1:12" x14ac:dyDescent="0.2">
      <c r="A12">
        <v>11</v>
      </c>
      <c r="B12" t="s">
        <v>75</v>
      </c>
      <c r="C12">
        <v>0.26311904937633773</v>
      </c>
      <c r="D12" t="s">
        <v>105</v>
      </c>
      <c r="E12">
        <v>0.6615000000000002</v>
      </c>
      <c r="F12">
        <v>3.3833333333333333E-2</v>
      </c>
      <c r="G12">
        <v>0.503</v>
      </c>
      <c r="H12">
        <f t="shared" si="0"/>
        <v>25.252257036643673</v>
      </c>
      <c r="I12">
        <f t="shared" si="1"/>
        <v>9597.2743503361889</v>
      </c>
      <c r="K12" s="107">
        <f t="shared" si="2"/>
        <v>0.50504514073287343</v>
      </c>
      <c r="L12" s="107">
        <f t="shared" si="3"/>
        <v>191.94548700672377</v>
      </c>
    </row>
    <row r="13" spans="1:12" x14ac:dyDescent="0.2">
      <c r="A13">
        <v>12</v>
      </c>
      <c r="B13" t="s">
        <v>75</v>
      </c>
      <c r="C13">
        <v>0.16902538932762559</v>
      </c>
      <c r="D13" t="s">
        <v>105</v>
      </c>
      <c r="E13">
        <v>0.6615000000000002</v>
      </c>
      <c r="F13">
        <v>3.3833333333333333E-2</v>
      </c>
      <c r="G13">
        <v>0.51900000000000002</v>
      </c>
      <c r="H13">
        <f t="shared" si="0"/>
        <v>22.703133297928851</v>
      </c>
      <c r="I13">
        <f t="shared" si="1"/>
        <v>13431.788791163719</v>
      </c>
      <c r="K13" s="107">
        <f t="shared" si="2"/>
        <v>0.45406266595857703</v>
      </c>
      <c r="L13" s="107">
        <f t="shared" si="3"/>
        <v>268.63577582327434</v>
      </c>
    </row>
    <row r="14" spans="1:12" x14ac:dyDescent="0.2">
      <c r="A14">
        <v>13</v>
      </c>
      <c r="B14" t="s">
        <v>75</v>
      </c>
      <c r="C14">
        <v>0.22107720126946634</v>
      </c>
      <c r="D14" t="s">
        <v>105</v>
      </c>
      <c r="E14">
        <v>0.6615000000000002</v>
      </c>
      <c r="F14">
        <v>3.3833333333333333E-2</v>
      </c>
      <c r="G14">
        <v>0.46450000000000002</v>
      </c>
      <c r="H14">
        <f t="shared" si="0"/>
        <v>31.38608603292619</v>
      </c>
      <c r="I14">
        <f t="shared" si="1"/>
        <v>14196.889526690882</v>
      </c>
      <c r="K14" s="107">
        <f t="shared" si="2"/>
        <v>0.62772172065852383</v>
      </c>
      <c r="L14" s="107">
        <f t="shared" si="3"/>
        <v>283.93779053381763</v>
      </c>
    </row>
    <row r="15" spans="1:12" x14ac:dyDescent="0.2">
      <c r="A15">
        <v>14</v>
      </c>
      <c r="B15" t="s">
        <v>75</v>
      </c>
      <c r="C15">
        <v>0.18904531699756436</v>
      </c>
      <c r="D15" t="s">
        <v>106</v>
      </c>
      <c r="E15">
        <v>0.76655555555555555</v>
      </c>
      <c r="F15">
        <v>3.4166666666666672E-2</v>
      </c>
      <c r="G15">
        <v>0.4425</v>
      </c>
      <c r="H15">
        <f t="shared" si="0"/>
        <v>44.246377910945917</v>
      </c>
      <c r="I15">
        <f t="shared" si="1"/>
        <v>23405.170047939344</v>
      </c>
      <c r="K15" s="107">
        <f t="shared" si="2"/>
        <v>0.88492755821891833</v>
      </c>
      <c r="L15" s="107">
        <f t="shared" si="3"/>
        <v>468.10340095878684</v>
      </c>
    </row>
    <row r="16" spans="1:12" x14ac:dyDescent="0.2">
      <c r="A16">
        <v>15</v>
      </c>
      <c r="B16" t="s">
        <v>75</v>
      </c>
      <c r="C16">
        <v>0.35521071665805592</v>
      </c>
      <c r="D16" t="s">
        <v>106</v>
      </c>
      <c r="E16">
        <v>0.76655555555555555</v>
      </c>
      <c r="F16">
        <v>3.4166666666666672E-2</v>
      </c>
      <c r="G16">
        <v>0.43099999999999999</v>
      </c>
      <c r="H16">
        <f t="shared" si="0"/>
        <v>45.816581961617239</v>
      </c>
      <c r="I16">
        <f t="shared" si="1"/>
        <v>12898.423333810233</v>
      </c>
      <c r="K16" s="107">
        <f t="shared" si="2"/>
        <v>0.91633163923234473</v>
      </c>
      <c r="L16" s="107">
        <f t="shared" si="3"/>
        <v>257.96846667620463</v>
      </c>
    </row>
    <row r="17" spans="1:12" x14ac:dyDescent="0.2">
      <c r="A17">
        <v>16</v>
      </c>
      <c r="B17" t="s">
        <v>75</v>
      </c>
      <c r="C17">
        <v>0.20706325190050925</v>
      </c>
      <c r="D17" t="s">
        <v>106</v>
      </c>
      <c r="E17">
        <v>0.76655555555555555</v>
      </c>
      <c r="F17">
        <v>3.4166666666666672E-2</v>
      </c>
      <c r="G17">
        <v>0.48549999999999999</v>
      </c>
      <c r="H17">
        <f t="shared" si="0"/>
        <v>38.375180156261855</v>
      </c>
      <c r="I17">
        <f t="shared" si="1"/>
        <v>18533.071321945888</v>
      </c>
      <c r="K17" s="107">
        <f t="shared" si="2"/>
        <v>0.76750360312523713</v>
      </c>
      <c r="L17" s="107">
        <f t="shared" si="3"/>
        <v>370.66142643891777</v>
      </c>
    </row>
    <row r="18" spans="1:12" x14ac:dyDescent="0.2">
      <c r="A18">
        <v>17</v>
      </c>
      <c r="B18" t="s">
        <v>75</v>
      </c>
      <c r="C18">
        <v>0.21707321573547858</v>
      </c>
      <c r="D18" t="s">
        <v>106</v>
      </c>
      <c r="E18">
        <v>0.76655555555555555</v>
      </c>
      <c r="F18">
        <v>3.4166666666666672E-2</v>
      </c>
      <c r="G18">
        <v>0.48599999999999999</v>
      </c>
      <c r="H18">
        <f t="shared" si="0"/>
        <v>38.306910414928318</v>
      </c>
      <c r="I18">
        <f t="shared" si="1"/>
        <v>17647.000015703648</v>
      </c>
      <c r="K18" s="107">
        <f t="shared" si="2"/>
        <v>0.76613820829856638</v>
      </c>
      <c r="L18" s="107">
        <f t="shared" si="3"/>
        <v>352.94000031407296</v>
      </c>
    </row>
    <row r="19" spans="1:12" x14ac:dyDescent="0.2">
      <c r="A19">
        <v>18</v>
      </c>
      <c r="B19" t="s">
        <v>75</v>
      </c>
      <c r="C19">
        <v>0.15701343272566234</v>
      </c>
      <c r="D19" t="s">
        <v>106</v>
      </c>
      <c r="E19">
        <v>0.76655555555555555</v>
      </c>
      <c r="F19">
        <v>3.4166666666666672E-2</v>
      </c>
      <c r="G19">
        <v>0.46</v>
      </c>
      <c r="H19">
        <f t="shared" si="0"/>
        <v>41.856936964272165</v>
      </c>
      <c r="I19">
        <f t="shared" si="1"/>
        <v>26658.188562379637</v>
      </c>
      <c r="K19" s="107">
        <f t="shared" si="2"/>
        <v>0.83713873928544336</v>
      </c>
      <c r="L19" s="107">
        <f t="shared" si="3"/>
        <v>533.16377124759276</v>
      </c>
    </row>
    <row r="20" spans="1:12" x14ac:dyDescent="0.2">
      <c r="A20">
        <v>19</v>
      </c>
      <c r="B20" t="s">
        <v>75</v>
      </c>
      <c r="C20">
        <v>0.18103734592958887</v>
      </c>
      <c r="D20" t="s">
        <v>106</v>
      </c>
      <c r="E20">
        <v>0.76655555555555555</v>
      </c>
      <c r="F20">
        <v>3.4166666666666672E-2</v>
      </c>
      <c r="G20">
        <v>0.46899999999999997</v>
      </c>
      <c r="H20">
        <f t="shared" si="0"/>
        <v>40.628081620268532</v>
      </c>
      <c r="I20">
        <f t="shared" si="1"/>
        <v>22441.823487663187</v>
      </c>
      <c r="K20" s="107">
        <f t="shared" si="2"/>
        <v>0.8125616324053706</v>
      </c>
      <c r="L20" s="107">
        <f t="shared" si="3"/>
        <v>448.83646975326371</v>
      </c>
    </row>
    <row r="21" spans="1:12" x14ac:dyDescent="0.2">
      <c r="A21">
        <v>20</v>
      </c>
      <c r="B21" t="s">
        <v>75</v>
      </c>
      <c r="C21">
        <v>0.20651581837197125</v>
      </c>
      <c r="D21" t="s">
        <v>106</v>
      </c>
      <c r="E21">
        <v>0.76655555555555555</v>
      </c>
      <c r="F21">
        <v>3.4166666666666672E-2</v>
      </c>
      <c r="G21">
        <v>0.46950000000000003</v>
      </c>
      <c r="H21">
        <f t="shared" si="0"/>
        <v>40.559811878934987</v>
      </c>
      <c r="I21">
        <f t="shared" si="1"/>
        <v>19640.050916525746</v>
      </c>
      <c r="K21" s="107">
        <f t="shared" si="2"/>
        <v>0.81119623757869974</v>
      </c>
      <c r="L21" s="107">
        <f t="shared" si="3"/>
        <v>392.80101833051492</v>
      </c>
    </row>
    <row r="22" spans="1:12" x14ac:dyDescent="0.2">
      <c r="A22">
        <v>21</v>
      </c>
      <c r="B22" t="s">
        <v>75</v>
      </c>
      <c r="C22">
        <v>0.23409629016326755</v>
      </c>
      <c r="D22" t="s">
        <v>106</v>
      </c>
      <c r="E22">
        <v>0.76655555555555555</v>
      </c>
      <c r="F22">
        <v>3.4166666666666672E-2</v>
      </c>
      <c r="G22">
        <v>0.52300000000000002</v>
      </c>
      <c r="H22">
        <f t="shared" si="0"/>
        <v>33.254949556246679</v>
      </c>
      <c r="I22">
        <f t="shared" si="1"/>
        <v>14205.671321426507</v>
      </c>
      <c r="K22" s="107">
        <f t="shared" si="2"/>
        <v>0.66509899112493354</v>
      </c>
      <c r="L22" s="107">
        <f t="shared" si="3"/>
        <v>284.11342642853015</v>
      </c>
    </row>
    <row r="23" spans="1:12" x14ac:dyDescent="0.2">
      <c r="A23">
        <v>22</v>
      </c>
      <c r="B23" t="s">
        <v>75</v>
      </c>
      <c r="C23">
        <v>0.27349696415083363</v>
      </c>
      <c r="D23" t="s">
        <v>106</v>
      </c>
      <c r="E23">
        <v>0.76655555555555555</v>
      </c>
      <c r="F23">
        <v>3.4166666666666672E-2</v>
      </c>
      <c r="G23">
        <v>0.52649999999999997</v>
      </c>
      <c r="H23">
        <f t="shared" si="0"/>
        <v>32.777061366911937</v>
      </c>
      <c r="I23">
        <f t="shared" si="1"/>
        <v>11984.433344143221</v>
      </c>
      <c r="K23" s="107">
        <f t="shared" si="2"/>
        <v>0.65554122733823872</v>
      </c>
      <c r="L23" s="107">
        <f t="shared" si="3"/>
        <v>239.6886668828644</v>
      </c>
    </row>
    <row r="24" spans="1:12" x14ac:dyDescent="0.2">
      <c r="A24">
        <v>23</v>
      </c>
      <c r="B24" t="s">
        <v>75</v>
      </c>
      <c r="C24">
        <v>0.28531716634710341</v>
      </c>
      <c r="D24" t="s">
        <v>106</v>
      </c>
      <c r="E24">
        <v>0.76655555555555555</v>
      </c>
      <c r="F24">
        <v>3.4166666666666672E-2</v>
      </c>
      <c r="G24">
        <v>0.48399999999999999</v>
      </c>
      <c r="H24">
        <f t="shared" si="0"/>
        <v>38.579989380262461</v>
      </c>
      <c r="I24">
        <f t="shared" si="1"/>
        <v>13521.79046013932</v>
      </c>
      <c r="K24" s="107">
        <f t="shared" si="2"/>
        <v>0.77159978760524917</v>
      </c>
      <c r="L24" s="107">
        <f t="shared" si="3"/>
        <v>270.43580920278634</v>
      </c>
    </row>
    <row r="25" spans="1:12" x14ac:dyDescent="0.2">
      <c r="A25">
        <v>24</v>
      </c>
      <c r="B25" t="s">
        <v>75</v>
      </c>
      <c r="C25">
        <v>0.28531716634710341</v>
      </c>
      <c r="D25" t="s">
        <v>106</v>
      </c>
      <c r="E25">
        <v>0.76655555555555555</v>
      </c>
      <c r="F25">
        <v>3.4166666666666672E-2</v>
      </c>
      <c r="G25">
        <v>0.48499999999999999</v>
      </c>
      <c r="H25">
        <f t="shared" si="0"/>
        <v>38.443449897595386</v>
      </c>
      <c r="I25">
        <f t="shared" si="1"/>
        <v>13473.935126226124</v>
      </c>
      <c r="K25" s="107">
        <f t="shared" si="2"/>
        <v>0.76886899795190766</v>
      </c>
      <c r="L25" s="107">
        <f t="shared" si="3"/>
        <v>269.47870252452248</v>
      </c>
    </row>
    <row r="26" spans="1:12" x14ac:dyDescent="0.2">
      <c r="A26">
        <v>25</v>
      </c>
      <c r="B26" t="s">
        <v>75</v>
      </c>
      <c r="C26">
        <v>0.46459023299052921</v>
      </c>
      <c r="D26" t="s">
        <v>106</v>
      </c>
      <c r="E26">
        <v>0.76655555555555555</v>
      </c>
      <c r="F26">
        <v>3.4166666666666672E-2</v>
      </c>
      <c r="G26">
        <v>0.51200000000000001</v>
      </c>
      <c r="H26">
        <f t="shared" si="0"/>
        <v>34.756883865584463</v>
      </c>
      <c r="I26">
        <f t="shared" si="1"/>
        <v>7481.1912514512533</v>
      </c>
      <c r="K26" s="107">
        <f t="shared" si="2"/>
        <v>0.69513767731168929</v>
      </c>
      <c r="L26" s="107">
        <f t="shared" si="3"/>
        <v>149.62382502902508</v>
      </c>
    </row>
    <row r="27" spans="1:12" x14ac:dyDescent="0.2">
      <c r="A27">
        <v>26</v>
      </c>
      <c r="B27" t="s">
        <v>75</v>
      </c>
      <c r="C27">
        <v>0.5256612776712567</v>
      </c>
      <c r="D27" t="s">
        <v>106</v>
      </c>
      <c r="E27">
        <v>0.76655555555555555</v>
      </c>
      <c r="F27">
        <v>3.4166666666666672E-2</v>
      </c>
      <c r="G27">
        <v>0.48549999999999999</v>
      </c>
      <c r="H27">
        <f t="shared" si="0"/>
        <v>38.375180156261855</v>
      </c>
      <c r="I27">
        <f t="shared" si="1"/>
        <v>7300.3627595071412</v>
      </c>
      <c r="K27" s="107">
        <f t="shared" si="2"/>
        <v>0.76750360312523713</v>
      </c>
      <c r="L27" s="107">
        <f t="shared" si="3"/>
        <v>146.00725519014284</v>
      </c>
    </row>
    <row r="28" spans="1:12" x14ac:dyDescent="0.2">
      <c r="A28">
        <v>27</v>
      </c>
      <c r="B28" t="s">
        <v>75</v>
      </c>
      <c r="C28">
        <v>0.31289763813839971</v>
      </c>
      <c r="D28" t="s">
        <v>114</v>
      </c>
      <c r="E28">
        <v>0.73757142857142866</v>
      </c>
      <c r="F28">
        <v>3.4000000000000002E-2</v>
      </c>
      <c r="G28">
        <v>0.33150000000000002</v>
      </c>
      <c r="H28">
        <f t="shared" si="0"/>
        <v>57.715736040609144</v>
      </c>
      <c r="I28">
        <f t="shared" si="1"/>
        <v>18445.564621066438</v>
      </c>
      <c r="K28" s="107">
        <f t="shared" si="2"/>
        <v>1.1543147208121829</v>
      </c>
      <c r="L28" s="107">
        <f t="shared" si="3"/>
        <v>368.91129242132877</v>
      </c>
    </row>
    <row r="29" spans="1:12" x14ac:dyDescent="0.2">
      <c r="A29">
        <v>28</v>
      </c>
      <c r="B29" t="s">
        <v>75</v>
      </c>
      <c r="C29">
        <v>0.29910740224275156</v>
      </c>
      <c r="D29" t="s">
        <v>114</v>
      </c>
      <c r="E29">
        <v>0.73757142857142866</v>
      </c>
      <c r="F29">
        <v>3.4000000000000002E-2</v>
      </c>
      <c r="G29">
        <v>0.39849999999999997</v>
      </c>
      <c r="H29">
        <f t="shared" si="0"/>
        <v>48.19289340101524</v>
      </c>
      <c r="I29">
        <f t="shared" si="1"/>
        <v>16112.236955574415</v>
      </c>
      <c r="K29" s="107">
        <f t="shared" si="2"/>
        <v>0.96385786802030482</v>
      </c>
      <c r="L29" s="107">
        <f t="shared" si="3"/>
        <v>322.24473911148834</v>
      </c>
    </row>
    <row r="30" spans="1:12" x14ac:dyDescent="0.2">
      <c r="A30">
        <v>29</v>
      </c>
      <c r="B30" t="s">
        <v>75</v>
      </c>
      <c r="C30">
        <v>0.24985655975829396</v>
      </c>
      <c r="D30" t="s">
        <v>114</v>
      </c>
      <c r="E30">
        <v>0.73757142857142866</v>
      </c>
      <c r="F30">
        <v>3.4000000000000002E-2</v>
      </c>
      <c r="G30">
        <v>0.35699999999999998</v>
      </c>
      <c r="H30">
        <f t="shared" si="0"/>
        <v>54.091370558375637</v>
      </c>
      <c r="I30">
        <f t="shared" si="1"/>
        <v>21648.969557054057</v>
      </c>
      <c r="K30" s="107">
        <f t="shared" si="2"/>
        <v>1.0818274111675128</v>
      </c>
      <c r="L30" s="107">
        <f t="shared" si="3"/>
        <v>432.97939114108118</v>
      </c>
    </row>
    <row r="31" spans="1:12" x14ac:dyDescent="0.2">
      <c r="A31">
        <v>30</v>
      </c>
      <c r="B31" t="s">
        <v>75</v>
      </c>
      <c r="C31">
        <v>0.20060571727383633</v>
      </c>
      <c r="D31" t="s">
        <v>114</v>
      </c>
      <c r="E31">
        <v>0.73757142857142866</v>
      </c>
      <c r="F31">
        <v>3.4000000000000002E-2</v>
      </c>
      <c r="G31">
        <v>0.46750000000000003</v>
      </c>
      <c r="H31">
        <f t="shared" si="0"/>
        <v>38.385786802030466</v>
      </c>
      <c r="I31">
        <f t="shared" si="1"/>
        <v>19134.941577777689</v>
      </c>
      <c r="K31" s="107">
        <f t="shared" si="2"/>
        <v>0.76771573604060928</v>
      </c>
      <c r="L31" s="107">
        <f t="shared" si="3"/>
        <v>382.69883155555374</v>
      </c>
    </row>
    <row r="32" spans="1:12" x14ac:dyDescent="0.2">
      <c r="A32">
        <v>31</v>
      </c>
      <c r="B32" t="s">
        <v>75</v>
      </c>
      <c r="C32">
        <v>0.23409629016326755</v>
      </c>
      <c r="D32" t="s">
        <v>114</v>
      </c>
      <c r="E32">
        <v>0.73757142857142866</v>
      </c>
      <c r="F32">
        <v>3.4000000000000002E-2</v>
      </c>
      <c r="G32">
        <v>0.46899999999999997</v>
      </c>
      <c r="H32">
        <f t="shared" si="0"/>
        <v>38.172588832487328</v>
      </c>
      <c r="I32">
        <f t="shared" si="1"/>
        <v>16306.36214092258</v>
      </c>
      <c r="K32" s="107">
        <f t="shared" si="2"/>
        <v>0.76345177664974662</v>
      </c>
      <c r="L32" s="107">
        <f t="shared" si="3"/>
        <v>326.12724281845163</v>
      </c>
    </row>
    <row r="33" spans="1:12" x14ac:dyDescent="0.2">
      <c r="A33">
        <v>32</v>
      </c>
      <c r="B33" t="s">
        <v>75</v>
      </c>
      <c r="C33">
        <v>0.32865790773342618</v>
      </c>
      <c r="D33" t="s">
        <v>114</v>
      </c>
      <c r="E33">
        <v>0.73757142857142866</v>
      </c>
      <c r="F33">
        <v>3.4000000000000002E-2</v>
      </c>
      <c r="G33">
        <v>0.40500000000000003</v>
      </c>
      <c r="H33">
        <f t="shared" si="0"/>
        <v>47.269035532994927</v>
      </c>
      <c r="I33">
        <f t="shared" si="1"/>
        <v>14382.442783435095</v>
      </c>
      <c r="K33" s="107">
        <f t="shared" si="2"/>
        <v>0.94538071065989859</v>
      </c>
      <c r="L33" s="107">
        <f t="shared" si="3"/>
        <v>287.64885566870191</v>
      </c>
    </row>
    <row r="34" spans="1:12" x14ac:dyDescent="0.2">
      <c r="A34">
        <v>33</v>
      </c>
      <c r="B34" t="s">
        <v>75</v>
      </c>
      <c r="C34">
        <v>0.37002861542037058</v>
      </c>
      <c r="D34" t="s">
        <v>114</v>
      </c>
      <c r="E34">
        <v>0.73757142857142866</v>
      </c>
      <c r="F34">
        <v>3.4000000000000002E-2</v>
      </c>
      <c r="G34">
        <v>0.46550000000000002</v>
      </c>
      <c r="H34">
        <f t="shared" si="0"/>
        <v>38.670050761421329</v>
      </c>
      <c r="I34">
        <f t="shared" si="1"/>
        <v>10450.556835311307</v>
      </c>
      <c r="K34" s="107">
        <f t="shared" si="2"/>
        <v>0.77340101522842664</v>
      </c>
      <c r="L34" s="107">
        <f t="shared" si="3"/>
        <v>209.01113670622615</v>
      </c>
    </row>
    <row r="35" spans="1:12" x14ac:dyDescent="0.2">
      <c r="A35">
        <v>34</v>
      </c>
      <c r="B35" t="s">
        <v>75</v>
      </c>
      <c r="C35">
        <v>0.27152693045145532</v>
      </c>
      <c r="D35" t="s">
        <v>114</v>
      </c>
      <c r="E35">
        <v>0.73757142857142866</v>
      </c>
      <c r="F35">
        <v>3.4000000000000002E-2</v>
      </c>
      <c r="G35">
        <v>0.57299999999999995</v>
      </c>
      <c r="H35">
        <f t="shared" si="0"/>
        <v>23.390862944162453</v>
      </c>
      <c r="I35">
        <f t="shared" si="1"/>
        <v>8614.5646419939058</v>
      </c>
      <c r="K35" s="107">
        <f t="shared" si="2"/>
        <v>0.46781725888324904</v>
      </c>
      <c r="L35" s="107">
        <f t="shared" si="3"/>
        <v>172.29129283987811</v>
      </c>
    </row>
    <row r="36" spans="1:12" x14ac:dyDescent="0.2">
      <c r="A36">
        <v>35</v>
      </c>
      <c r="B36" t="s">
        <v>75</v>
      </c>
      <c r="C36">
        <v>0.25970672825518548</v>
      </c>
      <c r="D36" t="s">
        <v>114</v>
      </c>
      <c r="E36">
        <v>0.73757142857142866</v>
      </c>
      <c r="F36">
        <v>3.4000000000000002E-2</v>
      </c>
      <c r="G36">
        <v>0.41100000000000003</v>
      </c>
      <c r="H36">
        <f t="shared" si="0"/>
        <v>46.416243654822338</v>
      </c>
      <c r="I36">
        <f t="shared" si="1"/>
        <v>17872.561087140628</v>
      </c>
      <c r="K36" s="107">
        <f t="shared" si="2"/>
        <v>0.92832487309644673</v>
      </c>
      <c r="L36" s="107">
        <f t="shared" si="3"/>
        <v>357.45122174281255</v>
      </c>
    </row>
    <row r="37" spans="1:12" x14ac:dyDescent="0.2">
      <c r="A37">
        <v>41</v>
      </c>
      <c r="B37" t="s">
        <v>75</v>
      </c>
      <c r="C37">
        <v>0.29910740224275156</v>
      </c>
      <c r="D37" t="s">
        <v>114</v>
      </c>
      <c r="E37">
        <v>0.73757142857142866</v>
      </c>
      <c r="F37">
        <v>3.4000000000000002E-2</v>
      </c>
      <c r="G37">
        <v>0.46099999999999997</v>
      </c>
      <c r="H37">
        <f t="shared" si="0"/>
        <v>39.309644670050773</v>
      </c>
      <c r="I37">
        <f t="shared" si="1"/>
        <v>13142.317567302325</v>
      </c>
      <c r="K37" s="107">
        <f t="shared" si="2"/>
        <v>0.7861928934010155</v>
      </c>
      <c r="L37" s="107">
        <f t="shared" si="3"/>
        <v>262.84635134604656</v>
      </c>
    </row>
    <row r="38" spans="1:12" x14ac:dyDescent="0.2">
      <c r="A38">
        <v>42</v>
      </c>
      <c r="B38" t="s">
        <v>75</v>
      </c>
      <c r="C38">
        <v>0.24394645866015902</v>
      </c>
      <c r="D38" t="s">
        <v>114</v>
      </c>
      <c r="E38">
        <v>0.73757142857142866</v>
      </c>
      <c r="F38">
        <v>3.4000000000000002E-2</v>
      </c>
      <c r="G38">
        <v>0.45250000000000001</v>
      </c>
      <c r="H38">
        <f t="shared" si="0"/>
        <v>40.517766497461935</v>
      </c>
      <c r="I38">
        <f t="shared" si="1"/>
        <v>16609.28661149662</v>
      </c>
      <c r="K38" s="107">
        <f t="shared" si="2"/>
        <v>0.81035532994923865</v>
      </c>
      <c r="L38" s="107">
        <f t="shared" si="3"/>
        <v>332.1857322299324</v>
      </c>
    </row>
    <row r="39" spans="1:12" x14ac:dyDescent="0.2">
      <c r="A39">
        <v>43</v>
      </c>
      <c r="B39" t="s">
        <v>75</v>
      </c>
      <c r="C39">
        <v>0.25576666085642885</v>
      </c>
      <c r="D39" t="s">
        <v>114</v>
      </c>
      <c r="E39">
        <v>0.73757142857142866</v>
      </c>
      <c r="F39">
        <v>3.4000000000000002E-2</v>
      </c>
      <c r="G39">
        <v>0.3755</v>
      </c>
      <c r="H39">
        <f t="shared" si="0"/>
        <v>51.461928934010146</v>
      </c>
      <c r="I39">
        <f t="shared" si="1"/>
        <v>20120.655585716704</v>
      </c>
      <c r="K39" s="107">
        <f t="shared" si="2"/>
        <v>1.029238578680203</v>
      </c>
      <c r="L39" s="107">
        <f t="shared" si="3"/>
        <v>402.41311171433409</v>
      </c>
    </row>
    <row r="40" spans="1:12" x14ac:dyDescent="0.2">
      <c r="A40">
        <v>44</v>
      </c>
      <c r="B40" t="s">
        <v>75</v>
      </c>
      <c r="C40">
        <v>0.4015491546104234</v>
      </c>
      <c r="D40" t="s">
        <v>114</v>
      </c>
      <c r="E40">
        <v>0.73757142857142866</v>
      </c>
      <c r="F40">
        <v>3.4000000000000002E-2</v>
      </c>
      <c r="G40">
        <v>0.45099999999999996</v>
      </c>
      <c r="H40">
        <f t="shared" si="0"/>
        <v>40.730964467005094</v>
      </c>
      <c r="I40">
        <f t="shared" si="1"/>
        <v>10143.456660124619</v>
      </c>
      <c r="K40" s="107">
        <f t="shared" si="2"/>
        <v>0.81461928934010186</v>
      </c>
      <c r="L40" s="107">
        <f t="shared" si="3"/>
        <v>202.86913320249235</v>
      </c>
    </row>
    <row r="41" spans="1:12" x14ac:dyDescent="0.2">
      <c r="A41">
        <v>45</v>
      </c>
      <c r="B41" t="s">
        <v>75</v>
      </c>
      <c r="C41">
        <v>0.23409629016326755</v>
      </c>
      <c r="D41" t="s">
        <v>114</v>
      </c>
      <c r="E41">
        <v>0.73757142857142866</v>
      </c>
      <c r="F41">
        <v>3.4000000000000002E-2</v>
      </c>
      <c r="G41">
        <v>0.45450000000000002</v>
      </c>
      <c r="H41">
        <f t="shared" si="0"/>
        <v>40.233502538071079</v>
      </c>
      <c r="I41">
        <f t="shared" si="1"/>
        <v>17186.732224594725</v>
      </c>
      <c r="K41" s="107">
        <f t="shared" si="2"/>
        <v>0.80467005076142162</v>
      </c>
      <c r="L41" s="107">
        <f t="shared" si="3"/>
        <v>343.73464449189453</v>
      </c>
    </row>
    <row r="42" spans="1:12" x14ac:dyDescent="0.2">
      <c r="A42">
        <v>46</v>
      </c>
      <c r="B42" t="s">
        <v>107</v>
      </c>
      <c r="C42">
        <v>0.2230791940364602</v>
      </c>
      <c r="D42" t="s">
        <v>106</v>
      </c>
      <c r="E42">
        <v>0.76655555555555555</v>
      </c>
      <c r="F42">
        <v>3.4166666666666672E-2</v>
      </c>
      <c r="G42">
        <v>0.49</v>
      </c>
      <c r="H42">
        <f t="shared" si="0"/>
        <v>37.760752484260038</v>
      </c>
      <c r="I42">
        <f t="shared" si="1"/>
        <v>16927.061552001305</v>
      </c>
      <c r="K42" s="107">
        <f t="shared" si="2"/>
        <v>0.75521504968520081</v>
      </c>
      <c r="L42" s="107">
        <f t="shared" si="3"/>
        <v>338.5412310400261</v>
      </c>
    </row>
    <row r="43" spans="1:12" x14ac:dyDescent="0.2">
      <c r="A43">
        <v>47</v>
      </c>
      <c r="B43" t="s">
        <v>107</v>
      </c>
      <c r="C43">
        <v>0.28714296258026423</v>
      </c>
      <c r="D43" t="s">
        <v>106</v>
      </c>
      <c r="E43">
        <v>0.76655555555555555</v>
      </c>
      <c r="F43">
        <v>3.4166666666666672E-2</v>
      </c>
      <c r="G43">
        <v>0.53300000000000003</v>
      </c>
      <c r="H43">
        <f t="shared" si="0"/>
        <v>31.889554729575963</v>
      </c>
      <c r="I43">
        <f t="shared" si="1"/>
        <v>11105.811001954111</v>
      </c>
      <c r="K43" s="107">
        <f t="shared" si="2"/>
        <v>0.63779109459151928</v>
      </c>
      <c r="L43" s="107">
        <f t="shared" si="3"/>
        <v>222.11622003908224</v>
      </c>
    </row>
    <row r="44" spans="1:12" x14ac:dyDescent="0.2">
      <c r="A44">
        <v>48</v>
      </c>
      <c r="B44" t="s">
        <v>107</v>
      </c>
      <c r="C44">
        <v>0.17703336039560116</v>
      </c>
      <c r="D44" t="s">
        <v>106</v>
      </c>
      <c r="E44">
        <v>0.76655555555555555</v>
      </c>
      <c r="F44">
        <v>3.4166666666666672E-2</v>
      </c>
      <c r="G44">
        <v>0.51</v>
      </c>
      <c r="H44">
        <f t="shared" si="0"/>
        <v>35.029962830918606</v>
      </c>
      <c r="I44">
        <f t="shared" si="1"/>
        <v>19787.210022246752</v>
      </c>
      <c r="K44" s="107">
        <f t="shared" si="2"/>
        <v>0.70059925661837208</v>
      </c>
      <c r="L44" s="107">
        <f t="shared" si="3"/>
        <v>395.74420044493502</v>
      </c>
    </row>
    <row r="45" spans="1:12" x14ac:dyDescent="0.2">
      <c r="A45">
        <v>49</v>
      </c>
      <c r="B45" t="s">
        <v>107</v>
      </c>
      <c r="C45">
        <v>0.23308915787142959</v>
      </c>
      <c r="D45" t="s">
        <v>105</v>
      </c>
      <c r="E45">
        <v>0.6615000000000002</v>
      </c>
      <c r="F45">
        <v>3.3833333333333333E-2</v>
      </c>
      <c r="G45">
        <v>0.45150000000000001</v>
      </c>
      <c r="H45">
        <f t="shared" si="0"/>
        <v>33.457249070631981</v>
      </c>
      <c r="I45">
        <f t="shared" si="1"/>
        <v>14353.841841535492</v>
      </c>
      <c r="K45" s="107">
        <f t="shared" si="2"/>
        <v>0.66914498141263967</v>
      </c>
      <c r="L45" s="107">
        <f t="shared" si="3"/>
        <v>287.07683683070985</v>
      </c>
    </row>
    <row r="46" spans="1:12" x14ac:dyDescent="0.2">
      <c r="A46">
        <v>50</v>
      </c>
      <c r="B46" t="s">
        <v>107</v>
      </c>
      <c r="C46">
        <v>0.13699350505572364</v>
      </c>
      <c r="D46" t="s">
        <v>105</v>
      </c>
      <c r="E46">
        <v>0.6615000000000002</v>
      </c>
      <c r="F46">
        <v>3.3833333333333333E-2</v>
      </c>
      <c r="G46">
        <v>0.57250000000000001</v>
      </c>
      <c r="H46">
        <f t="shared" si="0"/>
        <v>14.179500796601197</v>
      </c>
      <c r="I46">
        <f t="shared" si="1"/>
        <v>10350.491281198714</v>
      </c>
      <c r="K46" s="107">
        <f t="shared" si="2"/>
        <v>0.28359001593202393</v>
      </c>
      <c r="L46" s="107">
        <f t="shared" si="3"/>
        <v>207.00982562397431</v>
      </c>
    </row>
    <row r="47" spans="1:12" x14ac:dyDescent="0.2">
      <c r="A47">
        <v>51</v>
      </c>
      <c r="B47" t="s">
        <v>107</v>
      </c>
      <c r="C47">
        <v>0.27112702044431325</v>
      </c>
      <c r="D47" t="s">
        <v>105</v>
      </c>
      <c r="E47">
        <v>0.6615000000000002</v>
      </c>
      <c r="F47">
        <v>3.3833333333333333E-2</v>
      </c>
      <c r="G47">
        <v>0.4985</v>
      </c>
      <c r="H47">
        <f t="shared" si="0"/>
        <v>25.969198088157214</v>
      </c>
      <c r="I47">
        <f t="shared" si="1"/>
        <v>9578.2405035100601</v>
      </c>
      <c r="K47" s="107">
        <f t="shared" si="2"/>
        <v>0.51938396176314428</v>
      </c>
      <c r="L47" s="107">
        <f t="shared" si="3"/>
        <v>191.56481007020119</v>
      </c>
    </row>
    <row r="48" spans="1:12" x14ac:dyDescent="0.2">
      <c r="A48">
        <v>52</v>
      </c>
      <c r="B48" t="s">
        <v>107</v>
      </c>
      <c r="C48">
        <v>0.30315890471621521</v>
      </c>
      <c r="D48" t="s">
        <v>105</v>
      </c>
      <c r="E48">
        <v>0.6615000000000002</v>
      </c>
      <c r="F48">
        <v>3.3833333333333333E-2</v>
      </c>
      <c r="G48">
        <v>0.48350000000000004</v>
      </c>
      <c r="H48">
        <f t="shared" si="0"/>
        <v>28.35900159320235</v>
      </c>
      <c r="I48">
        <f t="shared" si="1"/>
        <v>9354.5006107437293</v>
      </c>
      <c r="K48" s="107">
        <f t="shared" si="2"/>
        <v>0.56718003186404697</v>
      </c>
      <c r="L48" s="107">
        <f t="shared" si="3"/>
        <v>187.09001221487455</v>
      </c>
    </row>
    <row r="49" spans="1:12" x14ac:dyDescent="0.2">
      <c r="A49">
        <v>53</v>
      </c>
      <c r="B49" t="s">
        <v>107</v>
      </c>
      <c r="C49">
        <v>0.14299948335670526</v>
      </c>
      <c r="D49" t="s">
        <v>105</v>
      </c>
      <c r="E49">
        <v>0.6615000000000002</v>
      </c>
      <c r="F49">
        <v>3.3833333333333333E-2</v>
      </c>
      <c r="G49">
        <v>0.46599999999999997</v>
      </c>
      <c r="H49">
        <f t="shared" si="0"/>
        <v>31.147105682421689</v>
      </c>
      <c r="I49">
        <f t="shared" si="1"/>
        <v>21781.271478251951</v>
      </c>
      <c r="K49" s="107">
        <f t="shared" si="2"/>
        <v>0.62294211364843377</v>
      </c>
      <c r="L49" s="107">
        <f t="shared" si="3"/>
        <v>435.62542956503904</v>
      </c>
    </row>
    <row r="50" spans="1:12" x14ac:dyDescent="0.2">
      <c r="A50">
        <v>54</v>
      </c>
      <c r="B50" t="s">
        <v>107</v>
      </c>
      <c r="C50">
        <v>0.19505129529854598</v>
      </c>
      <c r="D50" t="s">
        <v>105</v>
      </c>
      <c r="E50">
        <v>0.6615000000000002</v>
      </c>
      <c r="F50">
        <v>3.3833333333333333E-2</v>
      </c>
      <c r="G50">
        <v>0.50700000000000001</v>
      </c>
      <c r="H50">
        <f t="shared" si="0"/>
        <v>24.614976101964967</v>
      </c>
      <c r="I50">
        <f t="shared" si="1"/>
        <v>12619.745008249869</v>
      </c>
      <c r="K50" s="107">
        <f t="shared" si="2"/>
        <v>0.49229952203929933</v>
      </c>
      <c r="L50" s="107">
        <f t="shared" si="3"/>
        <v>252.39490016499738</v>
      </c>
    </row>
    <row r="51" spans="1:12" x14ac:dyDescent="0.2">
      <c r="A51">
        <v>55</v>
      </c>
      <c r="B51" t="s">
        <v>107</v>
      </c>
      <c r="C51">
        <v>0.57943390656136984</v>
      </c>
      <c r="D51" t="s">
        <v>105</v>
      </c>
      <c r="E51">
        <v>0.6615000000000002</v>
      </c>
      <c r="F51">
        <v>3.3833333333333333E-2</v>
      </c>
      <c r="G51">
        <v>0.39849999999999997</v>
      </c>
      <c r="H51">
        <f t="shared" si="0"/>
        <v>41.901221455124819</v>
      </c>
      <c r="I51">
        <f t="shared" si="1"/>
        <v>7231.4065470876822</v>
      </c>
      <c r="K51" s="107">
        <f t="shared" si="2"/>
        <v>0.83802442910249642</v>
      </c>
      <c r="L51" s="107">
        <f t="shared" si="3"/>
        <v>144.62813094175365</v>
      </c>
    </row>
    <row r="52" spans="1:12" x14ac:dyDescent="0.2">
      <c r="A52">
        <v>56</v>
      </c>
      <c r="B52" t="s">
        <v>107</v>
      </c>
      <c r="C52">
        <v>0.27913499151228877</v>
      </c>
      <c r="D52" t="s">
        <v>105</v>
      </c>
      <c r="E52">
        <v>0.6615000000000002</v>
      </c>
      <c r="F52">
        <v>3.3833333333333333E-2</v>
      </c>
      <c r="G52">
        <v>0.39200000000000002</v>
      </c>
      <c r="H52">
        <f t="shared" si="0"/>
        <v>42.936802973977706</v>
      </c>
      <c r="I52">
        <f t="shared" si="1"/>
        <v>15382.092636023897</v>
      </c>
      <c r="K52" s="107">
        <f t="shared" si="2"/>
        <v>0.85873605947955411</v>
      </c>
      <c r="L52" s="107">
        <f t="shared" si="3"/>
        <v>307.64185272047797</v>
      </c>
    </row>
    <row r="53" spans="1:12" x14ac:dyDescent="0.2">
      <c r="A53">
        <v>57</v>
      </c>
      <c r="B53" t="s">
        <v>107</v>
      </c>
      <c r="C53">
        <v>0.36321868772603144</v>
      </c>
      <c r="D53" t="s">
        <v>105</v>
      </c>
      <c r="E53">
        <v>0.6615000000000002</v>
      </c>
      <c r="F53">
        <v>3.3833333333333333E-2</v>
      </c>
      <c r="G53">
        <v>0.35399999999999998</v>
      </c>
      <c r="H53">
        <f t="shared" si="0"/>
        <v>48.9909718534254</v>
      </c>
      <c r="I53">
        <f t="shared" si="1"/>
        <v>13488.009705706085</v>
      </c>
      <c r="K53" s="107">
        <f t="shared" si="2"/>
        <v>0.97981943706850805</v>
      </c>
      <c r="L53" s="107">
        <f t="shared" si="3"/>
        <v>269.7601941141217</v>
      </c>
    </row>
    <row r="54" spans="1:12" x14ac:dyDescent="0.2">
      <c r="A54">
        <v>58</v>
      </c>
      <c r="B54" t="s">
        <v>107</v>
      </c>
      <c r="C54">
        <v>0.13298951952173588</v>
      </c>
      <c r="D54" t="s">
        <v>105</v>
      </c>
      <c r="E54">
        <v>0.6615000000000002</v>
      </c>
      <c r="F54">
        <v>3.3833333333333333E-2</v>
      </c>
      <c r="G54">
        <v>0.55900000000000005</v>
      </c>
      <c r="H54">
        <f t="shared" si="0"/>
        <v>16.330323951141814</v>
      </c>
      <c r="I54">
        <f t="shared" si="1"/>
        <v>12279.406685481541</v>
      </c>
      <c r="K54" s="107">
        <f t="shared" si="2"/>
        <v>0.32660647902283629</v>
      </c>
      <c r="L54" s="107">
        <f t="shared" si="3"/>
        <v>245.58813370963082</v>
      </c>
    </row>
    <row r="55" spans="1:12" x14ac:dyDescent="0.2">
      <c r="A55">
        <v>59</v>
      </c>
      <c r="B55" t="s">
        <v>107</v>
      </c>
      <c r="C55">
        <v>0.16902538932762559</v>
      </c>
      <c r="D55" t="s">
        <v>105</v>
      </c>
      <c r="E55">
        <v>0.6615000000000002</v>
      </c>
      <c r="F55">
        <v>3.3833333333333333E-2</v>
      </c>
      <c r="G55">
        <v>0.41499999999999998</v>
      </c>
      <c r="H55">
        <f t="shared" si="0"/>
        <v>39.272437599575163</v>
      </c>
      <c r="I55">
        <f t="shared" si="1"/>
        <v>23234.638154539341</v>
      </c>
      <c r="K55" s="107">
        <f t="shared" si="2"/>
        <v>0.78544875199150321</v>
      </c>
      <c r="L55" s="107">
        <f t="shared" si="3"/>
        <v>464.6927630907868</v>
      </c>
    </row>
    <row r="56" spans="1:12" x14ac:dyDescent="0.2">
      <c r="A56">
        <v>60</v>
      </c>
      <c r="B56" t="s">
        <v>107</v>
      </c>
      <c r="C56">
        <v>0.11697357738578487</v>
      </c>
      <c r="D56" t="s">
        <v>105</v>
      </c>
      <c r="E56">
        <v>0.6615000000000002</v>
      </c>
      <c r="F56">
        <v>3.3833333333333333E-2</v>
      </c>
      <c r="G56">
        <v>0.432</v>
      </c>
      <c r="H56">
        <f t="shared" si="0"/>
        <v>36.563993627190669</v>
      </c>
      <c r="I56">
        <f t="shared" si="1"/>
        <v>31258.33580912101</v>
      </c>
      <c r="K56" s="107">
        <f t="shared" si="2"/>
        <v>0.73127987254381344</v>
      </c>
      <c r="L56" s="107">
        <f t="shared" si="3"/>
        <v>625.16671618242026</v>
      </c>
    </row>
    <row r="57" spans="1:12" x14ac:dyDescent="0.2">
      <c r="A57">
        <v>61</v>
      </c>
      <c r="B57" t="s">
        <v>107</v>
      </c>
      <c r="C57">
        <v>0.17302937486161335</v>
      </c>
      <c r="D57" t="s">
        <v>105</v>
      </c>
      <c r="E57">
        <v>0.6615000000000002</v>
      </c>
      <c r="F57">
        <v>3.3833333333333333E-2</v>
      </c>
      <c r="G57">
        <v>0.436</v>
      </c>
      <c r="H57">
        <f t="shared" si="0"/>
        <v>35.926712692511963</v>
      </c>
      <c r="I57">
        <f t="shared" si="1"/>
        <v>20763.360395450589</v>
      </c>
      <c r="K57" s="107">
        <f t="shared" si="2"/>
        <v>0.71853425385023928</v>
      </c>
      <c r="L57" s="107">
        <f t="shared" si="3"/>
        <v>415.2672079090118</v>
      </c>
    </row>
    <row r="58" spans="1:12" x14ac:dyDescent="0.2">
      <c r="A58">
        <v>62</v>
      </c>
      <c r="B58" t="s">
        <v>107</v>
      </c>
      <c r="C58">
        <v>0.20506125913351536</v>
      </c>
      <c r="D58" t="s">
        <v>106</v>
      </c>
      <c r="E58">
        <v>0.76655555555555555</v>
      </c>
      <c r="F58">
        <v>3.4166666666666672E-2</v>
      </c>
      <c r="G58">
        <v>0.51249999999999996</v>
      </c>
      <c r="H58">
        <f t="shared" si="0"/>
        <v>34.688614124250932</v>
      </c>
      <c r="I58">
        <f t="shared" si="1"/>
        <v>16916.220192359775</v>
      </c>
      <c r="K58" s="107">
        <f t="shared" si="2"/>
        <v>0.69377228248501865</v>
      </c>
      <c r="L58" s="107">
        <f t="shared" si="3"/>
        <v>338.32440384719547</v>
      </c>
    </row>
    <row r="59" spans="1:12" x14ac:dyDescent="0.2">
      <c r="A59">
        <v>63</v>
      </c>
      <c r="B59" t="s">
        <v>107</v>
      </c>
      <c r="C59">
        <v>0.27112702044431325</v>
      </c>
      <c r="D59" t="s">
        <v>106</v>
      </c>
      <c r="E59">
        <v>0.76655555555555555</v>
      </c>
      <c r="F59">
        <v>3.4166666666666672E-2</v>
      </c>
      <c r="G59">
        <v>0.50600000000000001</v>
      </c>
      <c r="H59">
        <f t="shared" si="0"/>
        <v>35.576120761586893</v>
      </c>
      <c r="I59">
        <f t="shared" si="1"/>
        <v>13121.569625663285</v>
      </c>
      <c r="K59" s="107">
        <f t="shared" si="2"/>
        <v>0.71152241523173787</v>
      </c>
      <c r="L59" s="107">
        <f t="shared" si="3"/>
        <v>262.43139251326568</v>
      </c>
    </row>
    <row r="60" spans="1:12" x14ac:dyDescent="0.2">
      <c r="A60">
        <v>64</v>
      </c>
      <c r="B60" t="s">
        <v>107</v>
      </c>
      <c r="C60">
        <v>0.15701343272566234</v>
      </c>
      <c r="D60" t="s">
        <v>106</v>
      </c>
      <c r="E60">
        <v>0.76655555555555555</v>
      </c>
      <c r="F60">
        <v>3.4166666666666672E-2</v>
      </c>
      <c r="G60">
        <v>0.5734999999999999</v>
      </c>
      <c r="H60">
        <f t="shared" si="0"/>
        <v>26.359705681559596</v>
      </c>
      <c r="I60">
        <f t="shared" si="1"/>
        <v>16788.185076888236</v>
      </c>
      <c r="K60" s="107">
        <f t="shared" si="2"/>
        <v>0.52719411363119195</v>
      </c>
      <c r="L60" s="107">
        <f t="shared" si="3"/>
        <v>335.76370153776475</v>
      </c>
    </row>
    <row r="61" spans="1:12" x14ac:dyDescent="0.2">
      <c r="A61">
        <v>65</v>
      </c>
      <c r="B61" t="s">
        <v>107</v>
      </c>
      <c r="C61">
        <v>0.1389954978227175</v>
      </c>
      <c r="D61" t="s">
        <v>106</v>
      </c>
      <c r="E61">
        <v>0.76655555555555555</v>
      </c>
      <c r="F61">
        <v>3.4166666666666672E-2</v>
      </c>
      <c r="G61">
        <v>0.504</v>
      </c>
      <c r="H61">
        <f t="shared" si="0"/>
        <v>35.849199726921036</v>
      </c>
      <c r="I61">
        <f t="shared" si="1"/>
        <v>25791.626555160139</v>
      </c>
      <c r="K61" s="107">
        <f t="shared" si="2"/>
        <v>0.71698399453842077</v>
      </c>
      <c r="L61" s="107">
        <f t="shared" si="3"/>
        <v>515.83253110320277</v>
      </c>
    </row>
    <row r="62" spans="1:12" x14ac:dyDescent="0.2">
      <c r="A62">
        <v>66</v>
      </c>
      <c r="B62" t="s">
        <v>107</v>
      </c>
      <c r="C62">
        <v>0.29713736854337325</v>
      </c>
      <c r="D62" t="s">
        <v>106</v>
      </c>
      <c r="E62">
        <v>0.76655555555555555</v>
      </c>
      <c r="F62">
        <v>3.4166666666666672E-2</v>
      </c>
      <c r="G62">
        <v>0.58050000000000002</v>
      </c>
      <c r="H62">
        <f t="shared" si="0"/>
        <v>25.403929302890084</v>
      </c>
      <c r="I62">
        <f t="shared" si="1"/>
        <v>8549.5572056201545</v>
      </c>
      <c r="K62" s="107">
        <f t="shared" si="2"/>
        <v>0.50807858605780165</v>
      </c>
      <c r="L62" s="107">
        <f t="shared" si="3"/>
        <v>170.99114411240308</v>
      </c>
    </row>
    <row r="63" spans="1:12" x14ac:dyDescent="0.2">
      <c r="A63">
        <v>67</v>
      </c>
      <c r="B63" t="s">
        <v>107</v>
      </c>
      <c r="C63">
        <v>0.25970672825518548</v>
      </c>
      <c r="D63" t="s">
        <v>106</v>
      </c>
      <c r="E63">
        <v>0.76655555555555555</v>
      </c>
      <c r="F63">
        <v>3.4166666666666672E-2</v>
      </c>
      <c r="G63">
        <v>0.58499999999999996</v>
      </c>
      <c r="H63">
        <f t="shared" si="0"/>
        <v>24.789501630888271</v>
      </c>
      <c r="I63">
        <f t="shared" si="1"/>
        <v>9545.1903758651679</v>
      </c>
      <c r="K63" s="107">
        <f t="shared" si="2"/>
        <v>0.49579003261776544</v>
      </c>
      <c r="L63" s="107">
        <f t="shared" si="3"/>
        <v>190.90380751730336</v>
      </c>
    </row>
    <row r="64" spans="1:12" x14ac:dyDescent="0.2">
      <c r="A64">
        <v>68</v>
      </c>
      <c r="B64" t="s">
        <v>107</v>
      </c>
      <c r="C64">
        <v>0.32274780663529123</v>
      </c>
      <c r="D64" t="s">
        <v>106</v>
      </c>
      <c r="E64">
        <v>0.76655555555555555</v>
      </c>
      <c r="F64">
        <v>3.4166666666666672E-2</v>
      </c>
      <c r="G64">
        <v>0.44850000000000001</v>
      </c>
      <c r="H64">
        <f t="shared" si="0"/>
        <v>43.427141014943487</v>
      </c>
      <c r="I64">
        <f t="shared" si="1"/>
        <v>13455.441097394245</v>
      </c>
      <c r="K64" s="107">
        <f t="shared" si="2"/>
        <v>0.86854282029886976</v>
      </c>
      <c r="L64" s="107">
        <f t="shared" si="3"/>
        <v>269.10882194788491</v>
      </c>
    </row>
    <row r="65" spans="1:12" x14ac:dyDescent="0.2">
      <c r="A65">
        <v>69</v>
      </c>
      <c r="B65" t="s">
        <v>107</v>
      </c>
      <c r="C65">
        <v>0.41927945790482823</v>
      </c>
      <c r="D65" t="s">
        <v>106</v>
      </c>
      <c r="E65">
        <v>0.76655555555555555</v>
      </c>
      <c r="F65">
        <v>3.4166666666666672E-2</v>
      </c>
      <c r="G65">
        <v>0.48</v>
      </c>
      <c r="H65">
        <f t="shared" si="0"/>
        <v>39.126147310930747</v>
      </c>
      <c r="I65">
        <f t="shared" si="1"/>
        <v>9331.7587049094</v>
      </c>
      <c r="K65" s="107">
        <f t="shared" si="2"/>
        <v>0.78252294621861496</v>
      </c>
      <c r="L65" s="107">
        <f t="shared" si="3"/>
        <v>186.635174098188</v>
      </c>
    </row>
    <row r="66" spans="1:12" x14ac:dyDescent="0.2">
      <c r="A66">
        <v>70</v>
      </c>
      <c r="B66" t="s">
        <v>107</v>
      </c>
      <c r="C66">
        <v>0.51975117657312175</v>
      </c>
      <c r="D66" t="s">
        <v>106</v>
      </c>
      <c r="E66">
        <v>0.76655555555555555</v>
      </c>
      <c r="F66">
        <v>3.4166666666666672E-2</v>
      </c>
      <c r="G66">
        <v>0.59349999999999992</v>
      </c>
      <c r="H66">
        <f t="shared" si="0"/>
        <v>23.628916028218168</v>
      </c>
      <c r="I66">
        <f t="shared" si="1"/>
        <v>4546.1976986778227</v>
      </c>
      <c r="K66" s="107">
        <f t="shared" si="2"/>
        <v>0.47257832056436333</v>
      </c>
      <c r="L66" s="107">
        <f t="shared" si="3"/>
        <v>90.923953973556451</v>
      </c>
    </row>
    <row r="67" spans="1:12" x14ac:dyDescent="0.2">
      <c r="A67">
        <v>71</v>
      </c>
      <c r="B67" t="s">
        <v>107</v>
      </c>
      <c r="C67">
        <v>0.25773669455580717</v>
      </c>
      <c r="D67" t="s">
        <v>106</v>
      </c>
      <c r="E67">
        <v>0.76655555555555555</v>
      </c>
      <c r="F67">
        <v>3.4166666666666672E-2</v>
      </c>
      <c r="G67">
        <v>0.48099999999999998</v>
      </c>
      <c r="H67">
        <f t="shared" ref="H67:H80" si="4">100*(((E67-F67)-(G67-F67))/(E67-F67))</f>
        <v>38.989607828263672</v>
      </c>
      <c r="I67">
        <f t="shared" ref="I67:I80" si="5">H67/(C67*0.01)</f>
        <v>15127.68986793277</v>
      </c>
      <c r="K67" s="107">
        <f t="shared" ref="K67:K80" si="6">H67/50</f>
        <v>0.77979215656527345</v>
      </c>
      <c r="L67" s="107">
        <f t="shared" ref="L67:L80" si="7">K67/(C67*0.01)</f>
        <v>302.5537973586554</v>
      </c>
    </row>
    <row r="68" spans="1:12" x14ac:dyDescent="0.2">
      <c r="A68">
        <v>72</v>
      </c>
      <c r="B68" t="s">
        <v>107</v>
      </c>
      <c r="C68">
        <v>0.29122726744523836</v>
      </c>
      <c r="D68" t="s">
        <v>114</v>
      </c>
      <c r="E68">
        <v>0.73757142857142866</v>
      </c>
      <c r="F68">
        <v>3.4000000000000002E-2</v>
      </c>
      <c r="G68">
        <v>0.38850000000000001</v>
      </c>
      <c r="H68">
        <f t="shared" si="4"/>
        <v>49.614213197969541</v>
      </c>
      <c r="I68">
        <f t="shared" si="5"/>
        <v>17036.252694744275</v>
      </c>
      <c r="K68" s="107">
        <f t="shared" si="6"/>
        <v>0.99228426395939084</v>
      </c>
      <c r="L68" s="107">
        <f t="shared" si="7"/>
        <v>340.72505389488555</v>
      </c>
    </row>
    <row r="69" spans="1:12" x14ac:dyDescent="0.2">
      <c r="A69">
        <v>73</v>
      </c>
      <c r="B69" t="s">
        <v>107</v>
      </c>
      <c r="C69">
        <v>0.72266464760908722</v>
      </c>
      <c r="D69" t="s">
        <v>114</v>
      </c>
      <c r="E69">
        <v>0.73757142857142866</v>
      </c>
      <c r="F69">
        <v>3.4000000000000002E-2</v>
      </c>
      <c r="G69">
        <v>0.4375</v>
      </c>
      <c r="H69">
        <f t="shared" si="4"/>
        <v>42.64974619289341</v>
      </c>
      <c r="I69">
        <f t="shared" si="5"/>
        <v>5901.7341354663913</v>
      </c>
      <c r="K69" s="107">
        <f t="shared" si="6"/>
        <v>0.85299492385786824</v>
      </c>
      <c r="L69" s="107">
        <f t="shared" si="7"/>
        <v>118.03468270932784</v>
      </c>
    </row>
    <row r="70" spans="1:12" x14ac:dyDescent="0.2">
      <c r="A70">
        <v>75</v>
      </c>
      <c r="B70" t="s">
        <v>107</v>
      </c>
      <c r="C70">
        <v>0.3385080762303177</v>
      </c>
      <c r="D70" t="s">
        <v>114</v>
      </c>
      <c r="E70">
        <v>0.73757142857142866</v>
      </c>
      <c r="F70">
        <v>3.4000000000000002E-2</v>
      </c>
      <c r="G70">
        <v>0.42100000000000004</v>
      </c>
      <c r="H70">
        <f t="shared" si="4"/>
        <v>44.994923857868024</v>
      </c>
      <c r="I70">
        <f t="shared" si="5"/>
        <v>13292.127135913266</v>
      </c>
      <c r="K70" s="107">
        <f t="shared" si="6"/>
        <v>0.89989847715736049</v>
      </c>
      <c r="L70" s="107">
        <f t="shared" si="7"/>
        <v>265.84254271826529</v>
      </c>
    </row>
    <row r="71" spans="1:12" x14ac:dyDescent="0.2">
      <c r="A71">
        <v>76</v>
      </c>
      <c r="B71" t="s">
        <v>107</v>
      </c>
      <c r="C71">
        <v>0.38578888501539704</v>
      </c>
      <c r="D71" t="s">
        <v>114</v>
      </c>
      <c r="E71">
        <v>0.73757142857142866</v>
      </c>
      <c r="F71">
        <v>3.4000000000000002E-2</v>
      </c>
      <c r="G71">
        <v>0.4</v>
      </c>
      <c r="H71">
        <f t="shared" si="4"/>
        <v>47.979695431472088</v>
      </c>
      <c r="I71">
        <f t="shared" si="5"/>
        <v>12436.774955182338</v>
      </c>
      <c r="K71" s="107">
        <f t="shared" si="6"/>
        <v>0.95959390862944172</v>
      </c>
      <c r="L71" s="107">
        <f t="shared" si="7"/>
        <v>248.73549910364676</v>
      </c>
    </row>
    <row r="72" spans="1:12" x14ac:dyDescent="0.2">
      <c r="A72">
        <v>77</v>
      </c>
      <c r="B72" t="s">
        <v>107</v>
      </c>
      <c r="C72">
        <v>0.3109276044390214</v>
      </c>
      <c r="D72" t="s">
        <v>114</v>
      </c>
      <c r="E72">
        <v>0.73757142857142866</v>
      </c>
      <c r="F72">
        <v>3.4000000000000002E-2</v>
      </c>
      <c r="G72">
        <v>0.19600000000000001</v>
      </c>
      <c r="H72">
        <f t="shared" si="4"/>
        <v>76.974619289340097</v>
      </c>
      <c r="I72">
        <f t="shared" si="5"/>
        <v>24756.44432671665</v>
      </c>
      <c r="K72" s="107">
        <f t="shared" si="6"/>
        <v>1.5394923857868019</v>
      </c>
      <c r="L72" s="107">
        <f t="shared" si="7"/>
        <v>495.12888653433299</v>
      </c>
    </row>
    <row r="73" spans="1:12" x14ac:dyDescent="0.2">
      <c r="A73">
        <v>78</v>
      </c>
      <c r="B73" t="s">
        <v>107</v>
      </c>
      <c r="C73">
        <v>0.28137709894834678</v>
      </c>
      <c r="D73" t="s">
        <v>114</v>
      </c>
      <c r="E73">
        <v>0.73757142857142866</v>
      </c>
      <c r="F73">
        <v>3.4000000000000002E-2</v>
      </c>
      <c r="G73">
        <v>0.42249999999999999</v>
      </c>
      <c r="H73">
        <f t="shared" si="4"/>
        <v>44.781725888324885</v>
      </c>
      <c r="I73">
        <f t="shared" si="5"/>
        <v>15915.199231102171</v>
      </c>
      <c r="K73" s="107">
        <f t="shared" si="6"/>
        <v>0.89563451776649772</v>
      </c>
      <c r="L73" s="107">
        <f t="shared" si="7"/>
        <v>318.30398462204346</v>
      </c>
    </row>
    <row r="74" spans="1:12" x14ac:dyDescent="0.2">
      <c r="A74">
        <v>79</v>
      </c>
      <c r="B74" t="s">
        <v>107</v>
      </c>
      <c r="C74">
        <v>0.3877589187147753</v>
      </c>
      <c r="D74" t="s">
        <v>114</v>
      </c>
      <c r="E74">
        <v>0.73757142857142866</v>
      </c>
      <c r="F74">
        <v>3.4000000000000002E-2</v>
      </c>
      <c r="G74">
        <v>0.224</v>
      </c>
      <c r="H74">
        <f t="shared" si="4"/>
        <v>72.994923857868017</v>
      </c>
      <c r="I74">
        <f t="shared" si="5"/>
        <v>18824.821386393705</v>
      </c>
      <c r="K74" s="107">
        <f t="shared" si="6"/>
        <v>1.4598984771573604</v>
      </c>
      <c r="L74" s="107">
        <f t="shared" si="7"/>
        <v>376.49642772787416</v>
      </c>
    </row>
    <row r="75" spans="1:12" x14ac:dyDescent="0.2">
      <c r="A75">
        <v>80</v>
      </c>
      <c r="B75" t="s">
        <v>107</v>
      </c>
      <c r="C75">
        <v>0.3306279414328045</v>
      </c>
      <c r="D75" t="s">
        <v>114</v>
      </c>
      <c r="E75">
        <v>0.73757142857142866</v>
      </c>
      <c r="F75">
        <v>3.4000000000000002E-2</v>
      </c>
      <c r="G75">
        <v>0.47299999999999998</v>
      </c>
      <c r="H75">
        <f t="shared" si="4"/>
        <v>37.604060913705595</v>
      </c>
      <c r="I75">
        <f t="shared" si="5"/>
        <v>11373.527824280422</v>
      </c>
      <c r="K75" s="107">
        <f t="shared" si="6"/>
        <v>0.7520812182741119</v>
      </c>
      <c r="L75" s="107">
        <f t="shared" si="7"/>
        <v>227.47055648560843</v>
      </c>
    </row>
    <row r="76" spans="1:12" x14ac:dyDescent="0.2">
      <c r="A76">
        <v>81</v>
      </c>
      <c r="B76" t="s">
        <v>107</v>
      </c>
      <c r="C76">
        <v>0.25970672825518548</v>
      </c>
      <c r="D76" t="s">
        <v>114</v>
      </c>
      <c r="E76">
        <v>0.73757142857142866</v>
      </c>
      <c r="F76">
        <v>3.4000000000000002E-2</v>
      </c>
      <c r="G76">
        <v>0.46750000000000003</v>
      </c>
      <c r="H76">
        <f t="shared" si="4"/>
        <v>38.385786802030466</v>
      </c>
      <c r="I76">
        <f t="shared" si="5"/>
        <v>14780.436017165077</v>
      </c>
      <c r="K76" s="107">
        <f t="shared" si="6"/>
        <v>0.76771573604060928</v>
      </c>
      <c r="L76" s="107">
        <f t="shared" si="7"/>
        <v>295.60872034330151</v>
      </c>
    </row>
    <row r="77" spans="1:12" x14ac:dyDescent="0.2">
      <c r="A77">
        <v>82</v>
      </c>
      <c r="B77" t="s">
        <v>107</v>
      </c>
      <c r="C77">
        <v>0.29319730114461662</v>
      </c>
      <c r="D77" t="s">
        <v>114</v>
      </c>
      <c r="E77">
        <v>0.73757142857142866</v>
      </c>
      <c r="F77">
        <v>3.4000000000000002E-2</v>
      </c>
      <c r="G77">
        <v>0.48299999999999998</v>
      </c>
      <c r="H77">
        <f t="shared" si="4"/>
        <v>36.182741116751281</v>
      </c>
      <c r="I77">
        <f t="shared" si="5"/>
        <v>12340.748354605252</v>
      </c>
      <c r="K77" s="107">
        <f t="shared" si="6"/>
        <v>0.72365482233502565</v>
      </c>
      <c r="L77" s="107">
        <f t="shared" si="7"/>
        <v>246.81496709210506</v>
      </c>
    </row>
    <row r="78" spans="1:12" x14ac:dyDescent="0.2">
      <c r="A78">
        <v>83</v>
      </c>
      <c r="B78" t="s">
        <v>107</v>
      </c>
      <c r="C78">
        <v>0.34441817732845259</v>
      </c>
      <c r="D78" t="s">
        <v>114</v>
      </c>
      <c r="E78">
        <v>0.73757142857142866</v>
      </c>
      <c r="F78">
        <v>3.4000000000000002E-2</v>
      </c>
      <c r="G78">
        <v>0.44750000000000001</v>
      </c>
      <c r="H78">
        <f t="shared" si="4"/>
        <v>41.228426395939096</v>
      </c>
      <c r="I78">
        <f t="shared" si="5"/>
        <v>11970.456006629935</v>
      </c>
      <c r="K78" s="107">
        <f t="shared" si="6"/>
        <v>0.82456852791878188</v>
      </c>
      <c r="L78" s="107">
        <f t="shared" si="7"/>
        <v>239.4091201325987</v>
      </c>
    </row>
    <row r="79" spans="1:12" x14ac:dyDescent="0.2">
      <c r="A79">
        <v>84</v>
      </c>
      <c r="B79" t="s">
        <v>107</v>
      </c>
      <c r="C79">
        <v>0.33653804253093939</v>
      </c>
      <c r="D79" t="s">
        <v>114</v>
      </c>
      <c r="E79">
        <v>0.73757142857142866</v>
      </c>
      <c r="F79">
        <v>3.4000000000000002E-2</v>
      </c>
      <c r="G79">
        <v>0.44850000000000001</v>
      </c>
      <c r="H79">
        <f t="shared" si="4"/>
        <v>41.086294416243661</v>
      </c>
      <c r="I79">
        <f t="shared" si="5"/>
        <v>12208.514112477023</v>
      </c>
      <c r="K79" s="107">
        <f t="shared" si="6"/>
        <v>0.82172588832487325</v>
      </c>
      <c r="L79" s="107">
        <f t="shared" si="7"/>
        <v>244.17028224954046</v>
      </c>
    </row>
    <row r="80" spans="1:12" x14ac:dyDescent="0.2">
      <c r="A80">
        <v>85</v>
      </c>
      <c r="B80" t="s">
        <v>107</v>
      </c>
      <c r="C80">
        <v>0.31683770553715634</v>
      </c>
      <c r="D80" t="s">
        <v>114</v>
      </c>
      <c r="E80">
        <v>0.73757142857142866</v>
      </c>
      <c r="F80">
        <v>3.4000000000000002E-2</v>
      </c>
      <c r="G80">
        <v>0.46500000000000002</v>
      </c>
      <c r="H80">
        <f t="shared" si="4"/>
        <v>38.741116751269033</v>
      </c>
      <c r="I80">
        <f t="shared" si="5"/>
        <v>12227.43255433838</v>
      </c>
      <c r="K80" s="107">
        <f t="shared" si="6"/>
        <v>0.77482233502538067</v>
      </c>
      <c r="L80" s="107">
        <f t="shared" si="7"/>
        <v>244.54865108676759</v>
      </c>
    </row>
  </sheetData>
  <sortState xmlns:xlrd2="http://schemas.microsoft.com/office/spreadsheetml/2017/richdata2" ref="A2:I80">
    <sortCondition ref="A2:A80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3"/>
  <sheetViews>
    <sheetView topLeftCell="A40" workbookViewId="0">
      <selection activeCell="C56" sqref="C56:M63"/>
    </sheetView>
  </sheetViews>
  <sheetFormatPr baseColWidth="10" defaultRowHeight="16" x14ac:dyDescent="0.2"/>
  <sheetData>
    <row r="1" spans="1:27" x14ac:dyDescent="0.2">
      <c r="A1" s="6" t="s">
        <v>108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O1" s="37" t="s">
        <v>54</v>
      </c>
      <c r="P1" s="38">
        <v>1</v>
      </c>
      <c r="Q1" s="38">
        <v>2</v>
      </c>
      <c r="R1" s="38">
        <v>3</v>
      </c>
      <c r="S1" s="38">
        <v>4</v>
      </c>
      <c r="T1" s="38">
        <v>5</v>
      </c>
      <c r="U1" s="38">
        <v>6</v>
      </c>
      <c r="V1" s="38">
        <v>7</v>
      </c>
      <c r="W1" s="38">
        <v>8</v>
      </c>
      <c r="X1" s="38">
        <v>9</v>
      </c>
      <c r="Y1" s="38">
        <v>10</v>
      </c>
      <c r="Z1" s="38">
        <v>11</v>
      </c>
      <c r="AA1" s="38">
        <v>12</v>
      </c>
    </row>
    <row r="2" spans="1:27" x14ac:dyDescent="0.2">
      <c r="A2" s="7" t="s">
        <v>7</v>
      </c>
      <c r="B2" s="17">
        <v>0.67100000000000004</v>
      </c>
      <c r="C2" s="8">
        <v>0.76700000000000002</v>
      </c>
      <c r="D2" s="9">
        <v>3.3000000000000002E-2</v>
      </c>
      <c r="E2" s="9">
        <v>3.3000000000000002E-2</v>
      </c>
      <c r="F2" s="18">
        <v>0.36199999999999999</v>
      </c>
      <c r="G2" s="21">
        <v>0.42399999999999999</v>
      </c>
      <c r="H2" s="21">
        <v>0.41499999999999998</v>
      </c>
      <c r="I2" s="15">
        <v>0.48799999999999999</v>
      </c>
      <c r="J2" s="16">
        <v>0.53200000000000003</v>
      </c>
      <c r="K2" s="16">
        <v>0.52300000000000002</v>
      </c>
      <c r="L2" s="17"/>
      <c r="M2" s="18">
        <v>0.35399999999999998</v>
      </c>
      <c r="O2" s="38" t="s">
        <v>7</v>
      </c>
      <c r="P2" s="39" t="s">
        <v>52</v>
      </c>
      <c r="Q2" s="40" t="s">
        <v>52</v>
      </c>
      <c r="R2" s="39" t="s">
        <v>53</v>
      </c>
      <c r="S2" s="40" t="s">
        <v>53</v>
      </c>
      <c r="T2" s="39">
        <v>1</v>
      </c>
      <c r="U2" s="40">
        <v>1</v>
      </c>
      <c r="V2" s="39">
        <v>49</v>
      </c>
      <c r="W2" s="40">
        <v>49</v>
      </c>
      <c r="X2" s="39">
        <v>9</v>
      </c>
      <c r="Y2" s="40">
        <v>9</v>
      </c>
      <c r="Z2" s="39">
        <v>57</v>
      </c>
      <c r="AA2" s="40">
        <v>57</v>
      </c>
    </row>
    <row r="3" spans="1:27" x14ac:dyDescent="0.2">
      <c r="A3" s="7" t="s">
        <v>8</v>
      </c>
      <c r="B3" s="8">
        <v>0.747</v>
      </c>
      <c r="C3" s="19"/>
      <c r="D3" s="9">
        <v>3.4000000000000002E-2</v>
      </c>
      <c r="E3" s="9">
        <v>3.3000000000000002E-2</v>
      </c>
      <c r="F3" s="16"/>
      <c r="G3" s="21">
        <v>0.441</v>
      </c>
      <c r="H3" s="16">
        <v>0.54900000000000004</v>
      </c>
      <c r="I3" s="14">
        <v>0.59599999999999997</v>
      </c>
      <c r="J3" s="14">
        <v>0.59499999999999997</v>
      </c>
      <c r="K3" s="14">
        <v>0.58299999999999996</v>
      </c>
      <c r="L3" s="20"/>
      <c r="M3" s="16">
        <v>0.55900000000000005</v>
      </c>
      <c r="O3" s="38" t="s">
        <v>109</v>
      </c>
      <c r="P3" s="39" t="s">
        <v>52</v>
      </c>
      <c r="Q3" s="40" t="s">
        <v>52</v>
      </c>
      <c r="R3" s="39" t="s">
        <v>53</v>
      </c>
      <c r="S3" s="40" t="s">
        <v>53</v>
      </c>
      <c r="T3" s="39">
        <v>2</v>
      </c>
      <c r="U3" s="40">
        <v>2</v>
      </c>
      <c r="V3" s="39">
        <v>50</v>
      </c>
      <c r="W3" s="40">
        <v>50</v>
      </c>
      <c r="X3" s="39">
        <v>10</v>
      </c>
      <c r="Y3" s="40">
        <v>10</v>
      </c>
      <c r="Z3" s="39">
        <v>58</v>
      </c>
      <c r="AA3" s="40">
        <v>58</v>
      </c>
    </row>
    <row r="4" spans="1:27" x14ac:dyDescent="0.2">
      <c r="A4" s="7" t="s">
        <v>9</v>
      </c>
      <c r="B4" s="14">
        <v>0.59599999999999997</v>
      </c>
      <c r="C4" s="16">
        <v>0.53400000000000003</v>
      </c>
      <c r="D4" s="9">
        <v>3.3000000000000002E-2</v>
      </c>
      <c r="E4" s="9">
        <v>3.4000000000000002E-2</v>
      </c>
      <c r="F4" s="18">
        <v>0.36799999999999999</v>
      </c>
      <c r="G4" s="21">
        <v>0.42299999999999999</v>
      </c>
      <c r="H4" s="15">
        <v>0.47899999999999998</v>
      </c>
      <c r="I4" s="16">
        <v>0.51800000000000002</v>
      </c>
      <c r="J4" s="15">
        <v>0.503</v>
      </c>
      <c r="K4" s="14"/>
      <c r="L4" s="18">
        <v>0.35899999999999999</v>
      </c>
      <c r="M4" s="15">
        <v>0.47099999999999997</v>
      </c>
      <c r="O4" s="38" t="s">
        <v>9</v>
      </c>
      <c r="P4" s="39" t="s">
        <v>52</v>
      </c>
      <c r="Q4" s="40" t="s">
        <v>52</v>
      </c>
      <c r="R4" s="39" t="s">
        <v>53</v>
      </c>
      <c r="S4" s="40" t="s">
        <v>53</v>
      </c>
      <c r="T4" s="39">
        <v>3</v>
      </c>
      <c r="U4" s="40">
        <v>3</v>
      </c>
      <c r="V4" s="39">
        <v>51</v>
      </c>
      <c r="W4" s="40">
        <v>51</v>
      </c>
      <c r="X4" s="39">
        <v>11</v>
      </c>
      <c r="Y4" s="40">
        <v>11</v>
      </c>
      <c r="Z4" s="39">
        <v>59</v>
      </c>
      <c r="AA4" s="40">
        <v>59</v>
      </c>
    </row>
    <row r="5" spans="1:27" x14ac:dyDescent="0.2">
      <c r="A5" s="7" t="s">
        <v>10</v>
      </c>
      <c r="B5" s="20">
        <v>0.69</v>
      </c>
      <c r="C5" s="21"/>
      <c r="D5" s="9">
        <v>3.3000000000000002E-2</v>
      </c>
      <c r="E5" s="9">
        <v>3.4000000000000002E-2</v>
      </c>
      <c r="F5" s="18">
        <v>0.38900000000000001</v>
      </c>
      <c r="G5" s="21">
        <v>0.443</v>
      </c>
      <c r="H5" s="15">
        <v>0.46</v>
      </c>
      <c r="I5" s="15">
        <v>0.50700000000000001</v>
      </c>
      <c r="J5" s="16">
        <v>0.51900000000000002</v>
      </c>
      <c r="K5" s="20"/>
      <c r="L5" s="21">
        <v>0.432</v>
      </c>
      <c r="M5" s="16"/>
      <c r="O5" s="38" t="s">
        <v>10</v>
      </c>
      <c r="P5" s="39" t="s">
        <v>52</v>
      </c>
      <c r="Q5" s="40" t="s">
        <v>52</v>
      </c>
      <c r="R5" s="39" t="s">
        <v>53</v>
      </c>
      <c r="S5" s="40" t="s">
        <v>53</v>
      </c>
      <c r="T5" s="39">
        <v>4</v>
      </c>
      <c r="U5" s="40">
        <v>4</v>
      </c>
      <c r="V5" s="39">
        <v>52</v>
      </c>
      <c r="W5" s="40">
        <v>52</v>
      </c>
      <c r="X5" s="39">
        <v>12</v>
      </c>
      <c r="Y5" s="40">
        <v>12</v>
      </c>
      <c r="Z5" s="39">
        <v>60</v>
      </c>
      <c r="AA5" s="40">
        <v>60</v>
      </c>
    </row>
    <row r="6" spans="1:27" x14ac:dyDescent="0.2">
      <c r="A6" s="7" t="s">
        <v>11</v>
      </c>
      <c r="B6" s="17">
        <v>0.63400000000000001</v>
      </c>
      <c r="C6" s="15"/>
      <c r="D6" s="9">
        <v>3.5999999999999997E-2</v>
      </c>
      <c r="E6" s="9">
        <v>3.5000000000000003E-2</v>
      </c>
      <c r="F6" s="21">
        <v>0.42299999999999999</v>
      </c>
      <c r="G6" s="21">
        <v>0.44800000000000001</v>
      </c>
      <c r="H6" s="21">
        <v>0.45800000000000002</v>
      </c>
      <c r="I6" s="15">
        <v>0.47399999999999998</v>
      </c>
      <c r="J6" s="14">
        <v>0.59499999999999997</v>
      </c>
      <c r="K6" s="19">
        <v>0.33400000000000002</v>
      </c>
      <c r="L6" s="14"/>
      <c r="M6" s="21">
        <v>0.436</v>
      </c>
      <c r="O6" s="38" t="s">
        <v>11</v>
      </c>
      <c r="P6" s="39" t="s">
        <v>52</v>
      </c>
      <c r="Q6" s="40" t="s">
        <v>52</v>
      </c>
      <c r="R6" s="39" t="s">
        <v>53</v>
      </c>
      <c r="S6" s="40" t="s">
        <v>53</v>
      </c>
      <c r="T6" s="39">
        <v>5</v>
      </c>
      <c r="U6" s="40">
        <v>5</v>
      </c>
      <c r="V6" s="39">
        <v>53</v>
      </c>
      <c r="W6" s="40">
        <v>53</v>
      </c>
      <c r="X6" s="39">
        <v>13</v>
      </c>
      <c r="Y6" s="40">
        <v>13</v>
      </c>
      <c r="Z6" s="39">
        <v>61</v>
      </c>
      <c r="AA6" s="40">
        <v>61</v>
      </c>
    </row>
    <row r="7" spans="1:27" x14ac:dyDescent="0.2">
      <c r="A7" s="7" t="s">
        <v>12</v>
      </c>
      <c r="B7" s="17">
        <v>0.65300000000000002</v>
      </c>
      <c r="C7" s="21"/>
      <c r="D7" s="9">
        <v>3.4000000000000002E-2</v>
      </c>
      <c r="E7" s="9">
        <v>3.4000000000000002E-2</v>
      </c>
      <c r="F7" s="18">
        <v>0.379</v>
      </c>
      <c r="G7" s="15">
        <v>0.50800000000000001</v>
      </c>
      <c r="H7" s="15">
        <v>0.50700000000000001</v>
      </c>
      <c r="I7" s="17"/>
      <c r="J7" s="21">
        <v>0.42699999999999999</v>
      </c>
      <c r="K7" s="14"/>
      <c r="L7" s="21">
        <v>0.443</v>
      </c>
      <c r="M7" s="8"/>
      <c r="O7" s="38" t="s">
        <v>12</v>
      </c>
      <c r="P7" s="39" t="s">
        <v>52</v>
      </c>
      <c r="Q7" s="40" t="s">
        <v>52</v>
      </c>
      <c r="R7" s="39" t="s">
        <v>53</v>
      </c>
      <c r="S7" s="40" t="s">
        <v>53</v>
      </c>
      <c r="T7" s="39">
        <v>6</v>
      </c>
      <c r="U7" s="40">
        <v>6</v>
      </c>
      <c r="V7" s="39">
        <v>54</v>
      </c>
      <c r="W7" s="40">
        <v>54</v>
      </c>
      <c r="X7" s="39"/>
      <c r="Y7" s="40"/>
      <c r="Z7" s="39"/>
      <c r="AA7" s="40"/>
    </row>
    <row r="8" spans="1:27" x14ac:dyDescent="0.2">
      <c r="A8" s="7" t="s">
        <v>13</v>
      </c>
      <c r="B8" s="17">
        <v>0.66800000000000004</v>
      </c>
      <c r="C8" s="16"/>
      <c r="D8" s="9">
        <v>3.4000000000000002E-2</v>
      </c>
      <c r="E8" s="9">
        <v>3.7999999999999999E-2</v>
      </c>
      <c r="F8" s="13">
        <v>0.28499999999999998</v>
      </c>
      <c r="G8" s="17"/>
      <c r="H8" s="21">
        <v>0.437</v>
      </c>
      <c r="I8" s="18">
        <v>0.36</v>
      </c>
      <c r="J8" s="18">
        <v>0.40500000000000003</v>
      </c>
      <c r="K8" s="19">
        <v>0.34300000000000003</v>
      </c>
      <c r="L8" s="16">
        <v>0.56200000000000006</v>
      </c>
      <c r="M8" s="14">
        <v>0.56599999999999995</v>
      </c>
      <c r="O8" s="38" t="s">
        <v>13</v>
      </c>
      <c r="P8" s="39"/>
      <c r="Q8" s="40"/>
      <c r="R8" s="39"/>
      <c r="S8" s="40"/>
      <c r="T8" s="39">
        <v>7</v>
      </c>
      <c r="U8" s="40">
        <v>7</v>
      </c>
      <c r="V8" s="39">
        <v>55</v>
      </c>
      <c r="W8" s="40">
        <v>55</v>
      </c>
      <c r="X8" s="39"/>
      <c r="Y8" s="40"/>
      <c r="Z8" s="39"/>
      <c r="AA8" s="40"/>
    </row>
    <row r="9" spans="1:27" x14ac:dyDescent="0.2">
      <c r="A9" s="7" t="s">
        <v>14</v>
      </c>
      <c r="B9" s="20">
        <v>0.71</v>
      </c>
      <c r="C9" s="17">
        <v>0.64600000000000002</v>
      </c>
      <c r="D9" s="9">
        <v>3.3000000000000002E-2</v>
      </c>
      <c r="E9" s="9">
        <v>3.3000000000000002E-2</v>
      </c>
      <c r="F9" s="21">
        <v>0.42099999999999999</v>
      </c>
      <c r="G9" s="15">
        <v>0.50900000000000001</v>
      </c>
      <c r="H9" s="18">
        <v>0.39200000000000002</v>
      </c>
      <c r="I9" s="14"/>
      <c r="J9" s="20"/>
      <c r="K9" s="18">
        <v>0.39900000000000002</v>
      </c>
      <c r="L9" s="8">
        <v>0.754</v>
      </c>
      <c r="M9" s="8">
        <v>0.77800000000000002</v>
      </c>
      <c r="O9" s="38" t="s">
        <v>14</v>
      </c>
      <c r="P9" s="39"/>
      <c r="Q9" s="40"/>
      <c r="R9" s="39"/>
      <c r="S9" s="40"/>
      <c r="T9" s="39">
        <v>8</v>
      </c>
      <c r="U9" s="40">
        <v>8</v>
      </c>
      <c r="V9" s="39">
        <v>56</v>
      </c>
      <c r="W9" s="40">
        <v>56</v>
      </c>
      <c r="X9" s="39"/>
      <c r="Y9" s="40"/>
      <c r="Z9" s="39"/>
      <c r="AA9" s="40"/>
    </row>
    <row r="11" spans="1:27" x14ac:dyDescent="0.2">
      <c r="A11" s="37" t="s">
        <v>51</v>
      </c>
      <c r="B11" s="38">
        <v>1</v>
      </c>
      <c r="C11" s="38">
        <v>2</v>
      </c>
      <c r="D11" s="38">
        <v>3</v>
      </c>
      <c r="E11" s="38">
        <v>4</v>
      </c>
      <c r="F11" s="38">
        <v>5</v>
      </c>
      <c r="G11" s="38">
        <v>6</v>
      </c>
      <c r="H11" s="38">
        <v>7</v>
      </c>
      <c r="I11" s="38">
        <v>8</v>
      </c>
      <c r="J11" s="38">
        <v>9</v>
      </c>
      <c r="K11" s="38">
        <v>10</v>
      </c>
      <c r="L11" s="38">
        <v>11</v>
      </c>
      <c r="M11" s="38">
        <v>12</v>
      </c>
    </row>
    <row r="12" spans="1:27" x14ac:dyDescent="0.2">
      <c r="A12" s="38" t="s">
        <v>7</v>
      </c>
      <c r="B12" s="39"/>
      <c r="C12" s="41" t="s">
        <v>96</v>
      </c>
      <c r="D12" s="39"/>
      <c r="E12" s="41" t="s">
        <v>97</v>
      </c>
      <c r="F12" s="39">
        <v>1</v>
      </c>
      <c r="G12" s="40">
        <f>AVERAGE(F2:G2)</f>
        <v>0.39300000000000002</v>
      </c>
      <c r="H12" s="39">
        <v>49</v>
      </c>
      <c r="I12" s="40">
        <f>AVERAGE(H2:I2)</f>
        <v>0.45150000000000001</v>
      </c>
      <c r="J12" s="39">
        <v>9</v>
      </c>
      <c r="K12" s="40">
        <f>AVERAGE(J2:K2)</f>
        <v>0.52750000000000008</v>
      </c>
      <c r="L12" s="39">
        <v>57</v>
      </c>
      <c r="M12" s="40">
        <f>AVERAGE(L2:M2)</f>
        <v>0.35399999999999998</v>
      </c>
    </row>
    <row r="13" spans="1:27" x14ac:dyDescent="0.2">
      <c r="A13" s="38" t="s">
        <v>109</v>
      </c>
      <c r="B13" s="39"/>
      <c r="C13" s="40">
        <f>AVERAGE(B2:C7)</f>
        <v>0.6615000000000002</v>
      </c>
      <c r="D13" s="39"/>
      <c r="E13" s="40">
        <f>AVERAGE(D2:E7)</f>
        <v>3.3833333333333333E-2</v>
      </c>
      <c r="F13" s="39">
        <v>2</v>
      </c>
      <c r="G13" s="40">
        <f t="shared" ref="G13:I19" si="0">AVERAGE(F3:G3)</f>
        <v>0.441</v>
      </c>
      <c r="H13" s="39">
        <v>50</v>
      </c>
      <c r="I13" s="40">
        <f t="shared" si="0"/>
        <v>0.57250000000000001</v>
      </c>
      <c r="J13" s="39">
        <v>10</v>
      </c>
      <c r="K13" s="40">
        <f t="shared" ref="K13" si="1">AVERAGE(J3:K3)</f>
        <v>0.58899999999999997</v>
      </c>
      <c r="L13" s="39">
        <v>58</v>
      </c>
      <c r="M13" s="40">
        <f t="shared" ref="M13" si="2">AVERAGE(L3:M3)</f>
        <v>0.55900000000000005</v>
      </c>
    </row>
    <row r="14" spans="1:27" x14ac:dyDescent="0.2">
      <c r="A14" s="38" t="s">
        <v>9</v>
      </c>
      <c r="B14" s="39"/>
      <c r="C14" s="40"/>
      <c r="D14" s="39"/>
      <c r="E14" s="40"/>
      <c r="F14" s="39">
        <v>3</v>
      </c>
      <c r="G14" s="40">
        <f t="shared" si="0"/>
        <v>0.39549999999999996</v>
      </c>
      <c r="H14" s="39">
        <v>51</v>
      </c>
      <c r="I14" s="40">
        <f t="shared" si="0"/>
        <v>0.4985</v>
      </c>
      <c r="J14" s="39">
        <v>11</v>
      </c>
      <c r="K14" s="40">
        <f t="shared" ref="K14" si="3">AVERAGE(J4:K4)</f>
        <v>0.503</v>
      </c>
      <c r="L14" s="39">
        <v>59</v>
      </c>
      <c r="M14" s="40">
        <f t="shared" ref="M14" si="4">AVERAGE(L4:M4)</f>
        <v>0.41499999999999998</v>
      </c>
    </row>
    <row r="15" spans="1:27" x14ac:dyDescent="0.2">
      <c r="A15" s="38" t="s">
        <v>10</v>
      </c>
      <c r="B15" s="39"/>
      <c r="C15" s="40"/>
      <c r="D15" s="39"/>
      <c r="E15" s="40"/>
      <c r="F15" s="39">
        <v>4</v>
      </c>
      <c r="G15" s="40">
        <f t="shared" si="0"/>
        <v>0.41600000000000004</v>
      </c>
      <c r="H15" s="39">
        <v>52</v>
      </c>
      <c r="I15" s="40">
        <f t="shared" si="0"/>
        <v>0.48350000000000004</v>
      </c>
      <c r="J15" s="39">
        <v>12</v>
      </c>
      <c r="K15" s="40">
        <f t="shared" ref="K15" si="5">AVERAGE(J5:K5)</f>
        <v>0.51900000000000002</v>
      </c>
      <c r="L15" s="39">
        <v>60</v>
      </c>
      <c r="M15" s="40">
        <f t="shared" ref="M15" si="6">AVERAGE(L5:M5)</f>
        <v>0.432</v>
      </c>
    </row>
    <row r="16" spans="1:27" x14ac:dyDescent="0.2">
      <c r="A16" s="38" t="s">
        <v>11</v>
      </c>
      <c r="B16" s="39"/>
      <c r="C16" s="40"/>
      <c r="D16" s="39"/>
      <c r="E16" s="40"/>
      <c r="F16" s="39">
        <v>5</v>
      </c>
      <c r="G16" s="40">
        <f t="shared" si="0"/>
        <v>0.4355</v>
      </c>
      <c r="H16" s="39">
        <v>53</v>
      </c>
      <c r="I16" s="40">
        <f t="shared" si="0"/>
        <v>0.46599999999999997</v>
      </c>
      <c r="J16" s="39">
        <v>13</v>
      </c>
      <c r="K16" s="40">
        <f t="shared" ref="K16" si="7">AVERAGE(J6:K6)</f>
        <v>0.46450000000000002</v>
      </c>
      <c r="L16" s="39">
        <v>61</v>
      </c>
      <c r="M16" s="40">
        <f t="shared" ref="M16" si="8">AVERAGE(L6:M6)</f>
        <v>0.436</v>
      </c>
    </row>
    <row r="17" spans="1:30" x14ac:dyDescent="0.2">
      <c r="A17" s="38" t="s">
        <v>12</v>
      </c>
      <c r="B17" s="39"/>
      <c r="C17" s="40"/>
      <c r="D17" s="39"/>
      <c r="E17" s="40"/>
      <c r="F17" s="39">
        <v>6</v>
      </c>
      <c r="G17" s="40">
        <f t="shared" si="0"/>
        <v>0.44350000000000001</v>
      </c>
      <c r="H17" s="39">
        <v>54</v>
      </c>
      <c r="I17" s="40">
        <f t="shared" si="0"/>
        <v>0.50700000000000001</v>
      </c>
      <c r="J17" s="39"/>
      <c r="K17" s="40"/>
      <c r="L17" s="39"/>
      <c r="M17" s="40"/>
    </row>
    <row r="18" spans="1:30" x14ac:dyDescent="0.2">
      <c r="A18" s="38" t="s">
        <v>13</v>
      </c>
      <c r="B18" s="39"/>
      <c r="C18" s="40"/>
      <c r="D18" s="39"/>
      <c r="E18" s="40"/>
      <c r="F18" s="39">
        <v>7</v>
      </c>
      <c r="G18" s="40">
        <f t="shared" si="0"/>
        <v>0.28499999999999998</v>
      </c>
      <c r="H18" s="39">
        <v>55</v>
      </c>
      <c r="I18" s="40">
        <f t="shared" si="0"/>
        <v>0.39849999999999997</v>
      </c>
      <c r="J18" s="39"/>
      <c r="K18" s="40"/>
      <c r="L18" s="39"/>
      <c r="M18" s="40"/>
    </row>
    <row r="19" spans="1:30" x14ac:dyDescent="0.2">
      <c r="A19" s="38" t="s">
        <v>14</v>
      </c>
      <c r="B19" s="39"/>
      <c r="C19" s="40"/>
      <c r="D19" s="39"/>
      <c r="E19" s="40"/>
      <c r="F19" s="39">
        <v>8</v>
      </c>
      <c r="G19" s="40">
        <f t="shared" si="0"/>
        <v>0.46499999999999997</v>
      </c>
      <c r="H19" s="39">
        <v>56</v>
      </c>
      <c r="I19" s="40">
        <f t="shared" si="0"/>
        <v>0.39200000000000002</v>
      </c>
      <c r="J19" s="39"/>
      <c r="K19" s="40"/>
      <c r="L19" s="39"/>
      <c r="M19" s="40"/>
    </row>
    <row r="23" spans="1:30" x14ac:dyDescent="0.2">
      <c r="A23" s="6" t="s">
        <v>111</v>
      </c>
      <c r="B23" s="7">
        <v>1</v>
      </c>
      <c r="C23" s="7">
        <v>2</v>
      </c>
      <c r="D23" s="7">
        <v>3</v>
      </c>
      <c r="E23" s="7">
        <v>4</v>
      </c>
      <c r="F23" s="7">
        <v>5</v>
      </c>
      <c r="G23" s="7">
        <v>6</v>
      </c>
      <c r="H23" s="7">
        <v>7</v>
      </c>
      <c r="I23" s="7">
        <v>8</v>
      </c>
      <c r="J23" s="7">
        <v>9</v>
      </c>
      <c r="K23" s="7">
        <v>10</v>
      </c>
      <c r="L23" s="7">
        <v>11</v>
      </c>
      <c r="M23" s="7">
        <v>12</v>
      </c>
      <c r="O23" t="s">
        <v>110</v>
      </c>
      <c r="R23" s="42" t="s">
        <v>102</v>
      </c>
      <c r="S23" s="42">
        <v>1</v>
      </c>
      <c r="T23" s="42">
        <v>2</v>
      </c>
      <c r="U23" s="42">
        <v>3</v>
      </c>
      <c r="V23" s="42">
        <v>4</v>
      </c>
      <c r="W23" s="42">
        <v>5</v>
      </c>
      <c r="X23" s="42">
        <v>6</v>
      </c>
      <c r="Y23" s="42">
        <v>7</v>
      </c>
      <c r="Z23" s="42">
        <v>8</v>
      </c>
      <c r="AA23" s="42">
        <v>9</v>
      </c>
      <c r="AB23" s="42">
        <v>10</v>
      </c>
      <c r="AC23" s="42">
        <v>11</v>
      </c>
      <c r="AD23" s="42">
        <v>12</v>
      </c>
    </row>
    <row r="24" spans="1:30" x14ac:dyDescent="0.2">
      <c r="A24" s="7" t="s">
        <v>7</v>
      </c>
      <c r="B24" s="8">
        <v>0.78900000000000003</v>
      </c>
      <c r="C24" s="8">
        <v>0.755</v>
      </c>
      <c r="D24" s="11">
        <v>0.156</v>
      </c>
      <c r="E24" s="12">
        <v>0.106</v>
      </c>
      <c r="F24" s="21">
        <v>0.42699999999999999</v>
      </c>
      <c r="G24" s="21">
        <v>0.45800000000000002</v>
      </c>
      <c r="H24" s="15">
        <v>0.51700000000000002</v>
      </c>
      <c r="I24" s="21">
        <v>0.46300000000000002</v>
      </c>
      <c r="J24" s="16">
        <v>0.56100000000000005</v>
      </c>
      <c r="K24" s="15">
        <v>0.49199999999999999</v>
      </c>
      <c r="L24" s="14">
        <v>0.60799999999999998</v>
      </c>
      <c r="M24" s="16">
        <v>0.56200000000000006</v>
      </c>
      <c r="O24" s="9">
        <v>3.3000000000000002E-2</v>
      </c>
      <c r="P24" s="9">
        <v>3.4000000000000002E-2</v>
      </c>
      <c r="R24" s="42" t="s">
        <v>7</v>
      </c>
      <c r="S24" s="43" t="s">
        <v>52</v>
      </c>
      <c r="T24" s="44" t="s">
        <v>52</v>
      </c>
      <c r="U24" s="43" t="s">
        <v>53</v>
      </c>
      <c r="V24" s="44" t="s">
        <v>53</v>
      </c>
      <c r="W24" s="43">
        <v>14</v>
      </c>
      <c r="X24" s="44">
        <v>14</v>
      </c>
      <c r="Y24" s="43">
        <v>46</v>
      </c>
      <c r="Z24" s="44">
        <v>46</v>
      </c>
      <c r="AA24" s="43">
        <v>22</v>
      </c>
      <c r="AB24" s="44">
        <v>22</v>
      </c>
      <c r="AC24" s="43">
        <v>67</v>
      </c>
      <c r="AD24" s="44">
        <v>67</v>
      </c>
    </row>
    <row r="25" spans="1:30" x14ac:dyDescent="0.2">
      <c r="A25" s="7" t="s">
        <v>8</v>
      </c>
      <c r="B25" s="14"/>
      <c r="C25" s="17">
        <v>0.69</v>
      </c>
      <c r="D25" s="12">
        <v>0.11799999999999999</v>
      </c>
      <c r="E25" s="12">
        <v>0.104</v>
      </c>
      <c r="F25" s="21">
        <v>0.43099999999999999</v>
      </c>
      <c r="G25" s="15"/>
      <c r="H25" s="16">
        <v>0.53300000000000003</v>
      </c>
      <c r="I25" s="16">
        <v>0.53300000000000003</v>
      </c>
      <c r="J25" s="15">
        <v>0.48399999999999999</v>
      </c>
      <c r="K25" s="16"/>
      <c r="L25" s="21">
        <v>0.441</v>
      </c>
      <c r="M25" s="21">
        <v>0.45600000000000002</v>
      </c>
      <c r="O25" s="9">
        <v>3.4000000000000002E-2</v>
      </c>
      <c r="P25" s="9">
        <v>3.4000000000000002E-2</v>
      </c>
      <c r="R25" s="42" t="s">
        <v>109</v>
      </c>
      <c r="S25" s="43" t="s">
        <v>52</v>
      </c>
      <c r="T25" s="44" t="s">
        <v>52</v>
      </c>
      <c r="U25" s="43" t="s">
        <v>53</v>
      </c>
      <c r="V25" s="44" t="s">
        <v>53</v>
      </c>
      <c r="W25" s="43">
        <v>15</v>
      </c>
      <c r="X25" s="44">
        <v>15</v>
      </c>
      <c r="Y25" s="43">
        <v>47</v>
      </c>
      <c r="Z25" s="44">
        <v>47</v>
      </c>
      <c r="AA25" s="43">
        <v>23</v>
      </c>
      <c r="AB25" s="44">
        <v>23</v>
      </c>
      <c r="AC25" s="43">
        <v>68</v>
      </c>
      <c r="AD25" s="44">
        <v>68</v>
      </c>
    </row>
    <row r="26" spans="1:30" x14ac:dyDescent="0.2">
      <c r="A26" s="7" t="s">
        <v>9</v>
      </c>
      <c r="B26" s="8">
        <v>0.77200000000000002</v>
      </c>
      <c r="C26" s="17"/>
      <c r="D26" s="12">
        <v>0.127</v>
      </c>
      <c r="E26" s="9">
        <v>9.4E-2</v>
      </c>
      <c r="F26" s="15">
        <v>0.499</v>
      </c>
      <c r="G26" s="21">
        <v>0.47199999999999998</v>
      </c>
      <c r="H26" s="15">
        <v>0.47499999999999998</v>
      </c>
      <c r="I26" s="16">
        <v>0.54500000000000004</v>
      </c>
      <c r="J26" s="15">
        <v>0.52800000000000002</v>
      </c>
      <c r="K26" s="21">
        <v>0.442</v>
      </c>
      <c r="L26" s="15">
        <v>0.48699999999999999</v>
      </c>
      <c r="M26" s="21">
        <v>0.47299999999999998</v>
      </c>
      <c r="O26" s="9">
        <v>3.3000000000000002E-2</v>
      </c>
      <c r="P26" s="9">
        <v>3.4000000000000002E-2</v>
      </c>
      <c r="R26" s="42" t="s">
        <v>9</v>
      </c>
      <c r="S26" s="43" t="s">
        <v>52</v>
      </c>
      <c r="T26" s="44" t="s">
        <v>52</v>
      </c>
      <c r="U26" s="43" t="s">
        <v>53</v>
      </c>
      <c r="V26" s="44" t="s">
        <v>53</v>
      </c>
      <c r="W26" s="43">
        <v>16</v>
      </c>
      <c r="X26" s="44">
        <v>16</v>
      </c>
      <c r="Y26" s="43">
        <v>48</v>
      </c>
      <c r="Z26" s="44">
        <v>48</v>
      </c>
      <c r="AA26" s="43">
        <v>24</v>
      </c>
      <c r="AB26" s="44">
        <v>24</v>
      </c>
      <c r="AC26" s="43">
        <v>69</v>
      </c>
      <c r="AD26" s="44">
        <v>69</v>
      </c>
    </row>
    <row r="27" spans="1:30" x14ac:dyDescent="0.2">
      <c r="A27" s="7" t="s">
        <v>10</v>
      </c>
      <c r="B27" s="8">
        <v>0.79900000000000004</v>
      </c>
      <c r="C27" s="8">
        <v>0.78300000000000003</v>
      </c>
      <c r="D27" s="12">
        <v>9.9000000000000005E-2</v>
      </c>
      <c r="E27" s="9">
        <v>8.4000000000000005E-2</v>
      </c>
      <c r="F27" s="15">
        <v>0.49199999999999999</v>
      </c>
      <c r="G27" s="15">
        <v>0.48</v>
      </c>
      <c r="H27" s="15">
        <v>0.48599999999999999</v>
      </c>
      <c r="I27" s="16">
        <v>0.53900000000000003</v>
      </c>
      <c r="J27" s="15">
        <v>0.505</v>
      </c>
      <c r="K27" s="15">
        <v>0.51900000000000002</v>
      </c>
      <c r="L27" s="14">
        <v>0.59599999999999997</v>
      </c>
      <c r="M27" s="14">
        <v>0.59099999999999997</v>
      </c>
      <c r="O27" s="9">
        <v>3.3000000000000002E-2</v>
      </c>
      <c r="P27" s="9">
        <v>3.4000000000000002E-2</v>
      </c>
      <c r="R27" s="42" t="s">
        <v>10</v>
      </c>
      <c r="S27" s="43" t="s">
        <v>52</v>
      </c>
      <c r="T27" s="44" t="s">
        <v>52</v>
      </c>
      <c r="U27" s="43" t="s">
        <v>53</v>
      </c>
      <c r="V27" s="44" t="s">
        <v>53</v>
      </c>
      <c r="W27" s="43">
        <v>17</v>
      </c>
      <c r="X27" s="44">
        <v>17</v>
      </c>
      <c r="Y27" s="43">
        <v>62</v>
      </c>
      <c r="Z27" s="44">
        <v>62</v>
      </c>
      <c r="AA27" s="43">
        <v>25</v>
      </c>
      <c r="AB27" s="44">
        <v>25</v>
      </c>
      <c r="AC27" s="43">
        <v>70</v>
      </c>
      <c r="AD27" s="44">
        <v>70</v>
      </c>
    </row>
    <row r="28" spans="1:30" x14ac:dyDescent="0.2">
      <c r="A28" s="7" t="s">
        <v>11</v>
      </c>
      <c r="B28" s="8">
        <v>0.78700000000000003</v>
      </c>
      <c r="C28" s="8">
        <v>0.78200000000000003</v>
      </c>
      <c r="D28" s="12">
        <v>0.105</v>
      </c>
      <c r="E28" s="9">
        <v>7.6999999999999999E-2</v>
      </c>
      <c r="F28" s="21">
        <v>0.46800000000000003</v>
      </c>
      <c r="G28" s="21">
        <v>0.45200000000000001</v>
      </c>
      <c r="H28" s="15">
        <v>0.502</v>
      </c>
      <c r="I28" s="15">
        <v>0.51</v>
      </c>
      <c r="J28" s="15">
        <v>0.496</v>
      </c>
      <c r="K28" s="15">
        <v>0.47499999999999998</v>
      </c>
      <c r="L28" s="15">
        <v>0.47899999999999998</v>
      </c>
      <c r="M28" s="15">
        <v>0.48299999999999998</v>
      </c>
      <c r="O28" s="9">
        <v>3.5999999999999997E-2</v>
      </c>
      <c r="P28" s="9">
        <v>3.5999999999999997E-2</v>
      </c>
      <c r="R28" s="42" t="s">
        <v>11</v>
      </c>
      <c r="S28" s="43" t="s">
        <v>52</v>
      </c>
      <c r="T28" s="44" t="s">
        <v>52</v>
      </c>
      <c r="U28" s="43" t="s">
        <v>53</v>
      </c>
      <c r="V28" s="44" t="s">
        <v>53</v>
      </c>
      <c r="W28" s="43">
        <v>18</v>
      </c>
      <c r="X28" s="44">
        <v>18</v>
      </c>
      <c r="Y28" s="43">
        <v>63</v>
      </c>
      <c r="Z28" s="44">
        <v>63</v>
      </c>
      <c r="AA28" s="43">
        <v>26</v>
      </c>
      <c r="AB28" s="44">
        <v>26</v>
      </c>
      <c r="AC28" s="43">
        <v>71</v>
      </c>
      <c r="AD28" s="44">
        <v>71</v>
      </c>
    </row>
    <row r="29" spans="1:30" x14ac:dyDescent="0.2">
      <c r="A29" s="7" t="s">
        <v>12</v>
      </c>
      <c r="B29" s="20">
        <v>0.74199999999999999</v>
      </c>
      <c r="C29" s="14"/>
      <c r="D29" s="9">
        <v>7.9000000000000001E-2</v>
      </c>
      <c r="E29" s="9">
        <v>9.2999999999999999E-2</v>
      </c>
      <c r="F29" s="21">
        <v>0.46899999999999997</v>
      </c>
      <c r="G29" s="16"/>
      <c r="H29" s="16">
        <v>0.56699999999999995</v>
      </c>
      <c r="I29" s="16">
        <v>0.57999999999999996</v>
      </c>
      <c r="J29" s="9">
        <v>4.2999999999999997E-2</v>
      </c>
      <c r="K29" s="9">
        <v>4.2000000000000003E-2</v>
      </c>
      <c r="L29" s="9">
        <v>4.2999999999999997E-2</v>
      </c>
      <c r="M29" s="9">
        <v>4.2000000000000003E-2</v>
      </c>
      <c r="O29" s="9">
        <v>3.4000000000000002E-2</v>
      </c>
      <c r="P29" s="9">
        <v>3.5000000000000003E-2</v>
      </c>
      <c r="R29" s="42" t="s">
        <v>12</v>
      </c>
      <c r="S29" s="43" t="s">
        <v>52</v>
      </c>
      <c r="T29" s="44" t="s">
        <v>52</v>
      </c>
      <c r="U29" s="43" t="s">
        <v>53</v>
      </c>
      <c r="V29" s="44" t="s">
        <v>53</v>
      </c>
      <c r="W29" s="43">
        <v>19</v>
      </c>
      <c r="X29" s="44">
        <v>19</v>
      </c>
      <c r="Y29" s="43">
        <v>64</v>
      </c>
      <c r="Z29" s="44">
        <v>64</v>
      </c>
      <c r="AA29" s="43"/>
      <c r="AB29" s="44"/>
      <c r="AC29" s="43"/>
      <c r="AD29" s="44"/>
    </row>
    <row r="30" spans="1:30" x14ac:dyDescent="0.2">
      <c r="A30" s="7" t="s">
        <v>13</v>
      </c>
      <c r="B30" s="20">
        <v>0.72299999999999998</v>
      </c>
      <c r="C30" s="16"/>
      <c r="D30" s="12">
        <v>0.104</v>
      </c>
      <c r="E30" s="9">
        <v>8.7999999999999995E-2</v>
      </c>
      <c r="F30" s="21">
        <v>0.47299999999999998</v>
      </c>
      <c r="G30" s="21">
        <v>0.46600000000000003</v>
      </c>
      <c r="H30" s="15">
        <v>0.504</v>
      </c>
      <c r="I30" s="17"/>
      <c r="J30" s="9">
        <v>4.2000000000000003E-2</v>
      </c>
      <c r="K30" s="9">
        <v>4.2999999999999997E-2</v>
      </c>
      <c r="L30" s="9">
        <v>4.2999999999999997E-2</v>
      </c>
      <c r="M30" s="9">
        <v>4.2000000000000003E-2</v>
      </c>
      <c r="O30" s="9">
        <v>3.4000000000000002E-2</v>
      </c>
      <c r="P30" s="9">
        <v>3.4000000000000002E-2</v>
      </c>
      <c r="R30" s="42" t="s">
        <v>13</v>
      </c>
      <c r="S30" s="43"/>
      <c r="T30" s="44"/>
      <c r="U30" s="43"/>
      <c r="V30" s="44"/>
      <c r="W30" s="43">
        <v>20</v>
      </c>
      <c r="X30" s="44">
        <v>20</v>
      </c>
      <c r="Y30" s="43">
        <v>65</v>
      </c>
      <c r="Z30" s="44">
        <v>65</v>
      </c>
      <c r="AA30" s="43"/>
      <c r="AB30" s="44"/>
      <c r="AC30" s="45"/>
      <c r="AD30" s="44"/>
    </row>
    <row r="31" spans="1:30" x14ac:dyDescent="0.2">
      <c r="A31" s="7" t="s">
        <v>14</v>
      </c>
      <c r="B31" s="8">
        <v>0.77400000000000002</v>
      </c>
      <c r="C31" s="8">
        <v>0.79500000000000004</v>
      </c>
      <c r="D31" s="12">
        <v>0.11600000000000001</v>
      </c>
      <c r="E31" s="9">
        <v>8.5999999999999993E-2</v>
      </c>
      <c r="F31" s="16">
        <v>0.53600000000000003</v>
      </c>
      <c r="G31" s="15">
        <v>0.51</v>
      </c>
      <c r="H31" s="14">
        <v>0.58399999999999996</v>
      </c>
      <c r="I31" s="16">
        <v>0.57699999999999996</v>
      </c>
      <c r="J31" s="9">
        <v>4.2999999999999997E-2</v>
      </c>
      <c r="K31" s="9">
        <v>4.2000000000000003E-2</v>
      </c>
      <c r="L31" s="9">
        <v>4.2000000000000003E-2</v>
      </c>
      <c r="M31" s="9">
        <v>4.1000000000000002E-2</v>
      </c>
      <c r="O31" s="9">
        <v>3.3000000000000002E-2</v>
      </c>
      <c r="P31" s="9">
        <v>3.4000000000000002E-2</v>
      </c>
      <c r="R31" s="42" t="s">
        <v>14</v>
      </c>
      <c r="S31" s="43"/>
      <c r="T31" s="44"/>
      <c r="U31" s="43"/>
      <c r="V31" s="44"/>
      <c r="W31" s="43">
        <v>21</v>
      </c>
      <c r="X31" s="44">
        <v>21</v>
      </c>
      <c r="Y31" s="43">
        <v>66</v>
      </c>
      <c r="Z31" s="44">
        <v>66</v>
      </c>
      <c r="AA31" s="43"/>
      <c r="AB31" s="44"/>
      <c r="AC31" s="45"/>
      <c r="AD31" s="44"/>
    </row>
    <row r="33" spans="1:27" x14ac:dyDescent="0.2">
      <c r="A33" s="42" t="s">
        <v>103</v>
      </c>
      <c r="B33" s="42">
        <v>1</v>
      </c>
      <c r="C33" s="42">
        <v>2</v>
      </c>
      <c r="D33" s="42">
        <v>3</v>
      </c>
      <c r="E33" s="42">
        <v>4</v>
      </c>
      <c r="F33" s="42">
        <v>5</v>
      </c>
      <c r="G33" s="42">
        <v>6</v>
      </c>
      <c r="H33" s="42">
        <v>7</v>
      </c>
      <c r="I33" s="42">
        <v>8</v>
      </c>
      <c r="J33" s="42">
        <v>9</v>
      </c>
      <c r="K33" s="42">
        <v>10</v>
      </c>
      <c r="L33" s="42">
        <v>11</v>
      </c>
      <c r="M33" s="42">
        <v>12</v>
      </c>
    </row>
    <row r="34" spans="1:27" x14ac:dyDescent="0.2">
      <c r="A34" s="42" t="s">
        <v>7</v>
      </c>
      <c r="B34" s="43"/>
      <c r="C34" s="46" t="s">
        <v>96</v>
      </c>
      <c r="D34" s="43"/>
      <c r="E34" s="46" t="s">
        <v>97</v>
      </c>
      <c r="F34" s="43">
        <v>14</v>
      </c>
      <c r="G34" s="44">
        <f>AVERAGE(F24:G24)</f>
        <v>0.4425</v>
      </c>
      <c r="H34" s="43">
        <v>46</v>
      </c>
      <c r="I34" s="44">
        <f>AVERAGE(H24:I24)</f>
        <v>0.49</v>
      </c>
      <c r="J34" s="43">
        <v>22</v>
      </c>
      <c r="K34" s="44">
        <f>AVERAGE(J24:K24)</f>
        <v>0.52649999999999997</v>
      </c>
      <c r="L34" s="43">
        <v>67</v>
      </c>
      <c r="M34" s="44">
        <f>AVERAGE(L24:M24)</f>
        <v>0.58499999999999996</v>
      </c>
    </row>
    <row r="35" spans="1:27" x14ac:dyDescent="0.2">
      <c r="A35" s="42" t="s">
        <v>109</v>
      </c>
      <c r="B35" s="43"/>
      <c r="C35" s="44">
        <f>AVERAGE(B24:C29)</f>
        <v>0.76655555555555555</v>
      </c>
      <c r="D35" s="43"/>
      <c r="E35" s="44">
        <f>AVERAGE(O24:P29)</f>
        <v>3.4166666666666672E-2</v>
      </c>
      <c r="F35" s="43">
        <v>15</v>
      </c>
      <c r="G35" s="44">
        <f t="shared" ref="G35:I41" si="9">AVERAGE(F25:G25)</f>
        <v>0.43099999999999999</v>
      </c>
      <c r="H35" s="43">
        <v>47</v>
      </c>
      <c r="I35" s="44">
        <f t="shared" si="9"/>
        <v>0.53300000000000003</v>
      </c>
      <c r="J35" s="43">
        <v>23</v>
      </c>
      <c r="K35" s="44">
        <f t="shared" ref="K35" si="10">AVERAGE(J25:K25)</f>
        <v>0.48399999999999999</v>
      </c>
      <c r="L35" s="43">
        <v>68</v>
      </c>
      <c r="M35" s="44">
        <f t="shared" ref="M35" si="11">AVERAGE(L25:M25)</f>
        <v>0.44850000000000001</v>
      </c>
    </row>
    <row r="36" spans="1:27" x14ac:dyDescent="0.2">
      <c r="A36" s="42" t="s">
        <v>9</v>
      </c>
      <c r="B36" s="43"/>
      <c r="C36" s="44"/>
      <c r="D36" s="43"/>
      <c r="E36" s="44"/>
      <c r="F36" s="43">
        <v>16</v>
      </c>
      <c r="G36" s="44">
        <f t="shared" si="9"/>
        <v>0.48549999999999999</v>
      </c>
      <c r="H36" s="43">
        <v>48</v>
      </c>
      <c r="I36" s="44">
        <f t="shared" si="9"/>
        <v>0.51</v>
      </c>
      <c r="J36" s="43">
        <v>24</v>
      </c>
      <c r="K36" s="44">
        <f t="shared" ref="K36" si="12">AVERAGE(J26:K26)</f>
        <v>0.48499999999999999</v>
      </c>
      <c r="L36" s="43">
        <v>69</v>
      </c>
      <c r="M36" s="44">
        <f t="shared" ref="M36" si="13">AVERAGE(L26:M26)</f>
        <v>0.48</v>
      </c>
    </row>
    <row r="37" spans="1:27" x14ac:dyDescent="0.2">
      <c r="A37" s="42" t="s">
        <v>10</v>
      </c>
      <c r="B37" s="43"/>
      <c r="C37" s="44"/>
      <c r="D37" s="43"/>
      <c r="E37" s="44"/>
      <c r="F37" s="43">
        <v>17</v>
      </c>
      <c r="G37" s="44">
        <f t="shared" si="9"/>
        <v>0.48599999999999999</v>
      </c>
      <c r="H37" s="43">
        <v>62</v>
      </c>
      <c r="I37" s="44">
        <f t="shared" si="9"/>
        <v>0.51249999999999996</v>
      </c>
      <c r="J37" s="43">
        <v>25</v>
      </c>
      <c r="K37" s="44">
        <f t="shared" ref="K37" si="14">AVERAGE(J27:K27)</f>
        <v>0.51200000000000001</v>
      </c>
      <c r="L37" s="43">
        <v>70</v>
      </c>
      <c r="M37" s="44">
        <f t="shared" ref="M37" si="15">AVERAGE(L27:M27)</f>
        <v>0.59349999999999992</v>
      </c>
    </row>
    <row r="38" spans="1:27" x14ac:dyDescent="0.2">
      <c r="A38" s="42" t="s">
        <v>11</v>
      </c>
      <c r="B38" s="43"/>
      <c r="C38" s="44"/>
      <c r="D38" s="43"/>
      <c r="E38" s="44"/>
      <c r="F38" s="43">
        <v>18</v>
      </c>
      <c r="G38" s="44">
        <f t="shared" si="9"/>
        <v>0.46</v>
      </c>
      <c r="H38" s="43">
        <v>63</v>
      </c>
      <c r="I38" s="44">
        <f t="shared" si="9"/>
        <v>0.50600000000000001</v>
      </c>
      <c r="J38" s="43">
        <v>26</v>
      </c>
      <c r="K38" s="44">
        <f t="shared" ref="K38" si="16">AVERAGE(J28:K28)</f>
        <v>0.48549999999999999</v>
      </c>
      <c r="L38" s="43">
        <v>71</v>
      </c>
      <c r="M38" s="44">
        <f t="shared" ref="M38" si="17">AVERAGE(L28:M28)</f>
        <v>0.48099999999999998</v>
      </c>
    </row>
    <row r="39" spans="1:27" x14ac:dyDescent="0.2">
      <c r="A39" s="42" t="s">
        <v>12</v>
      </c>
      <c r="B39" s="43"/>
      <c r="C39" s="44"/>
      <c r="D39" s="43"/>
      <c r="E39" s="44"/>
      <c r="F39" s="43">
        <v>19</v>
      </c>
      <c r="G39" s="44">
        <f t="shared" si="9"/>
        <v>0.46899999999999997</v>
      </c>
      <c r="H39" s="43">
        <v>64</v>
      </c>
      <c r="I39" s="44">
        <f t="shared" si="9"/>
        <v>0.5734999999999999</v>
      </c>
      <c r="J39" s="43"/>
      <c r="K39" s="44"/>
      <c r="L39" s="43"/>
      <c r="M39" s="44"/>
    </row>
    <row r="40" spans="1:27" x14ac:dyDescent="0.2">
      <c r="A40" s="42" t="s">
        <v>13</v>
      </c>
      <c r="B40" s="43"/>
      <c r="C40" s="44"/>
      <c r="D40" s="43"/>
      <c r="E40" s="44"/>
      <c r="F40" s="43">
        <v>20</v>
      </c>
      <c r="G40" s="44">
        <f t="shared" si="9"/>
        <v>0.46950000000000003</v>
      </c>
      <c r="H40" s="43">
        <v>65</v>
      </c>
      <c r="I40" s="44">
        <f t="shared" si="9"/>
        <v>0.504</v>
      </c>
      <c r="J40" s="43"/>
      <c r="K40" s="44"/>
      <c r="L40" s="45"/>
      <c r="M40" s="44"/>
    </row>
    <row r="41" spans="1:27" x14ac:dyDescent="0.2">
      <c r="A41" s="42" t="s">
        <v>14</v>
      </c>
      <c r="B41" s="43"/>
      <c r="C41" s="44"/>
      <c r="D41" s="43"/>
      <c r="E41" s="44"/>
      <c r="F41" s="43">
        <v>21</v>
      </c>
      <c r="G41" s="44">
        <f t="shared" si="9"/>
        <v>0.52300000000000002</v>
      </c>
      <c r="H41" s="43">
        <v>66</v>
      </c>
      <c r="I41" s="44">
        <f t="shared" si="9"/>
        <v>0.58050000000000002</v>
      </c>
      <c r="J41" s="43"/>
      <c r="K41" s="44"/>
      <c r="L41" s="45"/>
      <c r="M41" s="44"/>
    </row>
    <row r="45" spans="1:27" ht="32" x14ac:dyDescent="0.2">
      <c r="A45" s="6" t="s">
        <v>112</v>
      </c>
      <c r="B45" s="7">
        <v>1</v>
      </c>
      <c r="C45" s="7">
        <v>2</v>
      </c>
      <c r="D45" s="7">
        <v>3</v>
      </c>
      <c r="E45" s="7">
        <v>4</v>
      </c>
      <c r="F45" s="7">
        <v>5</v>
      </c>
      <c r="G45" s="7">
        <v>6</v>
      </c>
      <c r="H45" s="7">
        <v>7</v>
      </c>
      <c r="I45" s="7">
        <v>8</v>
      </c>
      <c r="J45" s="7">
        <v>9</v>
      </c>
      <c r="K45" s="7">
        <v>10</v>
      </c>
      <c r="L45" s="7">
        <v>11</v>
      </c>
      <c r="M45" s="7">
        <v>12</v>
      </c>
      <c r="O45" s="48" t="s">
        <v>113</v>
      </c>
      <c r="P45" s="48">
        <v>1</v>
      </c>
      <c r="Q45" s="48">
        <v>2</v>
      </c>
      <c r="R45" s="48">
        <v>3</v>
      </c>
      <c r="S45" s="48">
        <v>4</v>
      </c>
      <c r="T45" s="48">
        <v>5</v>
      </c>
      <c r="U45" s="48">
        <v>6</v>
      </c>
      <c r="V45" s="48">
        <v>7</v>
      </c>
      <c r="W45" s="48">
        <v>8</v>
      </c>
      <c r="X45" s="48">
        <v>9</v>
      </c>
      <c r="Y45" s="48">
        <v>10</v>
      </c>
      <c r="Z45" s="48">
        <v>11</v>
      </c>
      <c r="AA45" s="48">
        <v>12</v>
      </c>
    </row>
    <row r="46" spans="1:27" x14ac:dyDescent="0.2">
      <c r="A46" s="7" t="s">
        <v>7</v>
      </c>
      <c r="B46" s="20">
        <v>0.68899999999999995</v>
      </c>
      <c r="C46" s="20">
        <v>0.73199999999999998</v>
      </c>
      <c r="D46" s="9">
        <v>3.4000000000000002E-2</v>
      </c>
      <c r="E46" s="9">
        <v>3.4000000000000002E-2</v>
      </c>
      <c r="F46" s="19">
        <v>0.33800000000000002</v>
      </c>
      <c r="G46" s="19">
        <v>0.32500000000000001</v>
      </c>
      <c r="H46" s="18">
        <v>0.372</v>
      </c>
      <c r="I46" s="18">
        <v>0.40500000000000003</v>
      </c>
      <c r="J46" s="21">
        <v>0.442</v>
      </c>
      <c r="K46" s="18">
        <v>0.38</v>
      </c>
      <c r="L46" s="21">
        <v>0.45400000000000001</v>
      </c>
      <c r="M46" s="15">
        <v>0.48099999999999998</v>
      </c>
      <c r="O46" s="48" t="s">
        <v>7</v>
      </c>
      <c r="P46" s="49" t="s">
        <v>52</v>
      </c>
      <c r="Q46" s="47" t="s">
        <v>52</v>
      </c>
      <c r="R46" s="49" t="s">
        <v>53</v>
      </c>
      <c r="S46" s="47" t="s">
        <v>53</v>
      </c>
      <c r="T46" s="49">
        <v>27</v>
      </c>
      <c r="U46" s="47">
        <v>27</v>
      </c>
      <c r="V46" s="49">
        <v>72</v>
      </c>
      <c r="W46" s="47">
        <v>72</v>
      </c>
      <c r="X46" s="49">
        <v>35</v>
      </c>
      <c r="Y46" s="47">
        <v>35</v>
      </c>
      <c r="Z46" s="49">
        <v>81</v>
      </c>
      <c r="AA46" s="47">
        <v>81</v>
      </c>
    </row>
    <row r="47" spans="1:27" x14ac:dyDescent="0.2">
      <c r="A47" s="7" t="s">
        <v>8</v>
      </c>
      <c r="B47" s="8">
        <v>0.745</v>
      </c>
      <c r="C47" s="14"/>
      <c r="D47" s="9">
        <v>3.4000000000000002E-2</v>
      </c>
      <c r="E47" s="9">
        <v>3.4000000000000002E-2</v>
      </c>
      <c r="F47" s="21">
        <v>0.434</v>
      </c>
      <c r="G47" s="18">
        <v>0.36299999999999999</v>
      </c>
      <c r="H47" s="21">
        <v>0.439</v>
      </c>
      <c r="I47" s="21">
        <v>0.436</v>
      </c>
      <c r="J47" s="21">
        <v>0.42899999999999999</v>
      </c>
      <c r="K47" s="15">
        <v>0.49299999999999999</v>
      </c>
      <c r="L47" s="15">
        <v>0.51400000000000001</v>
      </c>
      <c r="M47" s="21">
        <v>0.45200000000000001</v>
      </c>
      <c r="O47" s="48" t="s">
        <v>109</v>
      </c>
      <c r="P47" s="49" t="s">
        <v>52</v>
      </c>
      <c r="Q47" s="47" t="s">
        <v>52</v>
      </c>
      <c r="R47" s="49" t="s">
        <v>53</v>
      </c>
      <c r="S47" s="47" t="s">
        <v>53</v>
      </c>
      <c r="T47" s="49">
        <v>28</v>
      </c>
      <c r="U47" s="47">
        <v>28</v>
      </c>
      <c r="V47" s="49">
        <v>73</v>
      </c>
      <c r="W47" s="47">
        <v>73</v>
      </c>
      <c r="X47" s="49">
        <v>41</v>
      </c>
      <c r="Y47" s="47">
        <v>41</v>
      </c>
      <c r="Z47" s="49">
        <v>82</v>
      </c>
      <c r="AA47" s="47">
        <v>82</v>
      </c>
    </row>
    <row r="48" spans="1:27" x14ac:dyDescent="0.2">
      <c r="A48" s="7" t="s">
        <v>9</v>
      </c>
      <c r="B48" s="8">
        <v>0.76600000000000001</v>
      </c>
      <c r="C48" s="16"/>
      <c r="D48" s="9">
        <v>3.3000000000000002E-2</v>
      </c>
      <c r="E48" s="9">
        <v>3.4000000000000002E-2</v>
      </c>
      <c r="F48" s="19">
        <v>0.34200000000000003</v>
      </c>
      <c r="G48" s="18">
        <v>0.372</v>
      </c>
      <c r="H48" s="21">
        <v>0.44400000000000001</v>
      </c>
      <c r="I48" s="18">
        <v>0.39800000000000002</v>
      </c>
      <c r="J48" s="21">
        <v>0.437</v>
      </c>
      <c r="K48" s="15">
        <v>0.46800000000000003</v>
      </c>
      <c r="L48" s="21">
        <v>0.41799999999999998</v>
      </c>
      <c r="M48" s="15">
        <v>0.47699999999999998</v>
      </c>
      <c r="O48" s="48" t="s">
        <v>9</v>
      </c>
      <c r="P48" s="49" t="s">
        <v>52</v>
      </c>
      <c r="Q48" s="47" t="s">
        <v>52</v>
      </c>
      <c r="R48" s="49" t="s">
        <v>53</v>
      </c>
      <c r="S48" s="47" t="s">
        <v>53</v>
      </c>
      <c r="T48" s="49">
        <v>29</v>
      </c>
      <c r="U48" s="47">
        <v>29</v>
      </c>
      <c r="V48" s="49">
        <v>75</v>
      </c>
      <c r="W48" s="47">
        <v>75</v>
      </c>
      <c r="X48" s="49">
        <v>42</v>
      </c>
      <c r="Y48" s="47">
        <v>42</v>
      </c>
      <c r="Z48" s="49">
        <v>83</v>
      </c>
      <c r="AA48" s="47">
        <v>83</v>
      </c>
    </row>
    <row r="49" spans="1:27" x14ac:dyDescent="0.2">
      <c r="A49" s="7" t="s">
        <v>10</v>
      </c>
      <c r="B49" s="8">
        <v>0.78600000000000003</v>
      </c>
      <c r="C49" s="21"/>
      <c r="D49" s="9">
        <v>3.3000000000000002E-2</v>
      </c>
      <c r="E49" s="9">
        <v>3.4000000000000002E-2</v>
      </c>
      <c r="F49" s="16">
        <v>0.53200000000000003</v>
      </c>
      <c r="G49" s="18">
        <v>0.40300000000000002</v>
      </c>
      <c r="H49" s="18">
        <v>0.36899999999999999</v>
      </c>
      <c r="I49" s="21">
        <v>0.43099999999999999</v>
      </c>
      <c r="J49" s="18">
        <v>0.38100000000000001</v>
      </c>
      <c r="K49" s="18">
        <v>0.37</v>
      </c>
      <c r="L49" s="21">
        <v>0.434</v>
      </c>
      <c r="M49" s="21">
        <v>0.46300000000000002</v>
      </c>
      <c r="O49" s="48" t="s">
        <v>10</v>
      </c>
      <c r="P49" s="49" t="s">
        <v>52</v>
      </c>
      <c r="Q49" s="47" t="s">
        <v>52</v>
      </c>
      <c r="R49" s="49" t="s">
        <v>53</v>
      </c>
      <c r="S49" s="47" t="s">
        <v>53</v>
      </c>
      <c r="T49" s="49">
        <v>30</v>
      </c>
      <c r="U49" s="47">
        <v>30</v>
      </c>
      <c r="V49" s="49">
        <v>76</v>
      </c>
      <c r="W49" s="47">
        <v>76</v>
      </c>
      <c r="X49" s="49">
        <v>43</v>
      </c>
      <c r="Y49" s="47">
        <v>43</v>
      </c>
      <c r="Z49" s="49">
        <v>84</v>
      </c>
      <c r="AA49" s="47">
        <v>84</v>
      </c>
    </row>
    <row r="50" spans="1:27" x14ac:dyDescent="0.2">
      <c r="A50" s="7" t="s">
        <v>11</v>
      </c>
      <c r="B50" s="8">
        <v>0.76100000000000001</v>
      </c>
      <c r="C50" s="15"/>
      <c r="D50" s="9">
        <v>3.3000000000000002E-2</v>
      </c>
      <c r="E50" s="9">
        <v>3.5999999999999997E-2</v>
      </c>
      <c r="F50" s="15">
        <v>0.48399999999999999</v>
      </c>
      <c r="G50" s="21">
        <v>0.45400000000000001</v>
      </c>
      <c r="H50" s="21"/>
      <c r="I50" s="10">
        <v>0.19600000000000001</v>
      </c>
      <c r="J50" s="21">
        <v>0.42799999999999999</v>
      </c>
      <c r="K50" s="15">
        <v>0.47399999999999998</v>
      </c>
      <c r="L50" s="15">
        <v>0.46500000000000002</v>
      </c>
      <c r="M50" s="14"/>
      <c r="O50" s="48" t="s">
        <v>11</v>
      </c>
      <c r="P50" s="49" t="s">
        <v>52</v>
      </c>
      <c r="Q50" s="47" t="s">
        <v>52</v>
      </c>
      <c r="R50" s="49" t="s">
        <v>53</v>
      </c>
      <c r="S50" s="47" t="s">
        <v>53</v>
      </c>
      <c r="T50" s="49">
        <v>31</v>
      </c>
      <c r="U50" s="47">
        <v>31</v>
      </c>
      <c r="V50" s="49">
        <v>77</v>
      </c>
      <c r="W50" s="47">
        <v>77</v>
      </c>
      <c r="X50" s="49">
        <v>44</v>
      </c>
      <c r="Y50" s="47">
        <v>44</v>
      </c>
      <c r="Z50" s="49">
        <v>85</v>
      </c>
      <c r="AA50" s="47">
        <v>85</v>
      </c>
    </row>
    <row r="51" spans="1:27" x14ac:dyDescent="0.2">
      <c r="A51" s="7" t="s">
        <v>12</v>
      </c>
      <c r="B51" s="20">
        <v>0.68400000000000005</v>
      </c>
      <c r="C51" s="21"/>
      <c r="D51" s="9">
        <v>3.4000000000000002E-2</v>
      </c>
      <c r="E51" s="9">
        <v>3.5000000000000003E-2</v>
      </c>
      <c r="F51" s="20"/>
      <c r="G51" s="18">
        <v>0.40500000000000003</v>
      </c>
      <c r="H51" s="18">
        <v>0.40500000000000003</v>
      </c>
      <c r="I51" s="21">
        <v>0.44</v>
      </c>
      <c r="J51" s="18">
        <v>0.40300000000000002</v>
      </c>
      <c r="K51" s="15">
        <v>0.50600000000000001</v>
      </c>
      <c r="L51" s="9">
        <v>4.2999999999999997E-2</v>
      </c>
      <c r="M51" s="9">
        <v>3.4000000000000002E-2</v>
      </c>
      <c r="O51" s="48" t="s">
        <v>12</v>
      </c>
      <c r="P51" s="49" t="s">
        <v>52</v>
      </c>
      <c r="Q51" s="47" t="s">
        <v>52</v>
      </c>
      <c r="R51" s="49" t="s">
        <v>53</v>
      </c>
      <c r="S51" s="47" t="s">
        <v>53</v>
      </c>
      <c r="T51" s="49">
        <v>32</v>
      </c>
      <c r="U51" s="47">
        <v>32</v>
      </c>
      <c r="V51" s="49">
        <v>78</v>
      </c>
      <c r="W51" s="47">
        <v>78</v>
      </c>
      <c r="X51" s="49">
        <v>45</v>
      </c>
      <c r="Y51" s="47">
        <v>45</v>
      </c>
      <c r="Z51" s="49"/>
      <c r="AA51" s="47"/>
    </row>
    <row r="52" spans="1:27" x14ac:dyDescent="0.2">
      <c r="A52" s="7" t="s">
        <v>13</v>
      </c>
      <c r="B52" s="16"/>
      <c r="C52" s="21"/>
      <c r="D52" s="9">
        <v>3.4000000000000002E-2</v>
      </c>
      <c r="E52" s="9">
        <v>3.4000000000000002E-2</v>
      </c>
      <c r="F52" s="16">
        <v>0.55600000000000005</v>
      </c>
      <c r="G52" s="18">
        <v>0.375</v>
      </c>
      <c r="H52" s="10">
        <v>0.224</v>
      </c>
      <c r="I52" s="18"/>
      <c r="J52" s="9">
        <v>4.2000000000000003E-2</v>
      </c>
      <c r="K52" s="9">
        <v>4.3999999999999997E-2</v>
      </c>
      <c r="L52" s="9">
        <v>4.3999999999999997E-2</v>
      </c>
      <c r="M52" s="9">
        <v>3.5999999999999997E-2</v>
      </c>
      <c r="O52" s="48" t="s">
        <v>13</v>
      </c>
      <c r="P52" s="49"/>
      <c r="Q52" s="47"/>
      <c r="R52" s="49"/>
      <c r="S52" s="47"/>
      <c r="T52" s="49">
        <v>33</v>
      </c>
      <c r="U52" s="47">
        <v>33</v>
      </c>
      <c r="V52" s="49">
        <v>79</v>
      </c>
      <c r="W52" s="47">
        <v>79</v>
      </c>
      <c r="X52" s="49"/>
      <c r="Y52" s="47"/>
      <c r="Z52" s="50"/>
      <c r="AA52" s="47"/>
    </row>
    <row r="53" spans="1:27" x14ac:dyDescent="0.2">
      <c r="A53" s="7" t="s">
        <v>14</v>
      </c>
      <c r="B53" s="8">
        <v>0.73399999999999999</v>
      </c>
      <c r="C53" s="14">
        <v>0.61699999999999999</v>
      </c>
      <c r="D53" s="9">
        <v>3.4000000000000002E-2</v>
      </c>
      <c r="E53" s="9">
        <v>3.4000000000000002E-2</v>
      </c>
      <c r="F53" s="14">
        <v>0.60599999999999998</v>
      </c>
      <c r="G53" s="16">
        <v>0.54</v>
      </c>
      <c r="H53" s="15">
        <v>0.46600000000000003</v>
      </c>
      <c r="I53" s="15">
        <v>0.48</v>
      </c>
      <c r="J53" s="9">
        <v>4.3999999999999997E-2</v>
      </c>
      <c r="K53" s="9">
        <v>4.2999999999999997E-2</v>
      </c>
      <c r="L53" s="9">
        <v>4.2999999999999997E-2</v>
      </c>
      <c r="M53" s="9">
        <v>3.3000000000000002E-2</v>
      </c>
      <c r="O53" s="48" t="s">
        <v>14</v>
      </c>
      <c r="P53" s="49"/>
      <c r="Q53" s="47"/>
      <c r="R53" s="49"/>
      <c r="S53" s="47"/>
      <c r="T53" s="49">
        <v>34</v>
      </c>
      <c r="U53" s="47">
        <v>34</v>
      </c>
      <c r="V53" s="49">
        <v>80</v>
      </c>
      <c r="W53" s="47">
        <v>80</v>
      </c>
      <c r="X53" s="49"/>
      <c r="Y53" s="47"/>
      <c r="Z53" s="50"/>
      <c r="AA53" s="47"/>
    </row>
    <row r="55" spans="1:27" x14ac:dyDescent="0.2">
      <c r="A55" s="48" t="s">
        <v>113</v>
      </c>
      <c r="B55" s="48">
        <v>1</v>
      </c>
      <c r="C55" s="48">
        <v>2</v>
      </c>
      <c r="D55" s="48">
        <v>3</v>
      </c>
      <c r="E55" s="48">
        <v>4</v>
      </c>
      <c r="F55" s="48">
        <v>5</v>
      </c>
      <c r="G55" s="48">
        <v>6</v>
      </c>
      <c r="H55" s="48">
        <v>7</v>
      </c>
      <c r="I55" s="48">
        <v>8</v>
      </c>
      <c r="J55" s="48">
        <v>9</v>
      </c>
      <c r="K55" s="48">
        <v>10</v>
      </c>
      <c r="L55" s="48">
        <v>11</v>
      </c>
      <c r="M55" s="48">
        <v>12</v>
      </c>
    </row>
    <row r="56" spans="1:27" x14ac:dyDescent="0.2">
      <c r="A56" s="48" t="s">
        <v>7</v>
      </c>
      <c r="B56" s="49"/>
      <c r="C56" s="51" t="s">
        <v>96</v>
      </c>
      <c r="D56" s="49"/>
      <c r="E56" s="51" t="s">
        <v>97</v>
      </c>
      <c r="F56" s="49">
        <v>27</v>
      </c>
      <c r="G56" s="47">
        <f>AVERAGE(F46:G46)</f>
        <v>0.33150000000000002</v>
      </c>
      <c r="H56" s="49">
        <v>72</v>
      </c>
      <c r="I56" s="47">
        <f>AVERAGE(H46:I46)</f>
        <v>0.38850000000000001</v>
      </c>
      <c r="J56" s="49">
        <v>35</v>
      </c>
      <c r="K56" s="47">
        <f>AVERAGE(J46:K46)</f>
        <v>0.41100000000000003</v>
      </c>
      <c r="L56" s="49">
        <v>81</v>
      </c>
      <c r="M56" s="47">
        <f>AVERAGE(L46:M46)</f>
        <v>0.46750000000000003</v>
      </c>
    </row>
    <row r="57" spans="1:27" x14ac:dyDescent="0.2">
      <c r="A57" s="48" t="s">
        <v>109</v>
      </c>
      <c r="B57" s="49"/>
      <c r="C57" s="47">
        <f>AVERAGE(B46:C51)</f>
        <v>0.73757142857142866</v>
      </c>
      <c r="D57" s="49"/>
      <c r="E57" s="47">
        <f>AVERAGE(D46:E51)</f>
        <v>3.4000000000000002E-2</v>
      </c>
      <c r="F57" s="49">
        <v>28</v>
      </c>
      <c r="G57" s="47">
        <f t="shared" ref="G57:I63" si="18">AVERAGE(F47:G47)</f>
        <v>0.39849999999999997</v>
      </c>
      <c r="H57" s="49">
        <v>73</v>
      </c>
      <c r="I57" s="47">
        <f t="shared" si="18"/>
        <v>0.4375</v>
      </c>
      <c r="J57" s="49">
        <v>41</v>
      </c>
      <c r="K57" s="47">
        <f t="shared" ref="K57" si="19">AVERAGE(J47:K47)</f>
        <v>0.46099999999999997</v>
      </c>
      <c r="L57" s="49">
        <v>82</v>
      </c>
      <c r="M57" s="47">
        <f t="shared" ref="M57" si="20">AVERAGE(L47:M47)</f>
        <v>0.48299999999999998</v>
      </c>
    </row>
    <row r="58" spans="1:27" x14ac:dyDescent="0.2">
      <c r="A58" s="48" t="s">
        <v>9</v>
      </c>
      <c r="B58" s="49"/>
      <c r="C58" s="47"/>
      <c r="D58" s="49"/>
      <c r="E58" s="47"/>
      <c r="F58" s="49">
        <v>29</v>
      </c>
      <c r="G58" s="47">
        <f t="shared" si="18"/>
        <v>0.35699999999999998</v>
      </c>
      <c r="H58" s="49">
        <v>75</v>
      </c>
      <c r="I58" s="47">
        <f t="shared" si="18"/>
        <v>0.42100000000000004</v>
      </c>
      <c r="J58" s="49">
        <v>42</v>
      </c>
      <c r="K58" s="47">
        <f t="shared" ref="K58" si="21">AVERAGE(J48:K48)</f>
        <v>0.45250000000000001</v>
      </c>
      <c r="L58" s="49">
        <v>83</v>
      </c>
      <c r="M58" s="47">
        <f t="shared" ref="M58" si="22">AVERAGE(L48:M48)</f>
        <v>0.44750000000000001</v>
      </c>
    </row>
    <row r="59" spans="1:27" x14ac:dyDescent="0.2">
      <c r="A59" s="48" t="s">
        <v>10</v>
      </c>
      <c r="B59" s="49"/>
      <c r="C59" s="47"/>
      <c r="D59" s="49"/>
      <c r="E59" s="47"/>
      <c r="F59" s="49">
        <v>30</v>
      </c>
      <c r="G59" s="47">
        <f t="shared" si="18"/>
        <v>0.46750000000000003</v>
      </c>
      <c r="H59" s="49">
        <v>76</v>
      </c>
      <c r="I59" s="47">
        <f t="shared" si="18"/>
        <v>0.4</v>
      </c>
      <c r="J59" s="49">
        <v>43</v>
      </c>
      <c r="K59" s="47">
        <f t="shared" ref="K59" si="23">AVERAGE(J49:K49)</f>
        <v>0.3755</v>
      </c>
      <c r="L59" s="49">
        <v>84</v>
      </c>
      <c r="M59" s="47">
        <f t="shared" ref="M59" si="24">AVERAGE(L49:M49)</f>
        <v>0.44850000000000001</v>
      </c>
    </row>
    <row r="60" spans="1:27" x14ac:dyDescent="0.2">
      <c r="A60" s="48" t="s">
        <v>11</v>
      </c>
      <c r="B60" s="49"/>
      <c r="C60" s="47"/>
      <c r="D60" s="49"/>
      <c r="E60" s="47"/>
      <c r="F60" s="49">
        <v>31</v>
      </c>
      <c r="G60" s="47">
        <f t="shared" si="18"/>
        <v>0.46899999999999997</v>
      </c>
      <c r="H60" s="49">
        <v>77</v>
      </c>
      <c r="I60" s="47">
        <f t="shared" si="18"/>
        <v>0.19600000000000001</v>
      </c>
      <c r="J60" s="49">
        <v>44</v>
      </c>
      <c r="K60" s="47">
        <f t="shared" ref="K60" si="25">AVERAGE(J50:K50)</f>
        <v>0.45099999999999996</v>
      </c>
      <c r="L60" s="49">
        <v>85</v>
      </c>
      <c r="M60" s="47">
        <f t="shared" ref="M60" si="26">AVERAGE(L50:M50)</f>
        <v>0.46500000000000002</v>
      </c>
    </row>
    <row r="61" spans="1:27" x14ac:dyDescent="0.2">
      <c r="A61" s="48" t="s">
        <v>12</v>
      </c>
      <c r="B61" s="49"/>
      <c r="C61" s="47"/>
      <c r="D61" s="49"/>
      <c r="E61" s="47"/>
      <c r="F61" s="49">
        <v>32</v>
      </c>
      <c r="G61" s="47">
        <f t="shared" si="18"/>
        <v>0.40500000000000003</v>
      </c>
      <c r="H61" s="49">
        <v>78</v>
      </c>
      <c r="I61" s="47">
        <f t="shared" si="18"/>
        <v>0.42249999999999999</v>
      </c>
      <c r="J61" s="49">
        <v>45</v>
      </c>
      <c r="K61" s="47">
        <f t="shared" ref="K61" si="27">AVERAGE(J51:K51)</f>
        <v>0.45450000000000002</v>
      </c>
      <c r="L61" s="49"/>
      <c r="M61" s="47"/>
    </row>
    <row r="62" spans="1:27" x14ac:dyDescent="0.2">
      <c r="A62" s="48" t="s">
        <v>13</v>
      </c>
      <c r="B62" s="49"/>
      <c r="C62" s="47"/>
      <c r="D62" s="49"/>
      <c r="E62" s="47"/>
      <c r="F62" s="49">
        <v>33</v>
      </c>
      <c r="G62" s="47">
        <f t="shared" si="18"/>
        <v>0.46550000000000002</v>
      </c>
      <c r="H62" s="49">
        <v>79</v>
      </c>
      <c r="I62" s="47">
        <f t="shared" si="18"/>
        <v>0.224</v>
      </c>
      <c r="J62" s="49"/>
      <c r="K62" s="47"/>
      <c r="L62" s="50"/>
      <c r="M62" s="47"/>
    </row>
    <row r="63" spans="1:27" x14ac:dyDescent="0.2">
      <c r="A63" s="48" t="s">
        <v>14</v>
      </c>
      <c r="B63" s="49"/>
      <c r="C63" s="47"/>
      <c r="D63" s="49"/>
      <c r="E63" s="47"/>
      <c r="F63" s="49">
        <v>34</v>
      </c>
      <c r="G63" s="47">
        <f t="shared" si="18"/>
        <v>0.57299999999999995</v>
      </c>
      <c r="H63" s="49">
        <v>80</v>
      </c>
      <c r="I63" s="47">
        <f t="shared" si="18"/>
        <v>0.47299999999999998</v>
      </c>
      <c r="J63" s="49"/>
      <c r="K63" s="47"/>
      <c r="L63" s="50"/>
      <c r="M63" s="47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1"/>
  <sheetViews>
    <sheetView workbookViewId="0">
      <pane xSplit="1" topLeftCell="B1" activePane="topRight" state="frozen"/>
      <selection pane="topRight" activeCell="L1" sqref="L1:L1048576"/>
    </sheetView>
  </sheetViews>
  <sheetFormatPr baseColWidth="10" defaultRowHeight="16" x14ac:dyDescent="0.2"/>
  <cols>
    <col min="11" max="12" width="10.83203125" style="107"/>
  </cols>
  <sheetData>
    <row r="1" spans="1:12" x14ac:dyDescent="0.2">
      <c r="A1" t="s">
        <v>55</v>
      </c>
      <c r="B1" t="s">
        <v>104</v>
      </c>
      <c r="C1" t="s">
        <v>58</v>
      </c>
      <c r="D1" t="s">
        <v>59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K1" s="107" t="s">
        <v>123</v>
      </c>
      <c r="L1" s="107" t="s">
        <v>124</v>
      </c>
    </row>
    <row r="2" spans="1:12" x14ac:dyDescent="0.2">
      <c r="A2">
        <v>1</v>
      </c>
      <c r="B2" t="s">
        <v>75</v>
      </c>
      <c r="C2">
        <v>0.6213779618652554</v>
      </c>
      <c r="D2" t="s">
        <v>105</v>
      </c>
      <c r="E2">
        <v>0.68700000000000006</v>
      </c>
      <c r="F2">
        <v>3.4750000000000003E-2</v>
      </c>
      <c r="G2">
        <v>0.21500000000000002</v>
      </c>
      <c r="H2">
        <f>100*(((E2-F2)-(G2-F2))/(E2-F2))</f>
        <v>72.364890762744338</v>
      </c>
      <c r="I2">
        <f>H2/(C2*0.01)</f>
        <v>11645.873398135822</v>
      </c>
      <c r="K2" s="107">
        <f>H2/50</f>
        <v>1.4472978152548868</v>
      </c>
      <c r="L2" s="107">
        <f>K2/(C2*0.01)</f>
        <v>232.91746796271644</v>
      </c>
    </row>
    <row r="3" spans="1:12" x14ac:dyDescent="0.2">
      <c r="A3">
        <v>2</v>
      </c>
      <c r="B3" t="s">
        <v>75</v>
      </c>
      <c r="C3">
        <v>0.37440318097350789</v>
      </c>
      <c r="D3" t="s">
        <v>105</v>
      </c>
      <c r="E3">
        <v>0.68700000000000006</v>
      </c>
      <c r="F3">
        <v>3.4750000000000003E-2</v>
      </c>
      <c r="G3">
        <v>0.19</v>
      </c>
      <c r="H3">
        <f t="shared" ref="H3:H66" si="0">100*(((E3-F3)-(G3-F3))/(E3-F3))</f>
        <v>76.197776926025298</v>
      </c>
      <c r="I3">
        <f t="shared" ref="I3:I66" si="1">H3/(C3*0.01)</f>
        <v>20351.797420069706</v>
      </c>
      <c r="K3" s="107">
        <f t="shared" ref="K3:K66" si="2">H3/50</f>
        <v>1.5239555385205059</v>
      </c>
      <c r="L3" s="107">
        <f t="shared" ref="L3:L66" si="3">K3/(C3*0.01)</f>
        <v>407.03594840139414</v>
      </c>
    </row>
    <row r="4" spans="1:12" x14ac:dyDescent="0.2">
      <c r="A4">
        <v>3</v>
      </c>
      <c r="B4" t="s">
        <v>75</v>
      </c>
      <c r="C4">
        <v>0.23845376029915138</v>
      </c>
      <c r="D4" t="s">
        <v>105</v>
      </c>
      <c r="E4">
        <v>0.68700000000000006</v>
      </c>
      <c r="F4">
        <v>3.4750000000000003E-2</v>
      </c>
      <c r="G4">
        <v>0.28100000000000003</v>
      </c>
      <c r="H4">
        <f t="shared" si="0"/>
        <v>62.24607129168264</v>
      </c>
      <c r="I4">
        <f t="shared" si="1"/>
        <v>26104.042651116943</v>
      </c>
      <c r="K4" s="107">
        <f t="shared" si="2"/>
        <v>1.2449214258336527</v>
      </c>
      <c r="L4" s="107">
        <f t="shared" si="3"/>
        <v>522.08085302233883</v>
      </c>
    </row>
    <row r="5" spans="1:12" x14ac:dyDescent="0.2">
      <c r="A5">
        <v>4</v>
      </c>
      <c r="B5" t="s">
        <v>75</v>
      </c>
      <c r="C5">
        <v>0.19993475777475042</v>
      </c>
      <c r="D5" t="s">
        <v>105</v>
      </c>
      <c r="E5">
        <v>0.68700000000000006</v>
      </c>
      <c r="F5">
        <v>3.4750000000000003E-2</v>
      </c>
      <c r="G5">
        <v>0.25850000000000001</v>
      </c>
      <c r="H5">
        <f t="shared" si="0"/>
        <v>65.695668838635484</v>
      </c>
      <c r="I5">
        <f t="shared" si="1"/>
        <v>32858.553244978662</v>
      </c>
      <c r="K5" s="107">
        <f t="shared" si="2"/>
        <v>1.3139133767727096</v>
      </c>
      <c r="L5" s="107">
        <f t="shared" si="3"/>
        <v>657.17106489957325</v>
      </c>
    </row>
    <row r="6" spans="1:12" x14ac:dyDescent="0.2">
      <c r="A6">
        <v>5</v>
      </c>
      <c r="B6" t="s">
        <v>75</v>
      </c>
      <c r="C6">
        <v>0.39706141775256726</v>
      </c>
      <c r="D6" t="s">
        <v>105</v>
      </c>
      <c r="E6">
        <v>0.68700000000000006</v>
      </c>
      <c r="F6">
        <v>3.4750000000000003E-2</v>
      </c>
      <c r="G6">
        <v>0.17499999999999999</v>
      </c>
      <c r="H6">
        <f t="shared" si="0"/>
        <v>78.497508623993866</v>
      </c>
      <c r="I6">
        <f t="shared" si="1"/>
        <v>19769.613745979812</v>
      </c>
      <c r="K6" s="107">
        <f t="shared" si="2"/>
        <v>1.5699501724798772</v>
      </c>
      <c r="L6" s="107">
        <f t="shared" si="3"/>
        <v>395.39227491959622</v>
      </c>
    </row>
    <row r="7" spans="1:12" x14ac:dyDescent="0.2">
      <c r="A7">
        <v>6</v>
      </c>
      <c r="B7" t="s">
        <v>75</v>
      </c>
      <c r="C7">
        <v>0.23165628926543363</v>
      </c>
      <c r="D7" t="s">
        <v>105</v>
      </c>
      <c r="E7">
        <v>0.68700000000000006</v>
      </c>
      <c r="F7">
        <v>3.4750000000000003E-2</v>
      </c>
      <c r="G7">
        <v>0.30649999999999999</v>
      </c>
      <c r="H7">
        <f t="shared" si="0"/>
        <v>58.336527405136074</v>
      </c>
      <c r="I7">
        <f t="shared" si="1"/>
        <v>25182.362883441343</v>
      </c>
      <c r="K7" s="107">
        <f t="shared" si="2"/>
        <v>1.1667305481027215</v>
      </c>
      <c r="L7" s="107">
        <f t="shared" si="3"/>
        <v>503.6472576688268</v>
      </c>
    </row>
    <row r="8" spans="1:12" x14ac:dyDescent="0.2">
      <c r="A8">
        <v>7</v>
      </c>
      <c r="B8" t="s">
        <v>75</v>
      </c>
      <c r="C8">
        <v>0.5352766621048296</v>
      </c>
      <c r="D8" t="s">
        <v>105</v>
      </c>
      <c r="E8">
        <v>0.68700000000000006</v>
      </c>
      <c r="F8">
        <v>3.4750000000000003E-2</v>
      </c>
      <c r="G8">
        <v>0.247</v>
      </c>
      <c r="H8">
        <f t="shared" si="0"/>
        <v>67.458796473744727</v>
      </c>
      <c r="I8">
        <f t="shared" si="1"/>
        <v>12602.603709356837</v>
      </c>
      <c r="K8" s="107">
        <f t="shared" si="2"/>
        <v>1.3491759294748946</v>
      </c>
      <c r="L8" s="107">
        <f t="shared" si="3"/>
        <v>252.05207418713678</v>
      </c>
    </row>
    <row r="9" spans="1:12" x14ac:dyDescent="0.2">
      <c r="A9">
        <v>8</v>
      </c>
      <c r="B9" t="s">
        <v>75</v>
      </c>
      <c r="C9">
        <v>0.1976689340968445</v>
      </c>
      <c r="D9" t="s">
        <v>105</v>
      </c>
      <c r="E9">
        <v>0.68700000000000006</v>
      </c>
      <c r="F9">
        <v>3.4750000000000003E-2</v>
      </c>
      <c r="G9">
        <v>0.1925</v>
      </c>
      <c r="H9">
        <f t="shared" si="0"/>
        <v>75.814488309697197</v>
      </c>
      <c r="I9">
        <f t="shared" si="1"/>
        <v>38354.275878552158</v>
      </c>
      <c r="K9" s="107">
        <f t="shared" si="2"/>
        <v>1.5162897661939438</v>
      </c>
      <c r="L9" s="107">
        <f t="shared" si="3"/>
        <v>767.08551757104317</v>
      </c>
    </row>
    <row r="10" spans="1:12" x14ac:dyDescent="0.2">
      <c r="A10">
        <v>9</v>
      </c>
      <c r="B10" t="s">
        <v>75</v>
      </c>
      <c r="C10">
        <v>0.33052471843303011</v>
      </c>
      <c r="D10" t="s">
        <v>106</v>
      </c>
      <c r="E10">
        <v>0.78912500000000008</v>
      </c>
      <c r="F10">
        <v>4.4375000000000012E-2</v>
      </c>
      <c r="G10">
        <v>0.187</v>
      </c>
      <c r="H10">
        <f t="shared" si="0"/>
        <v>80.849278281302446</v>
      </c>
      <c r="I10">
        <f t="shared" si="1"/>
        <v>24460.887120514672</v>
      </c>
      <c r="K10" s="107">
        <f t="shared" si="2"/>
        <v>1.616985565626049</v>
      </c>
      <c r="L10" s="107">
        <f t="shared" si="3"/>
        <v>489.21774241029345</v>
      </c>
    </row>
    <row r="11" spans="1:12" x14ac:dyDescent="0.2">
      <c r="A11">
        <v>10</v>
      </c>
      <c r="B11" t="s">
        <v>75</v>
      </c>
      <c r="C11">
        <v>0.43734713965352134</v>
      </c>
      <c r="D11" t="s">
        <v>106</v>
      </c>
      <c r="E11">
        <v>0.78912500000000008</v>
      </c>
      <c r="F11">
        <v>4.4375000000000012E-2</v>
      </c>
      <c r="G11">
        <v>0.17449999999999999</v>
      </c>
      <c r="H11">
        <f t="shared" si="0"/>
        <v>82.52769385699898</v>
      </c>
      <c r="I11">
        <f t="shared" si="1"/>
        <v>18870.065989771814</v>
      </c>
      <c r="K11" s="107">
        <f t="shared" si="2"/>
        <v>1.6505538771399797</v>
      </c>
      <c r="L11" s="107">
        <f t="shared" si="3"/>
        <v>377.40131979543634</v>
      </c>
    </row>
    <row r="12" spans="1:12" x14ac:dyDescent="0.2">
      <c r="A12">
        <v>11</v>
      </c>
      <c r="B12" t="s">
        <v>75</v>
      </c>
      <c r="C12">
        <v>0.43497330807084378</v>
      </c>
      <c r="D12" t="s">
        <v>106</v>
      </c>
      <c r="E12">
        <v>0.78912500000000008</v>
      </c>
      <c r="F12">
        <v>4.4375000000000012E-2</v>
      </c>
      <c r="G12">
        <v>0.1925</v>
      </c>
      <c r="H12">
        <f t="shared" si="0"/>
        <v>80.110775427995961</v>
      </c>
      <c r="I12">
        <f t="shared" si="1"/>
        <v>18417.40031895207</v>
      </c>
      <c r="K12" s="107">
        <f t="shared" si="2"/>
        <v>1.6022155085599192</v>
      </c>
      <c r="L12" s="107">
        <f t="shared" si="3"/>
        <v>368.34800637904141</v>
      </c>
    </row>
    <row r="13" spans="1:12" x14ac:dyDescent="0.2">
      <c r="A13">
        <v>12</v>
      </c>
      <c r="B13" t="s">
        <v>75</v>
      </c>
      <c r="C13">
        <v>0.29491724469286629</v>
      </c>
      <c r="D13" t="s">
        <v>106</v>
      </c>
      <c r="E13">
        <v>0.78912500000000008</v>
      </c>
      <c r="F13">
        <v>4.4375000000000012E-2</v>
      </c>
      <c r="G13">
        <v>0.189</v>
      </c>
      <c r="H13">
        <f t="shared" si="0"/>
        <v>80.580731789191006</v>
      </c>
      <c r="I13">
        <f t="shared" si="1"/>
        <v>27323.167172916477</v>
      </c>
      <c r="K13" s="107">
        <f t="shared" si="2"/>
        <v>1.6116146357838201</v>
      </c>
      <c r="L13" s="107">
        <f t="shared" si="3"/>
        <v>546.46334345832963</v>
      </c>
    </row>
    <row r="14" spans="1:12" x14ac:dyDescent="0.2">
      <c r="A14">
        <v>13</v>
      </c>
      <c r="B14" t="s">
        <v>75</v>
      </c>
      <c r="C14">
        <v>0.23794528670860429</v>
      </c>
      <c r="D14" t="s">
        <v>106</v>
      </c>
      <c r="E14">
        <v>0.78912500000000008</v>
      </c>
      <c r="F14">
        <v>4.4375000000000012E-2</v>
      </c>
      <c r="G14">
        <v>0.20500000000000002</v>
      </c>
      <c r="H14">
        <f t="shared" si="0"/>
        <v>78.432359852299427</v>
      </c>
      <c r="I14">
        <f t="shared" si="1"/>
        <v>32962.350688774226</v>
      </c>
      <c r="K14" s="107">
        <f t="shared" si="2"/>
        <v>1.5686471970459885</v>
      </c>
      <c r="L14" s="107">
        <f t="shared" si="3"/>
        <v>659.24701377548445</v>
      </c>
    </row>
    <row r="15" spans="1:12" x14ac:dyDescent="0.2">
      <c r="A15">
        <v>14</v>
      </c>
      <c r="B15" t="s">
        <v>75</v>
      </c>
      <c r="C15">
        <v>0.34714153951177318</v>
      </c>
      <c r="D15" t="s">
        <v>106</v>
      </c>
      <c r="E15">
        <v>0.78912500000000008</v>
      </c>
      <c r="F15">
        <v>4.4375000000000012E-2</v>
      </c>
      <c r="G15">
        <v>0.14599999999999999</v>
      </c>
      <c r="H15">
        <f t="shared" si="0"/>
        <v>86.354481369587106</v>
      </c>
      <c r="I15">
        <f t="shared" si="1"/>
        <v>24875.870946196119</v>
      </c>
      <c r="K15" s="107">
        <f t="shared" si="2"/>
        <v>1.7270896273917422</v>
      </c>
      <c r="L15" s="107">
        <f t="shared" si="3"/>
        <v>497.51741892392243</v>
      </c>
    </row>
    <row r="16" spans="1:12" x14ac:dyDescent="0.2">
      <c r="A16">
        <v>15</v>
      </c>
      <c r="B16" t="s">
        <v>75</v>
      </c>
      <c r="C16">
        <v>0.39461817116532488</v>
      </c>
      <c r="D16" t="s">
        <v>106</v>
      </c>
      <c r="E16">
        <v>0.78912500000000008</v>
      </c>
      <c r="F16">
        <v>4.4375000000000012E-2</v>
      </c>
      <c r="G16">
        <v>0.21000000000000002</v>
      </c>
      <c r="H16">
        <f t="shared" si="0"/>
        <v>77.76099362202082</v>
      </c>
      <c r="I16">
        <f t="shared" si="1"/>
        <v>19705.375804765699</v>
      </c>
      <c r="K16" s="107">
        <f t="shared" si="2"/>
        <v>1.5552198724404165</v>
      </c>
      <c r="L16" s="107">
        <f t="shared" si="3"/>
        <v>394.10751609531405</v>
      </c>
    </row>
    <row r="17" spans="1:12" x14ac:dyDescent="0.2">
      <c r="A17">
        <v>16</v>
      </c>
      <c r="B17" t="s">
        <v>75</v>
      </c>
      <c r="C17">
        <v>0.33052471843303011</v>
      </c>
      <c r="D17" t="s">
        <v>106</v>
      </c>
      <c r="E17">
        <v>0.78912500000000008</v>
      </c>
      <c r="F17">
        <v>4.4375000000000012E-2</v>
      </c>
      <c r="G17">
        <v>0.27749999999999997</v>
      </c>
      <c r="H17">
        <f t="shared" si="0"/>
        <v>68.697549513259474</v>
      </c>
      <c r="I17">
        <f t="shared" si="1"/>
        <v>20784.390903937416</v>
      </c>
      <c r="K17" s="107">
        <f t="shared" si="2"/>
        <v>1.3739509902651894</v>
      </c>
      <c r="L17" s="107">
        <f t="shared" si="3"/>
        <v>415.68781807874831</v>
      </c>
    </row>
    <row r="18" spans="1:12" x14ac:dyDescent="0.2">
      <c r="A18">
        <v>17</v>
      </c>
      <c r="B18" t="s">
        <v>75</v>
      </c>
      <c r="C18">
        <v>0.36080823890607222</v>
      </c>
      <c r="D18" t="s">
        <v>105</v>
      </c>
      <c r="E18">
        <v>0.68700000000000006</v>
      </c>
      <c r="F18">
        <v>3.4750000000000003E-2</v>
      </c>
      <c r="G18">
        <v>0.36099999999999999</v>
      </c>
      <c r="H18">
        <f t="shared" si="0"/>
        <v>49.980835569183597</v>
      </c>
      <c r="I18">
        <f t="shared" si="1"/>
        <v>13852.465154542911</v>
      </c>
      <c r="K18" s="107">
        <f t="shared" si="2"/>
        <v>0.99961671138367192</v>
      </c>
      <c r="L18" s="107">
        <f t="shared" si="3"/>
        <v>277.04930309085825</v>
      </c>
    </row>
    <row r="19" spans="1:12" x14ac:dyDescent="0.2">
      <c r="A19">
        <v>18</v>
      </c>
      <c r="B19" t="s">
        <v>75</v>
      </c>
      <c r="C19">
        <v>0.27923858650145833</v>
      </c>
      <c r="D19" t="s">
        <v>105</v>
      </c>
      <c r="E19">
        <v>0.68700000000000006</v>
      </c>
      <c r="F19">
        <v>3.4750000000000003E-2</v>
      </c>
      <c r="G19">
        <v>0.2205</v>
      </c>
      <c r="H19">
        <f t="shared" si="0"/>
        <v>71.521655806822537</v>
      </c>
      <c r="I19">
        <f t="shared" si="1"/>
        <v>25613.099071624547</v>
      </c>
      <c r="K19" s="107">
        <f t="shared" si="2"/>
        <v>1.4304331161364507</v>
      </c>
      <c r="L19" s="107">
        <f t="shared" si="3"/>
        <v>512.26198143249098</v>
      </c>
    </row>
    <row r="20" spans="1:12" x14ac:dyDescent="0.2">
      <c r="A20">
        <v>19</v>
      </c>
      <c r="B20" t="s">
        <v>75</v>
      </c>
      <c r="C20">
        <v>0.4310487729211564</v>
      </c>
      <c r="D20" t="s">
        <v>105</v>
      </c>
      <c r="E20">
        <v>0.68700000000000006</v>
      </c>
      <c r="F20">
        <v>3.4750000000000003E-2</v>
      </c>
      <c r="G20">
        <v>0.24349999999999999</v>
      </c>
      <c r="H20">
        <f t="shared" si="0"/>
        <v>67.995400536604066</v>
      </c>
      <c r="I20">
        <f t="shared" si="1"/>
        <v>15774.409952685603</v>
      </c>
      <c r="K20" s="107">
        <f t="shared" si="2"/>
        <v>1.3599080107320813</v>
      </c>
      <c r="L20" s="107">
        <f t="shared" si="3"/>
        <v>315.48819905371204</v>
      </c>
    </row>
    <row r="21" spans="1:12" x14ac:dyDescent="0.2">
      <c r="A21">
        <v>20</v>
      </c>
      <c r="B21" t="s">
        <v>75</v>
      </c>
      <c r="C21">
        <v>0.30869429431423562</v>
      </c>
      <c r="D21" t="s">
        <v>105</v>
      </c>
      <c r="E21">
        <v>0.68700000000000006</v>
      </c>
      <c r="F21">
        <v>3.4750000000000003E-2</v>
      </c>
      <c r="G21">
        <v>0.182</v>
      </c>
      <c r="H21">
        <f t="shared" si="0"/>
        <v>77.424300498275201</v>
      </c>
      <c r="I21">
        <f t="shared" si="1"/>
        <v>25081.22175379797</v>
      </c>
      <c r="K21" s="107">
        <f t="shared" si="2"/>
        <v>1.548486009965504</v>
      </c>
      <c r="L21" s="107">
        <f t="shared" si="3"/>
        <v>501.62443507595941</v>
      </c>
    </row>
    <row r="22" spans="1:12" x14ac:dyDescent="0.2">
      <c r="A22">
        <v>21</v>
      </c>
      <c r="B22" t="s">
        <v>75</v>
      </c>
      <c r="C22">
        <v>0.34947912051654251</v>
      </c>
      <c r="D22" t="s">
        <v>105</v>
      </c>
      <c r="E22">
        <v>0.68700000000000006</v>
      </c>
      <c r="F22">
        <v>3.4750000000000003E-2</v>
      </c>
      <c r="G22">
        <v>0.217</v>
      </c>
      <c r="H22">
        <f t="shared" si="0"/>
        <v>72.058259869681862</v>
      </c>
      <c r="I22">
        <f t="shared" si="1"/>
        <v>20618.759645262126</v>
      </c>
      <c r="K22" s="107">
        <f t="shared" si="2"/>
        <v>1.4411651973936372</v>
      </c>
      <c r="L22" s="107">
        <f t="shared" si="3"/>
        <v>412.37519290524256</v>
      </c>
    </row>
    <row r="23" spans="1:12" x14ac:dyDescent="0.2">
      <c r="A23">
        <v>22</v>
      </c>
      <c r="B23" t="s">
        <v>75</v>
      </c>
      <c r="C23">
        <v>0.1727448736398792</v>
      </c>
      <c r="D23" t="s">
        <v>105</v>
      </c>
      <c r="E23">
        <v>0.68700000000000006</v>
      </c>
      <c r="F23">
        <v>3.4750000000000003E-2</v>
      </c>
      <c r="G23">
        <v>0.18099999999999999</v>
      </c>
      <c r="H23">
        <f t="shared" si="0"/>
        <v>77.577615944806439</v>
      </c>
      <c r="I23">
        <f t="shared" si="1"/>
        <v>44908.780393988593</v>
      </c>
      <c r="K23" s="107">
        <f t="shared" si="2"/>
        <v>1.5515523188961289</v>
      </c>
      <c r="L23" s="107">
        <f t="shared" si="3"/>
        <v>898.17560787977186</v>
      </c>
    </row>
    <row r="24" spans="1:12" x14ac:dyDescent="0.2">
      <c r="A24">
        <v>23</v>
      </c>
      <c r="B24" t="s">
        <v>75</v>
      </c>
      <c r="C24">
        <v>0.1818081683515029</v>
      </c>
      <c r="D24" t="s">
        <v>105</v>
      </c>
      <c r="E24">
        <v>0.68700000000000006</v>
      </c>
      <c r="F24">
        <v>3.4750000000000003E-2</v>
      </c>
      <c r="G24">
        <v>0.20400000000000001</v>
      </c>
      <c r="H24">
        <f t="shared" si="0"/>
        <v>74.051360674587968</v>
      </c>
      <c r="I24">
        <f t="shared" si="1"/>
        <v>40730.49156483393</v>
      </c>
      <c r="K24" s="107">
        <f t="shared" si="2"/>
        <v>1.4810272134917595</v>
      </c>
      <c r="L24" s="107">
        <f t="shared" si="3"/>
        <v>814.60983129667875</v>
      </c>
    </row>
    <row r="25" spans="1:12" x14ac:dyDescent="0.2">
      <c r="A25">
        <v>24</v>
      </c>
      <c r="B25" t="s">
        <v>75</v>
      </c>
      <c r="C25">
        <v>0.18633981570731478</v>
      </c>
      <c r="D25" t="s">
        <v>105</v>
      </c>
      <c r="E25">
        <v>0.68700000000000006</v>
      </c>
      <c r="F25">
        <v>3.4750000000000003E-2</v>
      </c>
      <c r="G25">
        <v>0.26600000000000001</v>
      </c>
      <c r="H25">
        <f t="shared" si="0"/>
        <v>64.545802989651207</v>
      </c>
      <c r="I25">
        <f t="shared" si="1"/>
        <v>34638.760774043985</v>
      </c>
      <c r="K25" s="107">
        <f t="shared" si="2"/>
        <v>1.290916059793024</v>
      </c>
      <c r="L25" s="107">
        <f t="shared" si="3"/>
        <v>692.77521548087964</v>
      </c>
    </row>
    <row r="26" spans="1:12" x14ac:dyDescent="0.2">
      <c r="A26">
        <v>25</v>
      </c>
      <c r="B26" t="s">
        <v>75</v>
      </c>
      <c r="C26">
        <v>0.30203873944089904</v>
      </c>
      <c r="D26" t="s">
        <v>106</v>
      </c>
      <c r="E26">
        <v>0.78912500000000008</v>
      </c>
      <c r="F26">
        <v>4.4375000000000012E-2</v>
      </c>
      <c r="G26">
        <v>0.16449999999999998</v>
      </c>
      <c r="H26">
        <f t="shared" si="0"/>
        <v>83.870426317556237</v>
      </c>
      <c r="I26">
        <f t="shared" si="1"/>
        <v>27768.102354290037</v>
      </c>
      <c r="K26" s="107">
        <f t="shared" si="2"/>
        <v>1.6774085263511247</v>
      </c>
      <c r="L26" s="107">
        <f t="shared" si="3"/>
        <v>555.36204708580067</v>
      </c>
    </row>
    <row r="27" spans="1:12" x14ac:dyDescent="0.2">
      <c r="A27">
        <v>26</v>
      </c>
      <c r="B27" t="s">
        <v>75</v>
      </c>
      <c r="C27">
        <v>0.2142069708818285</v>
      </c>
      <c r="D27" t="s">
        <v>106</v>
      </c>
      <c r="E27">
        <v>0.78912500000000008</v>
      </c>
      <c r="F27">
        <v>4.4375000000000012E-2</v>
      </c>
      <c r="G27">
        <v>0.20200000000000001</v>
      </c>
      <c r="H27">
        <f t="shared" si="0"/>
        <v>78.835179590466595</v>
      </c>
      <c r="I27">
        <f t="shared" si="1"/>
        <v>36803.274546073284</v>
      </c>
      <c r="K27" s="107">
        <f t="shared" si="2"/>
        <v>1.576703591809332</v>
      </c>
      <c r="L27" s="107">
        <f t="shared" si="3"/>
        <v>736.06549092146577</v>
      </c>
    </row>
    <row r="28" spans="1:12" x14ac:dyDescent="0.2">
      <c r="A28">
        <v>27</v>
      </c>
      <c r="B28" t="s">
        <v>75</v>
      </c>
      <c r="C28">
        <v>0.36850602375587149</v>
      </c>
      <c r="D28" t="s">
        <v>106</v>
      </c>
      <c r="E28">
        <v>0.78912500000000008</v>
      </c>
      <c r="F28">
        <v>4.4375000000000012E-2</v>
      </c>
      <c r="G28">
        <v>0.19750000000000001</v>
      </c>
      <c r="H28">
        <f t="shared" si="0"/>
        <v>79.439409197717353</v>
      </c>
      <c r="I28">
        <f t="shared" si="1"/>
        <v>21557.15349997766</v>
      </c>
      <c r="K28" s="107">
        <f t="shared" si="2"/>
        <v>1.588788183954347</v>
      </c>
      <c r="L28" s="107">
        <f t="shared" si="3"/>
        <v>431.14306999955312</v>
      </c>
    </row>
    <row r="29" spans="1:12" x14ac:dyDescent="0.2">
      <c r="A29">
        <v>28</v>
      </c>
      <c r="B29" t="s">
        <v>75</v>
      </c>
      <c r="C29">
        <v>0.77917888755909348</v>
      </c>
      <c r="D29" t="s">
        <v>106</v>
      </c>
      <c r="E29">
        <v>0.78912500000000008</v>
      </c>
      <c r="F29">
        <v>4.4375000000000012E-2</v>
      </c>
      <c r="G29">
        <v>0.14350000000000002</v>
      </c>
      <c r="H29">
        <f t="shared" si="0"/>
        <v>86.690164484726424</v>
      </c>
      <c r="I29">
        <f t="shared" si="1"/>
        <v>11125.835911224145</v>
      </c>
      <c r="K29" s="107">
        <f t="shared" si="2"/>
        <v>1.7338032896945286</v>
      </c>
      <c r="L29" s="107">
        <f t="shared" si="3"/>
        <v>222.5167182244829</v>
      </c>
    </row>
    <row r="30" spans="1:12" x14ac:dyDescent="0.2">
      <c r="A30">
        <v>29</v>
      </c>
      <c r="B30" t="s">
        <v>75</v>
      </c>
      <c r="C30">
        <v>0.34476770792909561</v>
      </c>
      <c r="D30" t="s">
        <v>106</v>
      </c>
      <c r="E30">
        <v>0.78912500000000008</v>
      </c>
      <c r="F30">
        <v>4.4375000000000012E-2</v>
      </c>
      <c r="G30">
        <v>0.17449999999999999</v>
      </c>
      <c r="H30">
        <f t="shared" si="0"/>
        <v>82.52769385699898</v>
      </c>
      <c r="I30">
        <f t="shared" si="1"/>
        <v>23937.187839521066</v>
      </c>
      <c r="K30" s="107">
        <f t="shared" si="2"/>
        <v>1.6505538771399797</v>
      </c>
      <c r="L30" s="107">
        <f t="shared" si="3"/>
        <v>478.74375679042134</v>
      </c>
    </row>
    <row r="31" spans="1:12" x14ac:dyDescent="0.2">
      <c r="A31">
        <v>30</v>
      </c>
      <c r="B31" t="s">
        <v>75</v>
      </c>
      <c r="C31">
        <v>0.2355714551259267</v>
      </c>
      <c r="D31" t="s">
        <v>106</v>
      </c>
      <c r="E31">
        <v>0.78912500000000008</v>
      </c>
      <c r="F31">
        <v>4.4375000000000012E-2</v>
      </c>
      <c r="G31">
        <v>0.17849999999999999</v>
      </c>
      <c r="H31">
        <f t="shared" si="0"/>
        <v>81.990600872776099</v>
      </c>
      <c r="I31">
        <f t="shared" si="1"/>
        <v>34804.981286441238</v>
      </c>
      <c r="K31" s="107">
        <f t="shared" si="2"/>
        <v>1.639812017455522</v>
      </c>
      <c r="L31" s="107">
        <f t="shared" si="3"/>
        <v>696.09962572882466</v>
      </c>
    </row>
    <row r="32" spans="1:12" x14ac:dyDescent="0.2">
      <c r="A32">
        <v>31</v>
      </c>
      <c r="B32" t="s">
        <v>75</v>
      </c>
      <c r="C32">
        <v>0.26405743411805777</v>
      </c>
      <c r="D32" t="s">
        <v>106</v>
      </c>
      <c r="E32">
        <v>0.78912500000000008</v>
      </c>
      <c r="F32">
        <v>4.4375000000000012E-2</v>
      </c>
      <c r="G32">
        <v>0.23949999999999999</v>
      </c>
      <c r="H32">
        <f t="shared" si="0"/>
        <v>73.799932863376966</v>
      </c>
      <c r="I32">
        <f t="shared" si="1"/>
        <v>27948.43974374971</v>
      </c>
      <c r="K32" s="107">
        <f t="shared" si="2"/>
        <v>1.4759986572675394</v>
      </c>
      <c r="L32" s="107">
        <f t="shared" si="3"/>
        <v>558.96879487499427</v>
      </c>
    </row>
    <row r="33" spans="1:12" x14ac:dyDescent="0.2">
      <c r="A33">
        <v>32</v>
      </c>
      <c r="B33" t="s">
        <v>75</v>
      </c>
      <c r="C33">
        <v>0.32102939210231973</v>
      </c>
      <c r="D33" t="s">
        <v>106</v>
      </c>
      <c r="E33">
        <v>0.78912500000000008</v>
      </c>
      <c r="F33">
        <v>4.4375000000000012E-2</v>
      </c>
      <c r="G33">
        <v>0.16</v>
      </c>
      <c r="H33">
        <f t="shared" si="0"/>
        <v>84.474655924806981</v>
      </c>
      <c r="I33">
        <f t="shared" si="1"/>
        <v>26313.682797581005</v>
      </c>
      <c r="K33" s="107">
        <f t="shared" si="2"/>
        <v>1.6894931184961397</v>
      </c>
      <c r="L33" s="107">
        <f t="shared" si="3"/>
        <v>526.27365595162019</v>
      </c>
    </row>
    <row r="34" spans="1:12" x14ac:dyDescent="0.2">
      <c r="A34">
        <v>33</v>
      </c>
      <c r="B34" t="s">
        <v>75</v>
      </c>
      <c r="C34">
        <v>0.24071958397705734</v>
      </c>
      <c r="D34" t="s">
        <v>105</v>
      </c>
      <c r="E34">
        <v>0.68700000000000006</v>
      </c>
      <c r="F34">
        <v>3.4750000000000003E-2</v>
      </c>
      <c r="G34">
        <v>0.217</v>
      </c>
      <c r="H34">
        <f t="shared" si="0"/>
        <v>72.058259869681862</v>
      </c>
      <c r="I34">
        <f t="shared" si="1"/>
        <v>29934.523265273521</v>
      </c>
      <c r="K34" s="107">
        <f t="shared" si="2"/>
        <v>1.4411651973936372</v>
      </c>
      <c r="L34" s="107">
        <f t="shared" si="3"/>
        <v>598.69046530547041</v>
      </c>
    </row>
    <row r="35" spans="1:12" x14ac:dyDescent="0.2">
      <c r="A35">
        <v>34</v>
      </c>
      <c r="B35" t="s">
        <v>75</v>
      </c>
      <c r="C35">
        <v>0.26337782075611677</v>
      </c>
      <c r="D35" t="s">
        <v>105</v>
      </c>
      <c r="E35">
        <v>0.68700000000000006</v>
      </c>
      <c r="F35">
        <v>3.4750000000000003E-2</v>
      </c>
      <c r="G35">
        <v>0.20400000000000001</v>
      </c>
      <c r="H35">
        <f t="shared" si="0"/>
        <v>74.051360674587968</v>
      </c>
      <c r="I35">
        <f t="shared" si="1"/>
        <v>28116.019967815828</v>
      </c>
      <c r="K35" s="107">
        <f t="shared" si="2"/>
        <v>1.4810272134917595</v>
      </c>
      <c r="L35" s="107">
        <f t="shared" si="3"/>
        <v>562.32039935631656</v>
      </c>
    </row>
    <row r="36" spans="1:12" x14ac:dyDescent="0.2">
      <c r="A36">
        <v>35</v>
      </c>
      <c r="B36" t="s">
        <v>75</v>
      </c>
      <c r="C36">
        <v>0.1976689340968445</v>
      </c>
      <c r="D36" t="s">
        <v>105</v>
      </c>
      <c r="E36">
        <v>0.68700000000000006</v>
      </c>
      <c r="F36">
        <v>3.4750000000000003E-2</v>
      </c>
      <c r="G36">
        <v>0.16500000000000001</v>
      </c>
      <c r="H36">
        <f t="shared" si="0"/>
        <v>80.030663089306259</v>
      </c>
      <c r="I36">
        <f t="shared" si="1"/>
        <v>40487.223475438281</v>
      </c>
      <c r="K36" s="107">
        <f t="shared" si="2"/>
        <v>1.6006132617861253</v>
      </c>
      <c r="L36" s="107">
        <f t="shared" si="3"/>
        <v>809.74446950876575</v>
      </c>
    </row>
    <row r="37" spans="1:12" x14ac:dyDescent="0.2">
      <c r="A37">
        <v>36</v>
      </c>
      <c r="B37" t="s">
        <v>75</v>
      </c>
      <c r="C37">
        <v>0.38346647568513159</v>
      </c>
      <c r="D37" t="s">
        <v>105</v>
      </c>
      <c r="E37">
        <v>0.68700000000000006</v>
      </c>
      <c r="F37">
        <v>3.4750000000000003E-2</v>
      </c>
      <c r="G37">
        <v>0.19650000000000001</v>
      </c>
      <c r="H37">
        <f t="shared" si="0"/>
        <v>75.201226523572245</v>
      </c>
      <c r="I37">
        <f t="shared" si="1"/>
        <v>19610.899854860003</v>
      </c>
      <c r="K37" s="107">
        <f t="shared" si="2"/>
        <v>1.5040245304714448</v>
      </c>
      <c r="L37" s="107">
        <f t="shared" si="3"/>
        <v>392.21799709720005</v>
      </c>
    </row>
    <row r="38" spans="1:12" x14ac:dyDescent="0.2">
      <c r="A38">
        <v>37</v>
      </c>
      <c r="B38" t="s">
        <v>75</v>
      </c>
      <c r="C38">
        <v>0.46956777544555739</v>
      </c>
      <c r="D38" t="s">
        <v>105</v>
      </c>
      <c r="E38">
        <v>0.68700000000000006</v>
      </c>
      <c r="F38">
        <v>3.4750000000000003E-2</v>
      </c>
      <c r="G38">
        <v>0.13949999999999999</v>
      </c>
      <c r="H38">
        <f t="shared" si="0"/>
        <v>83.940206975852817</v>
      </c>
      <c r="I38">
        <f t="shared" si="1"/>
        <v>17876.057805756522</v>
      </c>
      <c r="K38" s="107">
        <f t="shared" si="2"/>
        <v>1.6788041395170563</v>
      </c>
      <c r="L38" s="107">
        <f t="shared" si="3"/>
        <v>357.5211561151304</v>
      </c>
    </row>
    <row r="39" spans="1:12" x14ac:dyDescent="0.2">
      <c r="A39">
        <v>38</v>
      </c>
      <c r="B39" t="s">
        <v>75</v>
      </c>
      <c r="C39">
        <v>0.3947955940746613</v>
      </c>
      <c r="D39" t="s">
        <v>105</v>
      </c>
      <c r="E39">
        <v>0.68700000000000006</v>
      </c>
      <c r="F39">
        <v>3.4750000000000003E-2</v>
      </c>
      <c r="G39">
        <v>0.21199999999999999</v>
      </c>
      <c r="H39">
        <f t="shared" si="0"/>
        <v>72.824837102338051</v>
      </c>
      <c r="I39">
        <f t="shared" si="1"/>
        <v>18446.213229159257</v>
      </c>
      <c r="K39" s="107">
        <f t="shared" si="2"/>
        <v>1.4564967420467609</v>
      </c>
      <c r="L39" s="107">
        <f t="shared" si="3"/>
        <v>368.92426458318511</v>
      </c>
    </row>
    <row r="40" spans="1:12" x14ac:dyDescent="0.2">
      <c r="A40">
        <v>39</v>
      </c>
      <c r="B40" t="s">
        <v>75</v>
      </c>
      <c r="C40">
        <v>0.32682088373748314</v>
      </c>
      <c r="D40" t="s">
        <v>105</v>
      </c>
      <c r="E40">
        <v>0.68700000000000006</v>
      </c>
      <c r="F40">
        <v>3.4750000000000003E-2</v>
      </c>
      <c r="G40">
        <v>0.156</v>
      </c>
      <c r="H40">
        <f t="shared" si="0"/>
        <v>81.410502108087385</v>
      </c>
      <c r="I40">
        <f t="shared" si="1"/>
        <v>24909.82252329991</v>
      </c>
      <c r="K40" s="107">
        <f t="shared" si="2"/>
        <v>1.6282100421617478</v>
      </c>
      <c r="L40" s="107">
        <f t="shared" si="3"/>
        <v>498.19645046599823</v>
      </c>
    </row>
    <row r="41" spans="1:12" x14ac:dyDescent="0.2">
      <c r="A41">
        <v>40</v>
      </c>
      <c r="B41" t="s">
        <v>75</v>
      </c>
      <c r="C41">
        <v>0.27470693914564648</v>
      </c>
      <c r="D41" t="s">
        <v>105</v>
      </c>
      <c r="E41">
        <v>0.68700000000000006</v>
      </c>
      <c r="F41">
        <v>3.4750000000000003E-2</v>
      </c>
      <c r="G41">
        <v>0.17399999999999999</v>
      </c>
      <c r="H41">
        <f t="shared" si="0"/>
        <v>78.650824070525104</v>
      </c>
      <c r="I41">
        <f t="shared" si="1"/>
        <v>28630.81082521375</v>
      </c>
      <c r="K41" s="107">
        <f t="shared" si="2"/>
        <v>1.5730164814105021</v>
      </c>
      <c r="L41" s="107">
        <f t="shared" si="3"/>
        <v>572.61621650427503</v>
      </c>
    </row>
    <row r="42" spans="1:12" x14ac:dyDescent="0.2">
      <c r="A42">
        <v>41</v>
      </c>
      <c r="B42" t="s">
        <v>107</v>
      </c>
      <c r="C42">
        <v>0.39461817116532488</v>
      </c>
      <c r="D42" t="s">
        <v>106</v>
      </c>
      <c r="E42">
        <v>0.78912500000000008</v>
      </c>
      <c r="F42">
        <v>4.4375000000000012E-2</v>
      </c>
      <c r="G42">
        <v>0.1905</v>
      </c>
      <c r="H42">
        <f t="shared" si="0"/>
        <v>80.379321920107415</v>
      </c>
      <c r="I42">
        <f t="shared" si="1"/>
        <v>20368.885113106611</v>
      </c>
      <c r="K42" s="107">
        <f t="shared" si="2"/>
        <v>1.6075864384021483</v>
      </c>
      <c r="L42" s="107">
        <f t="shared" si="3"/>
        <v>407.37770226213223</v>
      </c>
    </row>
    <row r="43" spans="1:12" x14ac:dyDescent="0.2">
      <c r="A43">
        <v>42</v>
      </c>
      <c r="B43" t="s">
        <v>107</v>
      </c>
      <c r="C43">
        <v>0.3898705079999697</v>
      </c>
      <c r="D43" t="s">
        <v>106</v>
      </c>
      <c r="E43">
        <v>0.78912500000000008</v>
      </c>
      <c r="F43">
        <v>4.4375000000000012E-2</v>
      </c>
      <c r="G43">
        <v>0.2145</v>
      </c>
      <c r="H43">
        <f t="shared" si="0"/>
        <v>77.156764014770062</v>
      </c>
      <c r="I43">
        <f t="shared" si="1"/>
        <v>19790.356652156941</v>
      </c>
      <c r="K43" s="107">
        <f t="shared" si="2"/>
        <v>1.5431352802954013</v>
      </c>
      <c r="L43" s="107">
        <f t="shared" si="3"/>
        <v>395.80713304313883</v>
      </c>
    </row>
    <row r="44" spans="1:12" x14ac:dyDescent="0.2">
      <c r="A44">
        <v>43</v>
      </c>
      <c r="B44" t="s">
        <v>107</v>
      </c>
      <c r="C44">
        <v>0.26405743411805777</v>
      </c>
      <c r="D44" t="s">
        <v>106</v>
      </c>
      <c r="E44">
        <v>0.78912500000000008</v>
      </c>
      <c r="F44">
        <v>4.4375000000000012E-2</v>
      </c>
      <c r="G44">
        <v>0.20449999999999999</v>
      </c>
      <c r="H44">
        <f t="shared" si="0"/>
        <v>78.499496475327305</v>
      </c>
      <c r="I44">
        <f t="shared" si="1"/>
        <v>29728.190284629844</v>
      </c>
      <c r="K44" s="107">
        <f t="shared" si="2"/>
        <v>1.569989929506546</v>
      </c>
      <c r="L44" s="107">
        <f t="shared" si="3"/>
        <v>594.56380569259682</v>
      </c>
    </row>
    <row r="45" spans="1:12" x14ac:dyDescent="0.2">
      <c r="A45">
        <v>44</v>
      </c>
      <c r="B45" t="s">
        <v>107</v>
      </c>
      <c r="C45">
        <v>0.370879855338549</v>
      </c>
      <c r="D45" t="s">
        <v>106</v>
      </c>
      <c r="E45">
        <v>0.78912500000000008</v>
      </c>
      <c r="F45">
        <v>4.4375000000000012E-2</v>
      </c>
      <c r="G45">
        <v>0.19</v>
      </c>
      <c r="H45">
        <f t="shared" si="0"/>
        <v>80.446458543135279</v>
      </c>
      <c r="I45">
        <f t="shared" si="1"/>
        <v>21690.70586745716</v>
      </c>
      <c r="K45" s="107">
        <f t="shared" si="2"/>
        <v>1.6089291708627056</v>
      </c>
      <c r="L45" s="107">
        <f t="shared" si="3"/>
        <v>433.81411734914326</v>
      </c>
    </row>
    <row r="46" spans="1:12" x14ac:dyDescent="0.2">
      <c r="A46">
        <v>45</v>
      </c>
      <c r="B46" t="s">
        <v>107</v>
      </c>
      <c r="C46">
        <v>0.30916023418893179</v>
      </c>
      <c r="D46" t="s">
        <v>106</v>
      </c>
      <c r="E46">
        <v>0.78912500000000008</v>
      </c>
      <c r="F46">
        <v>4.4375000000000012E-2</v>
      </c>
      <c r="G46">
        <v>0.16550000000000001</v>
      </c>
      <c r="H46">
        <f t="shared" si="0"/>
        <v>83.736153071500496</v>
      </c>
      <c r="I46">
        <f t="shared" si="1"/>
        <v>27085.033523531445</v>
      </c>
      <c r="K46" s="107">
        <f t="shared" si="2"/>
        <v>1.6747230614300099</v>
      </c>
      <c r="L46" s="107">
        <f t="shared" si="3"/>
        <v>541.70067047062889</v>
      </c>
    </row>
    <row r="47" spans="1:12" x14ac:dyDescent="0.2">
      <c r="A47">
        <v>46</v>
      </c>
      <c r="B47" t="s">
        <v>107</v>
      </c>
      <c r="C47">
        <v>0.26405743411805777</v>
      </c>
      <c r="D47" t="s">
        <v>106</v>
      </c>
      <c r="E47">
        <v>0.78912500000000008</v>
      </c>
      <c r="F47">
        <v>4.4375000000000012E-2</v>
      </c>
      <c r="G47">
        <v>0.20900000000000002</v>
      </c>
      <c r="H47">
        <f t="shared" si="0"/>
        <v>77.895266868076533</v>
      </c>
      <c r="I47">
        <f t="shared" si="1"/>
        <v>29499.365215088106</v>
      </c>
      <c r="K47" s="107">
        <f t="shared" si="2"/>
        <v>1.5579053373615306</v>
      </c>
      <c r="L47" s="107">
        <f t="shared" si="3"/>
        <v>589.98730430176215</v>
      </c>
    </row>
    <row r="48" spans="1:12" x14ac:dyDescent="0.2">
      <c r="A48">
        <v>47</v>
      </c>
      <c r="B48" t="s">
        <v>107</v>
      </c>
      <c r="C48">
        <v>0.57740320303149884</v>
      </c>
      <c r="D48" t="s">
        <v>106</v>
      </c>
      <c r="E48">
        <v>0.78912500000000008</v>
      </c>
      <c r="F48">
        <v>4.4375000000000012E-2</v>
      </c>
      <c r="G48">
        <v>0.20800000000000002</v>
      </c>
      <c r="H48">
        <f t="shared" si="0"/>
        <v>78.02954011413226</v>
      </c>
      <c r="I48">
        <f t="shared" si="1"/>
        <v>13513.873789487023</v>
      </c>
      <c r="K48" s="107">
        <f t="shared" si="2"/>
        <v>1.5605908022826451</v>
      </c>
      <c r="L48" s="107">
        <f t="shared" si="3"/>
        <v>270.27747578974044</v>
      </c>
    </row>
    <row r="49" spans="1:12" x14ac:dyDescent="0.2">
      <c r="A49">
        <v>48</v>
      </c>
      <c r="B49" t="s">
        <v>107</v>
      </c>
      <c r="C49">
        <v>0.28304808677947835</v>
      </c>
      <c r="D49" t="s">
        <v>106</v>
      </c>
      <c r="E49">
        <v>0.78912500000000008</v>
      </c>
      <c r="F49">
        <v>4.4375000000000012E-2</v>
      </c>
      <c r="G49">
        <v>0.26250000000000001</v>
      </c>
      <c r="H49">
        <f t="shared" si="0"/>
        <v>70.71164820409534</v>
      </c>
      <c r="I49">
        <f t="shared" si="1"/>
        <v>24982.20320393351</v>
      </c>
      <c r="K49" s="107">
        <f t="shared" si="2"/>
        <v>1.4142329640819069</v>
      </c>
      <c r="L49" s="107">
        <f t="shared" si="3"/>
        <v>499.64406407867028</v>
      </c>
    </row>
    <row r="50" spans="1:12" x14ac:dyDescent="0.2">
      <c r="A50">
        <v>49</v>
      </c>
      <c r="B50" t="s">
        <v>107</v>
      </c>
      <c r="C50">
        <v>0.40839053614209697</v>
      </c>
      <c r="D50" t="s">
        <v>105</v>
      </c>
      <c r="E50">
        <v>0.68700000000000006</v>
      </c>
      <c r="F50">
        <v>3.4750000000000003E-2</v>
      </c>
      <c r="G50">
        <v>0.20950000000000002</v>
      </c>
      <c r="H50">
        <f t="shared" si="0"/>
        <v>73.208125718666153</v>
      </c>
      <c r="I50">
        <f t="shared" si="1"/>
        <v>17926.009356199633</v>
      </c>
      <c r="K50" s="107">
        <f t="shared" si="2"/>
        <v>1.464162514373323</v>
      </c>
      <c r="L50" s="107">
        <f t="shared" si="3"/>
        <v>358.52018712399263</v>
      </c>
    </row>
    <row r="51" spans="1:12" x14ac:dyDescent="0.2">
      <c r="A51">
        <v>50</v>
      </c>
      <c r="B51" t="s">
        <v>107</v>
      </c>
      <c r="C51">
        <v>0.35854241522816627</v>
      </c>
      <c r="D51" t="s">
        <v>105</v>
      </c>
      <c r="E51">
        <v>0.68700000000000006</v>
      </c>
      <c r="F51">
        <v>3.4750000000000003E-2</v>
      </c>
      <c r="G51">
        <v>0.22649999999999998</v>
      </c>
      <c r="H51">
        <f t="shared" si="0"/>
        <v>70.60176312763511</v>
      </c>
      <c r="I51">
        <f t="shared" si="1"/>
        <v>19691.328035124141</v>
      </c>
      <c r="K51" s="107">
        <f t="shared" si="2"/>
        <v>1.4120352625527022</v>
      </c>
      <c r="L51" s="107">
        <f t="shared" si="3"/>
        <v>393.82656070248277</v>
      </c>
    </row>
    <row r="52" spans="1:12" x14ac:dyDescent="0.2">
      <c r="A52">
        <v>51</v>
      </c>
      <c r="B52" t="s">
        <v>107</v>
      </c>
      <c r="C52">
        <v>0.39026394671884945</v>
      </c>
      <c r="D52" t="s">
        <v>105</v>
      </c>
      <c r="E52">
        <v>0.68700000000000006</v>
      </c>
      <c r="F52">
        <v>3.4750000000000003E-2</v>
      </c>
      <c r="G52">
        <v>0.20200000000000001</v>
      </c>
      <c r="H52">
        <f t="shared" si="0"/>
        <v>74.357991567650444</v>
      </c>
      <c r="I52">
        <f t="shared" si="1"/>
        <v>19053.256697887795</v>
      </c>
      <c r="K52" s="107">
        <f t="shared" si="2"/>
        <v>1.4871598313530088</v>
      </c>
      <c r="L52" s="107">
        <f t="shared" si="3"/>
        <v>381.0651339577559</v>
      </c>
    </row>
    <row r="53" spans="1:12" x14ac:dyDescent="0.2">
      <c r="A53">
        <v>52</v>
      </c>
      <c r="B53" t="s">
        <v>107</v>
      </c>
      <c r="C53">
        <v>0.29963099960261186</v>
      </c>
      <c r="D53" t="s">
        <v>105</v>
      </c>
      <c r="E53">
        <v>0.68700000000000006</v>
      </c>
      <c r="F53">
        <v>3.4750000000000003E-2</v>
      </c>
      <c r="G53">
        <v>0.307</v>
      </c>
      <c r="H53">
        <f t="shared" si="0"/>
        <v>58.259869681870448</v>
      </c>
      <c r="I53">
        <f t="shared" si="1"/>
        <v>19443.872549615389</v>
      </c>
      <c r="K53" s="107">
        <f t="shared" si="2"/>
        <v>1.1651973936374089</v>
      </c>
      <c r="L53" s="107">
        <f t="shared" si="3"/>
        <v>388.87745099230779</v>
      </c>
    </row>
    <row r="54" spans="1:12" x14ac:dyDescent="0.2">
      <c r="A54">
        <v>53</v>
      </c>
      <c r="B54" t="s">
        <v>107</v>
      </c>
      <c r="C54">
        <v>0.20446640513056233</v>
      </c>
      <c r="D54" t="s">
        <v>105</v>
      </c>
      <c r="E54">
        <v>0.68700000000000006</v>
      </c>
      <c r="F54">
        <v>3.4750000000000003E-2</v>
      </c>
      <c r="G54">
        <v>0.2465</v>
      </c>
      <c r="H54">
        <f t="shared" si="0"/>
        <v>67.535454197010353</v>
      </c>
      <c r="I54">
        <f t="shared" si="1"/>
        <v>33030.098100411895</v>
      </c>
      <c r="K54" s="107">
        <f t="shared" si="2"/>
        <v>1.3507090839402069</v>
      </c>
      <c r="L54" s="107">
        <f t="shared" si="3"/>
        <v>660.60196200823782</v>
      </c>
    </row>
    <row r="55" spans="1:12" x14ac:dyDescent="0.2">
      <c r="A55">
        <v>54</v>
      </c>
      <c r="B55" t="s">
        <v>107</v>
      </c>
      <c r="C55">
        <v>0.34721329683863655</v>
      </c>
      <c r="D55" t="s">
        <v>105</v>
      </c>
      <c r="E55">
        <v>0.68700000000000006</v>
      </c>
      <c r="F55">
        <v>3.4750000000000003E-2</v>
      </c>
      <c r="G55">
        <v>0.2495</v>
      </c>
      <c r="H55">
        <f t="shared" si="0"/>
        <v>67.075507857416639</v>
      </c>
      <c r="I55">
        <f t="shared" si="1"/>
        <v>19318.24284039134</v>
      </c>
      <c r="K55" s="107">
        <f t="shared" si="2"/>
        <v>1.3415101571483328</v>
      </c>
      <c r="L55" s="107">
        <f t="shared" si="3"/>
        <v>386.36485680782681</v>
      </c>
    </row>
    <row r="56" spans="1:12" x14ac:dyDescent="0.2">
      <c r="A56">
        <v>55</v>
      </c>
      <c r="B56" t="s">
        <v>107</v>
      </c>
      <c r="C56">
        <v>0.65989696438965628</v>
      </c>
      <c r="D56" t="s">
        <v>105</v>
      </c>
      <c r="E56">
        <v>0.68700000000000006</v>
      </c>
      <c r="F56">
        <v>3.4750000000000003E-2</v>
      </c>
      <c r="G56">
        <v>0.23450000000000001</v>
      </c>
      <c r="H56">
        <f t="shared" si="0"/>
        <v>69.375239555385207</v>
      </c>
      <c r="I56">
        <f t="shared" si="1"/>
        <v>10513.04117144271</v>
      </c>
      <c r="K56" s="107">
        <f t="shared" si="2"/>
        <v>1.3875047911077041</v>
      </c>
      <c r="L56" s="107">
        <f t="shared" si="3"/>
        <v>210.2608234288542</v>
      </c>
    </row>
    <row r="57" spans="1:12" x14ac:dyDescent="0.2">
      <c r="A57">
        <v>56</v>
      </c>
      <c r="B57" t="s">
        <v>107</v>
      </c>
      <c r="C57">
        <v>0.46730195176765144</v>
      </c>
      <c r="D57" t="s">
        <v>105</v>
      </c>
      <c r="E57">
        <v>0.68700000000000006</v>
      </c>
      <c r="F57">
        <v>3.4750000000000003E-2</v>
      </c>
      <c r="G57">
        <v>0.2495</v>
      </c>
      <c r="H57">
        <f t="shared" si="0"/>
        <v>67.075507857416639</v>
      </c>
      <c r="I57">
        <f t="shared" si="1"/>
        <v>14353.782945629007</v>
      </c>
      <c r="K57" s="107">
        <f t="shared" si="2"/>
        <v>1.3415101571483328</v>
      </c>
      <c r="L57" s="107">
        <f t="shared" si="3"/>
        <v>287.07565891258014</v>
      </c>
    </row>
    <row r="58" spans="1:12" x14ac:dyDescent="0.2">
      <c r="A58">
        <v>57</v>
      </c>
      <c r="B58" t="s">
        <v>107</v>
      </c>
      <c r="C58">
        <v>0.46108545548029722</v>
      </c>
      <c r="D58" t="s">
        <v>106</v>
      </c>
      <c r="E58">
        <v>0.78912500000000008</v>
      </c>
      <c r="F58">
        <v>4.4375000000000012E-2</v>
      </c>
      <c r="G58">
        <v>0.20650000000000002</v>
      </c>
      <c r="H58">
        <f t="shared" si="0"/>
        <v>78.230949983215837</v>
      </c>
      <c r="I58">
        <f t="shared" si="1"/>
        <v>16966.692194123818</v>
      </c>
      <c r="K58" s="107">
        <f t="shared" si="2"/>
        <v>1.5646189996643167</v>
      </c>
      <c r="L58" s="107">
        <f t="shared" si="3"/>
        <v>339.33384388247634</v>
      </c>
    </row>
    <row r="59" spans="1:12" x14ac:dyDescent="0.2">
      <c r="A59">
        <v>58</v>
      </c>
      <c r="B59" t="s">
        <v>107</v>
      </c>
      <c r="C59">
        <v>0.3495153710944508</v>
      </c>
      <c r="D59" t="s">
        <v>106</v>
      </c>
      <c r="E59">
        <v>0.78912500000000008</v>
      </c>
      <c r="F59">
        <v>4.4375000000000012E-2</v>
      </c>
      <c r="G59">
        <v>0.22199999999999998</v>
      </c>
      <c r="H59">
        <f t="shared" si="0"/>
        <v>76.149714669352136</v>
      </c>
      <c r="I59">
        <f t="shared" si="1"/>
        <v>21787.229108379877</v>
      </c>
      <c r="K59" s="107">
        <f t="shared" si="2"/>
        <v>1.5229942933870426</v>
      </c>
      <c r="L59" s="107">
        <f t="shared" si="3"/>
        <v>435.74458216759751</v>
      </c>
    </row>
    <row r="60" spans="1:12" x14ac:dyDescent="0.2">
      <c r="A60">
        <v>59</v>
      </c>
      <c r="B60" t="s">
        <v>107</v>
      </c>
      <c r="C60">
        <v>0.23082379196057159</v>
      </c>
      <c r="D60" t="s">
        <v>106</v>
      </c>
      <c r="E60">
        <v>0.78912500000000008</v>
      </c>
      <c r="F60">
        <v>4.4375000000000012E-2</v>
      </c>
      <c r="G60">
        <v>0.20350000000000001</v>
      </c>
      <c r="H60">
        <f t="shared" si="0"/>
        <v>78.633769721383018</v>
      </c>
      <c r="I60">
        <f t="shared" si="1"/>
        <v>34066.579122318086</v>
      </c>
      <c r="K60" s="107">
        <f t="shared" si="2"/>
        <v>1.5726753944276604</v>
      </c>
      <c r="L60" s="107">
        <f t="shared" si="3"/>
        <v>681.33158244636172</v>
      </c>
    </row>
    <row r="61" spans="1:12" x14ac:dyDescent="0.2">
      <c r="A61">
        <v>60</v>
      </c>
      <c r="B61" t="s">
        <v>107</v>
      </c>
      <c r="C61">
        <v>0.38987050799996975</v>
      </c>
      <c r="D61" t="s">
        <v>106</v>
      </c>
      <c r="E61">
        <v>0.78912500000000008</v>
      </c>
      <c r="F61">
        <v>4.4375000000000012E-2</v>
      </c>
      <c r="G61">
        <v>0.17</v>
      </c>
      <c r="H61">
        <f t="shared" si="0"/>
        <v>83.131923464249752</v>
      </c>
      <c r="I61">
        <f t="shared" si="1"/>
        <v>21322.957689391627</v>
      </c>
      <c r="K61" s="107">
        <f t="shared" si="2"/>
        <v>1.6626384692849951</v>
      </c>
      <c r="L61" s="107">
        <f t="shared" si="3"/>
        <v>426.45915378783258</v>
      </c>
    </row>
    <row r="62" spans="1:12" x14ac:dyDescent="0.2">
      <c r="A62">
        <v>61</v>
      </c>
      <c r="B62" t="s">
        <v>107</v>
      </c>
      <c r="C62">
        <v>0.44921629756690928</v>
      </c>
      <c r="D62" t="s">
        <v>106</v>
      </c>
      <c r="E62">
        <v>0.78912500000000008</v>
      </c>
      <c r="F62">
        <v>4.4375000000000012E-2</v>
      </c>
      <c r="G62">
        <v>0.214</v>
      </c>
      <c r="H62">
        <f t="shared" si="0"/>
        <v>77.223900637797925</v>
      </c>
      <c r="I62">
        <f t="shared" si="1"/>
        <v>17190.805644422479</v>
      </c>
      <c r="K62" s="107">
        <f t="shared" si="2"/>
        <v>1.5444780127559585</v>
      </c>
      <c r="L62" s="107">
        <f t="shared" si="3"/>
        <v>343.8161128884496</v>
      </c>
    </row>
    <row r="63" spans="1:12" x14ac:dyDescent="0.2">
      <c r="A63">
        <v>62</v>
      </c>
      <c r="B63" t="s">
        <v>107</v>
      </c>
      <c r="C63">
        <v>0.2118331392991509</v>
      </c>
      <c r="D63" t="s">
        <v>106</v>
      </c>
      <c r="E63">
        <v>0.78912500000000008</v>
      </c>
      <c r="F63">
        <v>4.4375000000000012E-2</v>
      </c>
      <c r="G63">
        <v>0.255</v>
      </c>
      <c r="H63">
        <f t="shared" si="0"/>
        <v>71.718697549513251</v>
      </c>
      <c r="I63">
        <f t="shared" si="1"/>
        <v>33856.221829499518</v>
      </c>
      <c r="K63" s="107">
        <f t="shared" si="2"/>
        <v>1.4343739509902651</v>
      </c>
      <c r="L63" s="107">
        <f t="shared" si="3"/>
        <v>677.12443658999041</v>
      </c>
    </row>
    <row r="64" spans="1:12" x14ac:dyDescent="0.2">
      <c r="A64">
        <v>63</v>
      </c>
      <c r="B64" t="s">
        <v>107</v>
      </c>
      <c r="C64">
        <v>0.4848237713070731</v>
      </c>
      <c r="D64" t="s">
        <v>106</v>
      </c>
      <c r="E64">
        <v>0.78912500000000008</v>
      </c>
      <c r="F64">
        <v>4.4375000000000012E-2</v>
      </c>
      <c r="G64">
        <v>0.215</v>
      </c>
      <c r="H64">
        <f t="shared" si="0"/>
        <v>77.089627391742184</v>
      </c>
      <c r="I64">
        <f t="shared" si="1"/>
        <v>15900.546127082511</v>
      </c>
      <c r="K64" s="107">
        <f t="shared" si="2"/>
        <v>1.5417925478348438</v>
      </c>
      <c r="L64" s="107">
        <f t="shared" si="3"/>
        <v>318.01092254165025</v>
      </c>
    </row>
    <row r="65" spans="1:12" x14ac:dyDescent="0.2">
      <c r="A65">
        <v>64</v>
      </c>
      <c r="B65" t="s">
        <v>107</v>
      </c>
      <c r="C65">
        <v>0.6747302979212797</v>
      </c>
      <c r="D65" t="s">
        <v>106</v>
      </c>
      <c r="E65">
        <v>0.78912500000000008</v>
      </c>
      <c r="F65">
        <v>4.4375000000000012E-2</v>
      </c>
      <c r="G65">
        <v>0.187</v>
      </c>
      <c r="H65">
        <f t="shared" si="0"/>
        <v>80.849278281302446</v>
      </c>
      <c r="I65">
        <f t="shared" si="1"/>
        <v>11982.458551273634</v>
      </c>
      <c r="K65" s="107">
        <f t="shared" si="2"/>
        <v>1.616985565626049</v>
      </c>
      <c r="L65" s="107">
        <f t="shared" si="3"/>
        <v>239.6491710254727</v>
      </c>
    </row>
    <row r="66" spans="1:12" x14ac:dyDescent="0.2">
      <c r="A66">
        <v>65</v>
      </c>
      <c r="B66" t="s">
        <v>107</v>
      </c>
      <c r="C66">
        <v>0.4740994228013693</v>
      </c>
      <c r="D66" t="s">
        <v>105</v>
      </c>
      <c r="E66">
        <v>0.68700000000000006</v>
      </c>
      <c r="F66">
        <v>3.4750000000000003E-2</v>
      </c>
      <c r="G66">
        <v>0.25650000000000001</v>
      </c>
      <c r="H66">
        <f t="shared" si="0"/>
        <v>66.00229973169796</v>
      </c>
      <c r="I66">
        <f t="shared" si="1"/>
        <v>13921.615711257797</v>
      </c>
      <c r="K66" s="107">
        <f t="shared" si="2"/>
        <v>1.3200459946339591</v>
      </c>
      <c r="L66" s="107">
        <f t="shared" si="3"/>
        <v>278.43231422515589</v>
      </c>
    </row>
    <row r="67" spans="1:12" x14ac:dyDescent="0.2">
      <c r="A67">
        <v>66</v>
      </c>
      <c r="B67" t="s">
        <v>107</v>
      </c>
      <c r="C67">
        <v>0.4808968938350871</v>
      </c>
      <c r="D67" t="s">
        <v>105</v>
      </c>
      <c r="E67">
        <v>0.68700000000000006</v>
      </c>
      <c r="F67">
        <v>3.4750000000000003E-2</v>
      </c>
      <c r="G67">
        <v>0.20700000000000002</v>
      </c>
      <c r="H67">
        <f t="shared" ref="H67:H81" si="4">100*(((E67-F67)-(G67-F67))/(E67-F67))</f>
        <v>73.591414334994241</v>
      </c>
      <c r="I67">
        <f t="shared" ref="I67:I81" si="5">H67/(C67*0.01)</f>
        <v>15302.950648758148</v>
      </c>
      <c r="K67" s="107">
        <f t="shared" ref="K67:K81" si="6">H67/50</f>
        <v>1.4718282866998849</v>
      </c>
      <c r="L67" s="107">
        <f t="shared" ref="L67:L81" si="7">K67/(C67*0.01)</f>
        <v>306.05901297516294</v>
      </c>
    </row>
    <row r="68" spans="1:12" x14ac:dyDescent="0.2">
      <c r="A68">
        <v>67</v>
      </c>
      <c r="B68" t="s">
        <v>107</v>
      </c>
      <c r="C68">
        <v>0.18860563938522071</v>
      </c>
      <c r="D68" t="s">
        <v>105</v>
      </c>
      <c r="E68">
        <v>0.68700000000000006</v>
      </c>
      <c r="F68">
        <v>3.4750000000000003E-2</v>
      </c>
      <c r="G68">
        <v>0.34450000000000003</v>
      </c>
      <c r="H68">
        <f t="shared" si="4"/>
        <v>52.510540436949015</v>
      </c>
      <c r="I68">
        <f t="shared" si="5"/>
        <v>27841.447693776532</v>
      </c>
      <c r="K68" s="107">
        <f t="shared" si="6"/>
        <v>1.0502108087389803</v>
      </c>
      <c r="L68" s="107">
        <f t="shared" si="7"/>
        <v>556.82895387553071</v>
      </c>
    </row>
    <row r="69" spans="1:12" x14ac:dyDescent="0.2">
      <c r="A69">
        <v>68</v>
      </c>
      <c r="B69" t="s">
        <v>107</v>
      </c>
      <c r="C69">
        <v>0.80944132713144856</v>
      </c>
      <c r="D69" t="s">
        <v>105</v>
      </c>
      <c r="E69">
        <v>0.68700000000000006</v>
      </c>
      <c r="F69">
        <v>3.4750000000000003E-2</v>
      </c>
      <c r="G69">
        <v>0.252</v>
      </c>
      <c r="H69">
        <f t="shared" si="4"/>
        <v>66.692219241088537</v>
      </c>
      <c r="I69">
        <f t="shared" si="5"/>
        <v>8239.2901135202483</v>
      </c>
      <c r="K69" s="107">
        <f t="shared" si="6"/>
        <v>1.3338443848217707</v>
      </c>
      <c r="L69" s="107">
        <f t="shared" si="7"/>
        <v>164.78580227040496</v>
      </c>
    </row>
    <row r="70" spans="1:12" x14ac:dyDescent="0.2">
      <c r="A70">
        <v>69</v>
      </c>
      <c r="B70" t="s">
        <v>107</v>
      </c>
      <c r="C70">
        <v>0.78904891403029509</v>
      </c>
      <c r="D70" t="s">
        <v>105</v>
      </c>
      <c r="E70">
        <v>0.68700000000000006</v>
      </c>
      <c r="F70">
        <v>3.4750000000000003E-2</v>
      </c>
      <c r="G70">
        <v>0.22700000000000001</v>
      </c>
      <c r="H70">
        <f t="shared" si="4"/>
        <v>70.525105404369484</v>
      </c>
      <c r="I70">
        <f t="shared" si="5"/>
        <v>8937.9890334228021</v>
      </c>
      <c r="K70" s="107">
        <f t="shared" si="6"/>
        <v>1.4105021080873896</v>
      </c>
      <c r="L70" s="107">
        <f t="shared" si="7"/>
        <v>178.75978066845605</v>
      </c>
    </row>
    <row r="71" spans="1:12" x14ac:dyDescent="0.2">
      <c r="A71">
        <v>70</v>
      </c>
      <c r="B71" t="s">
        <v>107</v>
      </c>
      <c r="C71">
        <v>0.23618793662124546</v>
      </c>
      <c r="D71" t="s">
        <v>105</v>
      </c>
      <c r="E71">
        <v>0.68700000000000006</v>
      </c>
      <c r="F71">
        <v>3.4750000000000003E-2</v>
      </c>
      <c r="G71">
        <v>0.19800000000000001</v>
      </c>
      <c r="H71">
        <f t="shared" si="4"/>
        <v>74.971253353775396</v>
      </c>
      <c r="I71">
        <f t="shared" si="5"/>
        <v>31742.202597756052</v>
      </c>
      <c r="K71" s="107">
        <f t="shared" si="6"/>
        <v>1.4994250670755078</v>
      </c>
      <c r="L71" s="107">
        <f t="shared" si="7"/>
        <v>634.84405195512102</v>
      </c>
    </row>
    <row r="72" spans="1:12" x14ac:dyDescent="0.2">
      <c r="A72">
        <v>71</v>
      </c>
      <c r="B72" t="s">
        <v>107</v>
      </c>
      <c r="C72">
        <v>0.18633981570731484</v>
      </c>
      <c r="D72" t="s">
        <v>105</v>
      </c>
      <c r="E72">
        <v>0.68700000000000006</v>
      </c>
      <c r="F72">
        <v>3.4750000000000003E-2</v>
      </c>
      <c r="G72">
        <v>0.23300000000000001</v>
      </c>
      <c r="H72">
        <f t="shared" si="4"/>
        <v>69.605212725182056</v>
      </c>
      <c r="I72">
        <f t="shared" si="5"/>
        <v>37353.913043743385</v>
      </c>
      <c r="K72" s="107">
        <f t="shared" si="6"/>
        <v>1.3921042545036411</v>
      </c>
      <c r="L72" s="107">
        <f t="shared" si="7"/>
        <v>747.07826087486762</v>
      </c>
    </row>
    <row r="73" spans="1:12" x14ac:dyDescent="0.2">
      <c r="A73">
        <v>72</v>
      </c>
      <c r="B73" t="s">
        <v>107</v>
      </c>
      <c r="C73">
        <v>0.18180816835150296</v>
      </c>
      <c r="D73" t="s">
        <v>105</v>
      </c>
      <c r="E73">
        <v>0.68700000000000006</v>
      </c>
      <c r="F73">
        <v>3.4750000000000003E-2</v>
      </c>
      <c r="G73">
        <v>0.33450000000000002</v>
      </c>
      <c r="H73">
        <f t="shared" si="4"/>
        <v>54.043694902261393</v>
      </c>
      <c r="I73">
        <f t="shared" si="5"/>
        <v>29725.669309739034</v>
      </c>
      <c r="K73" s="107">
        <f t="shared" si="6"/>
        <v>1.0808738980452279</v>
      </c>
      <c r="L73" s="107">
        <f t="shared" si="7"/>
        <v>594.51338619478076</v>
      </c>
    </row>
    <row r="74" spans="1:12" x14ac:dyDescent="0.2">
      <c r="A74">
        <v>73</v>
      </c>
      <c r="B74" t="s">
        <v>107</v>
      </c>
      <c r="C74">
        <v>0.1952163182204078</v>
      </c>
      <c r="D74" t="s">
        <v>106</v>
      </c>
      <c r="E74">
        <v>0.78912500000000008</v>
      </c>
      <c r="F74">
        <v>4.4375000000000012E-2</v>
      </c>
      <c r="G74">
        <v>0.22999999999999998</v>
      </c>
      <c r="H74">
        <f t="shared" si="4"/>
        <v>75.075528700906361</v>
      </c>
      <c r="I74">
        <f t="shared" si="5"/>
        <v>38457.609171863791</v>
      </c>
      <c r="K74" s="107">
        <f t="shared" si="6"/>
        <v>1.5015105740181272</v>
      </c>
      <c r="L74" s="107">
        <f t="shared" si="7"/>
        <v>769.15218343727588</v>
      </c>
    </row>
    <row r="75" spans="1:12" x14ac:dyDescent="0.2">
      <c r="A75">
        <v>74</v>
      </c>
      <c r="B75" t="s">
        <v>107</v>
      </c>
      <c r="C75">
        <v>0.62962749785040573</v>
      </c>
      <c r="D75" t="s">
        <v>106</v>
      </c>
      <c r="E75">
        <v>0.78912500000000008</v>
      </c>
      <c r="F75">
        <v>4.4375000000000012E-2</v>
      </c>
      <c r="G75">
        <v>0.20849999999999999</v>
      </c>
      <c r="H75">
        <f t="shared" si="4"/>
        <v>77.962403491104411</v>
      </c>
      <c r="I75">
        <f t="shared" si="5"/>
        <v>12382.306007484385</v>
      </c>
      <c r="K75" s="107">
        <f t="shared" si="6"/>
        <v>1.5592480698220883</v>
      </c>
      <c r="L75" s="107">
        <f t="shared" si="7"/>
        <v>247.64612014968773</v>
      </c>
    </row>
    <row r="76" spans="1:12" x14ac:dyDescent="0.2">
      <c r="A76">
        <v>75</v>
      </c>
      <c r="B76" t="s">
        <v>107</v>
      </c>
      <c r="C76">
        <v>0.6747302979212797</v>
      </c>
      <c r="D76" t="s">
        <v>106</v>
      </c>
      <c r="E76">
        <v>0.78912500000000008</v>
      </c>
      <c r="F76">
        <v>4.4375000000000012E-2</v>
      </c>
      <c r="G76">
        <v>0.16300000000000001</v>
      </c>
      <c r="H76">
        <f t="shared" si="4"/>
        <v>84.071836186639814</v>
      </c>
      <c r="I76">
        <f t="shared" si="5"/>
        <v>12460.065369177837</v>
      </c>
      <c r="K76" s="107">
        <f t="shared" si="6"/>
        <v>1.6814367237327963</v>
      </c>
      <c r="L76" s="107">
        <f t="shared" si="7"/>
        <v>249.20130738355672</v>
      </c>
    </row>
    <row r="77" spans="1:12" x14ac:dyDescent="0.2">
      <c r="A77">
        <v>76</v>
      </c>
      <c r="B77" t="s">
        <v>107</v>
      </c>
      <c r="C77">
        <v>0.53230040296062475</v>
      </c>
      <c r="D77" t="s">
        <v>106</v>
      </c>
      <c r="E77">
        <v>0.78912500000000008</v>
      </c>
      <c r="F77">
        <v>4.4375000000000012E-2</v>
      </c>
      <c r="G77">
        <v>0.191</v>
      </c>
      <c r="H77">
        <f t="shared" si="4"/>
        <v>80.312185297079552</v>
      </c>
      <c r="I77">
        <f t="shared" si="5"/>
        <v>15087.755870630141</v>
      </c>
      <c r="K77" s="107">
        <f t="shared" si="6"/>
        <v>1.606243705941591</v>
      </c>
      <c r="L77" s="107">
        <f t="shared" si="7"/>
        <v>301.75511741260283</v>
      </c>
    </row>
    <row r="78" spans="1:12" x14ac:dyDescent="0.2">
      <c r="A78">
        <v>77</v>
      </c>
      <c r="B78" t="s">
        <v>107</v>
      </c>
      <c r="C78">
        <v>0.35426303425980599</v>
      </c>
      <c r="D78" t="s">
        <v>106</v>
      </c>
      <c r="E78">
        <v>0.78912500000000008</v>
      </c>
      <c r="F78">
        <v>4.4375000000000012E-2</v>
      </c>
      <c r="G78">
        <v>0.21200000000000002</v>
      </c>
      <c r="H78">
        <f t="shared" si="4"/>
        <v>77.492447129909365</v>
      </c>
      <c r="I78">
        <f t="shared" si="5"/>
        <v>21874.268449097828</v>
      </c>
      <c r="K78" s="107">
        <f t="shared" si="6"/>
        <v>1.5498489425981874</v>
      </c>
      <c r="L78" s="107">
        <f t="shared" si="7"/>
        <v>437.48536898195653</v>
      </c>
    </row>
    <row r="79" spans="1:12" x14ac:dyDescent="0.2">
      <c r="A79">
        <v>78</v>
      </c>
      <c r="B79" t="s">
        <v>107</v>
      </c>
      <c r="C79">
        <v>0.43259947648816616</v>
      </c>
      <c r="D79" t="s">
        <v>106</v>
      </c>
      <c r="E79">
        <v>0.78912500000000008</v>
      </c>
      <c r="F79">
        <v>4.4375000000000012E-2</v>
      </c>
      <c r="G79">
        <v>0.187</v>
      </c>
      <c r="H79">
        <f t="shared" si="4"/>
        <v>80.849278281302446</v>
      </c>
      <c r="I79">
        <f t="shared" si="5"/>
        <v>18689.176172295734</v>
      </c>
      <c r="K79" s="107">
        <f t="shared" si="6"/>
        <v>1.616985565626049</v>
      </c>
      <c r="L79" s="107">
        <f t="shared" si="7"/>
        <v>373.78352344591468</v>
      </c>
    </row>
    <row r="80" spans="1:12" x14ac:dyDescent="0.2">
      <c r="A80">
        <v>79</v>
      </c>
      <c r="B80" t="s">
        <v>107</v>
      </c>
      <c r="C80">
        <v>0.58927236094488677</v>
      </c>
      <c r="D80" t="s">
        <v>106</v>
      </c>
      <c r="E80">
        <v>0.78912500000000008</v>
      </c>
      <c r="F80">
        <v>4.4375000000000012E-2</v>
      </c>
      <c r="G80">
        <v>0.1865</v>
      </c>
      <c r="H80">
        <f t="shared" si="4"/>
        <v>80.91641490433031</v>
      </c>
      <c r="I80">
        <f t="shared" si="5"/>
        <v>13731.581568594598</v>
      </c>
      <c r="K80" s="107">
        <f t="shared" si="6"/>
        <v>1.6183282980866063</v>
      </c>
      <c r="L80" s="107">
        <f t="shared" si="7"/>
        <v>274.63163137189196</v>
      </c>
    </row>
    <row r="81" spans="1:12" x14ac:dyDescent="0.2">
      <c r="A81">
        <v>80</v>
      </c>
      <c r="B81" t="s">
        <v>107</v>
      </c>
      <c r="C81">
        <v>0.38037518166925932</v>
      </c>
      <c r="D81" t="s">
        <v>106</v>
      </c>
      <c r="E81">
        <v>0.78912500000000008</v>
      </c>
      <c r="F81">
        <v>4.4375000000000012E-2</v>
      </c>
      <c r="G81">
        <v>0.2175</v>
      </c>
      <c r="H81">
        <f t="shared" si="4"/>
        <v>76.753944276602894</v>
      </c>
      <c r="I81">
        <f t="shared" si="5"/>
        <v>20178.483764311768</v>
      </c>
      <c r="K81" s="107">
        <f t="shared" si="6"/>
        <v>1.5350788855320578</v>
      </c>
      <c r="L81" s="107">
        <f t="shared" si="7"/>
        <v>403.56967528623539</v>
      </c>
    </row>
  </sheetData>
  <sortState xmlns:xlrd2="http://schemas.microsoft.com/office/spreadsheetml/2017/richdata2" ref="A2:I81">
    <sortCondition ref="A2:A81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41"/>
  <sheetViews>
    <sheetView topLeftCell="A15" workbookViewId="0">
      <selection activeCell="B34" sqref="B34:K41"/>
    </sheetView>
  </sheetViews>
  <sheetFormatPr baseColWidth="10" defaultRowHeight="16" x14ac:dyDescent="0.2"/>
  <sheetData>
    <row r="1" spans="1:27" ht="17" thickBot="1" x14ac:dyDescent="0.25">
      <c r="A1" s="52" t="s">
        <v>15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O1" s="53" t="s">
        <v>115</v>
      </c>
      <c r="P1" s="54">
        <v>1</v>
      </c>
      <c r="Q1" s="54">
        <v>2</v>
      </c>
      <c r="R1" s="54">
        <v>3</v>
      </c>
      <c r="S1" s="54">
        <v>4</v>
      </c>
      <c r="T1" s="54">
        <v>5</v>
      </c>
      <c r="U1" s="54">
        <v>6</v>
      </c>
      <c r="V1" s="54">
        <v>7</v>
      </c>
      <c r="W1" s="54">
        <v>8</v>
      </c>
      <c r="X1" s="54">
        <v>9</v>
      </c>
      <c r="Y1" s="54">
        <v>10</v>
      </c>
      <c r="Z1" s="54">
        <v>11</v>
      </c>
      <c r="AA1" s="55">
        <v>12</v>
      </c>
    </row>
    <row r="2" spans="1:27" ht="17" thickBot="1" x14ac:dyDescent="0.25">
      <c r="A2" s="7" t="s">
        <v>7</v>
      </c>
      <c r="B2" s="13">
        <v>0.26300000000000001</v>
      </c>
      <c r="C2" s="11">
        <v>0.16700000000000001</v>
      </c>
      <c r="D2" s="18">
        <v>0.372</v>
      </c>
      <c r="E2" s="18">
        <v>0.35</v>
      </c>
      <c r="F2" s="10">
        <v>0.20399999999999999</v>
      </c>
      <c r="G2" s="10">
        <v>0.23</v>
      </c>
      <c r="H2" s="10">
        <v>0.20100000000000001</v>
      </c>
      <c r="I2" s="10">
        <v>0.218</v>
      </c>
      <c r="J2" s="13">
        <v>0.25700000000000001</v>
      </c>
      <c r="K2" s="13">
        <v>0.25600000000000001</v>
      </c>
      <c r="L2" s="20">
        <v>0.66700000000000004</v>
      </c>
      <c r="M2" s="8">
        <v>0.76500000000000001</v>
      </c>
      <c r="O2" s="56" t="s">
        <v>7</v>
      </c>
      <c r="P2" s="57">
        <v>1</v>
      </c>
      <c r="Q2" s="58"/>
      <c r="R2" s="59">
        <v>17</v>
      </c>
      <c r="S2" s="58"/>
      <c r="T2" s="59">
        <v>33</v>
      </c>
      <c r="U2" s="58"/>
      <c r="V2" s="59">
        <v>49</v>
      </c>
      <c r="W2" s="58"/>
      <c r="X2" s="59">
        <v>65</v>
      </c>
      <c r="Y2" s="58"/>
      <c r="Z2" s="59" t="s">
        <v>52</v>
      </c>
      <c r="AA2" s="60" t="s">
        <v>52</v>
      </c>
    </row>
    <row r="3" spans="1:27" ht="17" thickBot="1" x14ac:dyDescent="0.25">
      <c r="A3" s="7" t="s">
        <v>8</v>
      </c>
      <c r="B3" s="10">
        <v>0.20300000000000001</v>
      </c>
      <c r="C3" s="11">
        <v>0.17699999999999999</v>
      </c>
      <c r="D3" s="10">
        <v>0.221</v>
      </c>
      <c r="E3" s="10">
        <v>0.22</v>
      </c>
      <c r="F3" s="10">
        <v>0.19500000000000001</v>
      </c>
      <c r="G3" s="10">
        <v>0.21299999999999999</v>
      </c>
      <c r="H3" s="10">
        <v>0.215</v>
      </c>
      <c r="I3" s="10">
        <v>0.23799999999999999</v>
      </c>
      <c r="J3" s="10">
        <v>0.20200000000000001</v>
      </c>
      <c r="K3" s="10">
        <v>0.21199999999999999</v>
      </c>
      <c r="L3" s="8">
        <v>0.76300000000000001</v>
      </c>
      <c r="M3" s="14">
        <v>0.56999999999999995</v>
      </c>
      <c r="O3" s="56" t="s">
        <v>8</v>
      </c>
      <c r="P3" s="61">
        <v>2</v>
      </c>
      <c r="Q3" s="58"/>
      <c r="R3" s="41">
        <v>18</v>
      </c>
      <c r="S3" s="58"/>
      <c r="T3" s="41">
        <v>34</v>
      </c>
      <c r="U3" s="58"/>
      <c r="V3" s="41">
        <v>50</v>
      </c>
      <c r="W3" s="58"/>
      <c r="X3" s="41">
        <v>66</v>
      </c>
      <c r="Y3" s="58"/>
      <c r="Z3" s="59" t="s">
        <v>52</v>
      </c>
      <c r="AA3" s="60" t="s">
        <v>52</v>
      </c>
    </row>
    <row r="4" spans="1:27" ht="17" thickBot="1" x14ac:dyDescent="0.25">
      <c r="A4" s="7" t="s">
        <v>9</v>
      </c>
      <c r="B4" s="19">
        <v>0.312</v>
      </c>
      <c r="C4" s="13">
        <v>0.25</v>
      </c>
      <c r="D4" s="13">
        <v>0.246</v>
      </c>
      <c r="E4" s="10">
        <v>0.24099999999999999</v>
      </c>
      <c r="F4" s="11">
        <v>0.16300000000000001</v>
      </c>
      <c r="G4" s="11">
        <v>0.16700000000000001</v>
      </c>
      <c r="H4" s="10">
        <v>0.217</v>
      </c>
      <c r="I4" s="11">
        <v>0.187</v>
      </c>
      <c r="J4" s="19">
        <v>0.33900000000000002</v>
      </c>
      <c r="K4" s="18">
        <v>0.35</v>
      </c>
      <c r="L4" s="17">
        <v>0.61099999999999999</v>
      </c>
      <c r="M4" s="20">
        <v>0.7</v>
      </c>
      <c r="O4" s="56" t="s">
        <v>9</v>
      </c>
      <c r="P4" s="61">
        <v>3</v>
      </c>
      <c r="Q4" s="58"/>
      <c r="R4" s="41">
        <v>19</v>
      </c>
      <c r="S4" s="58"/>
      <c r="T4" s="41">
        <v>35</v>
      </c>
      <c r="U4" s="58"/>
      <c r="V4" s="41">
        <v>51</v>
      </c>
      <c r="W4" s="58"/>
      <c r="X4" s="41">
        <v>67</v>
      </c>
      <c r="Y4" s="58"/>
      <c r="Z4" s="59" t="s">
        <v>52</v>
      </c>
      <c r="AA4" s="60" t="s">
        <v>52</v>
      </c>
    </row>
    <row r="5" spans="1:27" ht="17" thickBot="1" x14ac:dyDescent="0.25">
      <c r="A5" s="7" t="s">
        <v>10</v>
      </c>
      <c r="B5" s="13">
        <v>0.27500000000000002</v>
      </c>
      <c r="C5" s="10">
        <v>0.24199999999999999</v>
      </c>
      <c r="D5" s="11">
        <v>0.186</v>
      </c>
      <c r="E5" s="11">
        <v>0.17799999999999999</v>
      </c>
      <c r="F5" s="10">
        <v>0.19700000000000001</v>
      </c>
      <c r="G5" s="10">
        <v>0.19600000000000001</v>
      </c>
      <c r="H5" s="19">
        <v>0.32600000000000001</v>
      </c>
      <c r="I5" s="13">
        <v>0.28799999999999998</v>
      </c>
      <c r="J5" s="13">
        <v>0.245</v>
      </c>
      <c r="K5" s="13">
        <v>0.25900000000000001</v>
      </c>
      <c r="L5" s="17">
        <v>0.65800000000000003</v>
      </c>
      <c r="M5" s="8">
        <v>0.76200000000000001</v>
      </c>
      <c r="O5" s="56" t="s">
        <v>10</v>
      </c>
      <c r="P5" s="61">
        <v>4</v>
      </c>
      <c r="Q5" s="58"/>
      <c r="R5" s="41">
        <v>20</v>
      </c>
      <c r="S5" s="58"/>
      <c r="T5" s="41">
        <v>36</v>
      </c>
      <c r="U5" s="58"/>
      <c r="V5" s="41">
        <v>52</v>
      </c>
      <c r="W5" s="58"/>
      <c r="X5" s="41">
        <v>68</v>
      </c>
      <c r="Y5" s="58"/>
      <c r="Z5" s="59" t="s">
        <v>52</v>
      </c>
      <c r="AA5" s="60" t="s">
        <v>52</v>
      </c>
    </row>
    <row r="6" spans="1:27" ht="17" thickBot="1" x14ac:dyDescent="0.25">
      <c r="A6" s="7" t="s">
        <v>11</v>
      </c>
      <c r="B6" s="10">
        <v>0.19400000000000001</v>
      </c>
      <c r="C6" s="11">
        <v>0.156</v>
      </c>
      <c r="D6" s="10">
        <v>0.216</v>
      </c>
      <c r="E6" s="10">
        <v>0.218</v>
      </c>
      <c r="F6" s="12">
        <v>0.104</v>
      </c>
      <c r="G6" s="11">
        <v>0.17499999999999999</v>
      </c>
      <c r="H6" s="10">
        <v>0.23100000000000001</v>
      </c>
      <c r="I6" s="13">
        <v>0.26200000000000001</v>
      </c>
      <c r="J6" s="10">
        <v>0.22600000000000001</v>
      </c>
      <c r="K6" s="10">
        <v>0.22800000000000001</v>
      </c>
      <c r="L6" s="9">
        <v>3.5999999999999997E-2</v>
      </c>
      <c r="M6" s="9">
        <v>3.7999999999999999E-2</v>
      </c>
      <c r="O6" s="56" t="s">
        <v>11</v>
      </c>
      <c r="P6" s="61">
        <v>5</v>
      </c>
      <c r="Q6" s="58"/>
      <c r="R6" s="41">
        <v>21</v>
      </c>
      <c r="S6" s="58"/>
      <c r="T6" s="41">
        <v>37</v>
      </c>
      <c r="U6" s="58"/>
      <c r="V6" s="41">
        <v>53</v>
      </c>
      <c r="W6" s="58"/>
      <c r="X6" s="41">
        <v>69</v>
      </c>
      <c r="Y6" s="58"/>
      <c r="Z6" s="62" t="s">
        <v>53</v>
      </c>
      <c r="AA6" s="63" t="s">
        <v>53</v>
      </c>
    </row>
    <row r="7" spans="1:27" ht="17" thickBot="1" x14ac:dyDescent="0.25">
      <c r="A7" s="7" t="s">
        <v>12</v>
      </c>
      <c r="B7" s="19">
        <v>0.33800000000000002</v>
      </c>
      <c r="C7" s="13">
        <v>0.27500000000000002</v>
      </c>
      <c r="D7" s="11">
        <v>0.17399999999999999</v>
      </c>
      <c r="E7" s="11">
        <v>0.188</v>
      </c>
      <c r="F7" s="10">
        <v>0.20599999999999999</v>
      </c>
      <c r="G7" s="10">
        <v>0.218</v>
      </c>
      <c r="H7" s="10">
        <v>0.23699999999999999</v>
      </c>
      <c r="I7" s="13">
        <v>0.26200000000000001</v>
      </c>
      <c r="J7" s="10">
        <v>0.218</v>
      </c>
      <c r="K7" s="11">
        <v>0.17799999999999999</v>
      </c>
      <c r="L7" s="9">
        <v>3.4000000000000002E-2</v>
      </c>
      <c r="M7" s="9">
        <v>3.5000000000000003E-2</v>
      </c>
      <c r="O7" s="56" t="s">
        <v>12</v>
      </c>
      <c r="P7" s="61">
        <v>6</v>
      </c>
      <c r="Q7" s="58"/>
      <c r="R7" s="41">
        <v>22</v>
      </c>
      <c r="S7" s="58"/>
      <c r="T7" s="41">
        <v>38</v>
      </c>
      <c r="U7" s="58"/>
      <c r="V7" s="41">
        <v>54</v>
      </c>
      <c r="W7" s="58"/>
      <c r="X7" s="41">
        <v>70</v>
      </c>
      <c r="Y7" s="58"/>
      <c r="Z7" s="62" t="s">
        <v>53</v>
      </c>
      <c r="AA7" s="63" t="s">
        <v>53</v>
      </c>
    </row>
    <row r="8" spans="1:27" ht="17" thickBot="1" x14ac:dyDescent="0.25">
      <c r="A8" s="7" t="s">
        <v>13</v>
      </c>
      <c r="B8" s="13">
        <v>0.25600000000000001</v>
      </c>
      <c r="C8" s="10">
        <v>0.23799999999999999</v>
      </c>
      <c r="D8" s="10">
        <v>0.21099999999999999</v>
      </c>
      <c r="E8" s="10">
        <v>0.19700000000000001</v>
      </c>
      <c r="F8" s="11">
        <v>0.17199999999999999</v>
      </c>
      <c r="G8" s="11">
        <v>0.14000000000000001</v>
      </c>
      <c r="H8" s="13">
        <v>0.26800000000000002</v>
      </c>
      <c r="I8" s="10">
        <v>0.20100000000000001</v>
      </c>
      <c r="J8" s="13">
        <v>0.26900000000000002</v>
      </c>
      <c r="K8" s="10">
        <v>0.19700000000000001</v>
      </c>
      <c r="L8" s="9">
        <v>3.4000000000000002E-2</v>
      </c>
      <c r="M8" s="9">
        <v>3.5000000000000003E-2</v>
      </c>
      <c r="O8" s="56" t="s">
        <v>13</v>
      </c>
      <c r="P8" s="61">
        <v>7</v>
      </c>
      <c r="Q8" s="58"/>
      <c r="R8" s="41">
        <v>23</v>
      </c>
      <c r="S8" s="58"/>
      <c r="T8" s="41">
        <v>39</v>
      </c>
      <c r="U8" s="58"/>
      <c r="V8" s="41">
        <v>55</v>
      </c>
      <c r="W8" s="58"/>
      <c r="X8" s="41">
        <v>71</v>
      </c>
      <c r="Y8" s="58"/>
      <c r="Z8" s="62" t="s">
        <v>53</v>
      </c>
      <c r="AA8" s="63" t="s">
        <v>53</v>
      </c>
    </row>
    <row r="9" spans="1:27" ht="17" thickBot="1" x14ac:dyDescent="0.25">
      <c r="A9" s="7" t="s">
        <v>14</v>
      </c>
      <c r="B9" s="10">
        <v>0.21099999999999999</v>
      </c>
      <c r="C9" s="11">
        <v>0.17399999999999999</v>
      </c>
      <c r="D9" s="13">
        <v>0.27800000000000002</v>
      </c>
      <c r="E9" s="13">
        <v>0.254</v>
      </c>
      <c r="F9" s="11">
        <v>0.16900000000000001</v>
      </c>
      <c r="G9" s="11">
        <v>0.17899999999999999</v>
      </c>
      <c r="H9" s="13">
        <v>0.246</v>
      </c>
      <c r="I9" s="13">
        <v>0.253</v>
      </c>
      <c r="J9" s="18">
        <v>0.35199999999999998</v>
      </c>
      <c r="K9" s="19">
        <v>0.317</v>
      </c>
      <c r="L9" s="9">
        <v>3.3000000000000002E-2</v>
      </c>
      <c r="M9" s="9">
        <v>3.3000000000000002E-2</v>
      </c>
      <c r="O9" s="64" t="s">
        <v>14</v>
      </c>
      <c r="P9" s="65">
        <v>8</v>
      </c>
      <c r="Q9" s="58"/>
      <c r="R9" s="66">
        <v>24</v>
      </c>
      <c r="S9" s="58"/>
      <c r="T9" s="66">
        <v>40</v>
      </c>
      <c r="U9" s="58"/>
      <c r="V9" s="66">
        <v>56</v>
      </c>
      <c r="W9" s="58"/>
      <c r="X9" s="66">
        <v>72</v>
      </c>
      <c r="Y9" s="58"/>
      <c r="Z9" s="62" t="s">
        <v>53</v>
      </c>
      <c r="AA9" s="67" t="s">
        <v>53</v>
      </c>
    </row>
    <row r="10" spans="1:27" ht="17" thickBot="1" x14ac:dyDescent="0.25"/>
    <row r="11" spans="1:27" ht="17" thickBot="1" x14ac:dyDescent="0.25">
      <c r="A11" s="53" t="s">
        <v>51</v>
      </c>
      <c r="B11" s="54">
        <v>1</v>
      </c>
      <c r="C11" s="54">
        <v>2</v>
      </c>
      <c r="D11" s="54">
        <v>3</v>
      </c>
      <c r="E11" s="54">
        <v>4</v>
      </c>
      <c r="F11" s="54">
        <v>5</v>
      </c>
      <c r="G11" s="54">
        <v>6</v>
      </c>
      <c r="H11" s="54">
        <v>7</v>
      </c>
      <c r="I11" s="54">
        <v>8</v>
      </c>
      <c r="J11" s="54">
        <v>9</v>
      </c>
      <c r="K11" s="54">
        <v>10</v>
      </c>
      <c r="L11" s="54">
        <v>11</v>
      </c>
      <c r="M11" s="55">
        <v>12</v>
      </c>
    </row>
    <row r="12" spans="1:27" ht="17" thickBot="1" x14ac:dyDescent="0.25">
      <c r="A12" s="56" t="s">
        <v>7</v>
      </c>
      <c r="B12" s="57">
        <v>1</v>
      </c>
      <c r="C12" s="58">
        <f>AVERAGE(B2:C2)</f>
        <v>0.21500000000000002</v>
      </c>
      <c r="D12" s="59">
        <v>17</v>
      </c>
      <c r="E12" s="58">
        <f>AVERAGE(D2:E2)</f>
        <v>0.36099999999999999</v>
      </c>
      <c r="F12" s="59">
        <v>33</v>
      </c>
      <c r="G12" s="58">
        <f>AVERAGE(F2:G2)</f>
        <v>0.217</v>
      </c>
      <c r="H12" s="59">
        <v>49</v>
      </c>
      <c r="I12" s="58">
        <f>AVERAGE(H2:I2)</f>
        <v>0.20950000000000002</v>
      </c>
      <c r="J12" s="59">
        <v>65</v>
      </c>
      <c r="K12" s="58">
        <f>AVERAGE(J2:K2)</f>
        <v>0.25650000000000001</v>
      </c>
      <c r="L12" s="59" t="s">
        <v>52</v>
      </c>
      <c r="M12" s="60">
        <f>AVERAGE(L2:M5)</f>
        <v>0.68700000000000006</v>
      </c>
    </row>
    <row r="13" spans="1:27" ht="17" thickBot="1" x14ac:dyDescent="0.25">
      <c r="A13" s="56" t="s">
        <v>8</v>
      </c>
      <c r="B13" s="61">
        <v>2</v>
      </c>
      <c r="C13" s="58">
        <f t="shared" ref="C13:E19" si="0">AVERAGE(B3:C3)</f>
        <v>0.19</v>
      </c>
      <c r="D13" s="41">
        <v>18</v>
      </c>
      <c r="E13" s="58">
        <f t="shared" si="0"/>
        <v>0.2205</v>
      </c>
      <c r="F13" s="41">
        <v>34</v>
      </c>
      <c r="G13" s="58">
        <f t="shared" ref="G13" si="1">AVERAGE(F3:G3)</f>
        <v>0.20400000000000001</v>
      </c>
      <c r="H13" s="41">
        <v>50</v>
      </c>
      <c r="I13" s="58">
        <f t="shared" ref="I13" si="2">AVERAGE(H3:I3)</f>
        <v>0.22649999999999998</v>
      </c>
      <c r="J13" s="41">
        <v>66</v>
      </c>
      <c r="K13" s="58">
        <f t="shared" ref="K13" si="3">AVERAGE(J3:K3)</f>
        <v>0.20700000000000002</v>
      </c>
      <c r="L13" s="59"/>
      <c r="M13" s="60"/>
    </row>
    <row r="14" spans="1:27" ht="17" thickBot="1" x14ac:dyDescent="0.25">
      <c r="A14" s="56" t="s">
        <v>9</v>
      </c>
      <c r="B14" s="61">
        <v>3</v>
      </c>
      <c r="C14" s="58">
        <f t="shared" si="0"/>
        <v>0.28100000000000003</v>
      </c>
      <c r="D14" s="41">
        <v>19</v>
      </c>
      <c r="E14" s="58">
        <f t="shared" si="0"/>
        <v>0.24349999999999999</v>
      </c>
      <c r="F14" s="41">
        <v>35</v>
      </c>
      <c r="G14" s="58">
        <f t="shared" ref="G14" si="4">AVERAGE(F4:G4)</f>
        <v>0.16500000000000001</v>
      </c>
      <c r="H14" s="41">
        <v>51</v>
      </c>
      <c r="I14" s="58">
        <f t="shared" ref="I14" si="5">AVERAGE(H4:I4)</f>
        <v>0.20200000000000001</v>
      </c>
      <c r="J14" s="41">
        <v>67</v>
      </c>
      <c r="K14" s="58">
        <f t="shared" ref="K14" si="6">AVERAGE(J4:K4)</f>
        <v>0.34450000000000003</v>
      </c>
      <c r="L14" s="59"/>
      <c r="M14" s="60"/>
    </row>
    <row r="15" spans="1:27" ht="17" thickBot="1" x14ac:dyDescent="0.25">
      <c r="A15" s="56" t="s">
        <v>10</v>
      </c>
      <c r="B15" s="61">
        <v>4</v>
      </c>
      <c r="C15" s="58">
        <f t="shared" si="0"/>
        <v>0.25850000000000001</v>
      </c>
      <c r="D15" s="41">
        <v>20</v>
      </c>
      <c r="E15" s="58">
        <f t="shared" si="0"/>
        <v>0.182</v>
      </c>
      <c r="F15" s="41">
        <v>36</v>
      </c>
      <c r="G15" s="58">
        <f t="shared" ref="G15" si="7">AVERAGE(F5:G5)</f>
        <v>0.19650000000000001</v>
      </c>
      <c r="H15" s="41">
        <v>52</v>
      </c>
      <c r="I15" s="58">
        <f t="shared" ref="I15" si="8">AVERAGE(H5:I5)</f>
        <v>0.307</v>
      </c>
      <c r="J15" s="41">
        <v>68</v>
      </c>
      <c r="K15" s="58">
        <f t="shared" ref="K15" si="9">AVERAGE(J5:K5)</f>
        <v>0.252</v>
      </c>
      <c r="L15" s="59"/>
      <c r="M15" s="60"/>
    </row>
    <row r="16" spans="1:27" ht="17" thickBot="1" x14ac:dyDescent="0.25">
      <c r="A16" s="56" t="s">
        <v>11</v>
      </c>
      <c r="B16" s="61">
        <v>5</v>
      </c>
      <c r="C16" s="58">
        <f t="shared" si="0"/>
        <v>0.17499999999999999</v>
      </c>
      <c r="D16" s="41">
        <v>21</v>
      </c>
      <c r="E16" s="58">
        <f t="shared" si="0"/>
        <v>0.217</v>
      </c>
      <c r="F16" s="41">
        <v>37</v>
      </c>
      <c r="G16" s="58">
        <f t="shared" ref="G16" si="10">AVERAGE(F6:G6)</f>
        <v>0.13949999999999999</v>
      </c>
      <c r="H16" s="41">
        <v>53</v>
      </c>
      <c r="I16" s="58">
        <f t="shared" ref="I16" si="11">AVERAGE(H6:I6)</f>
        <v>0.2465</v>
      </c>
      <c r="J16" s="41">
        <v>69</v>
      </c>
      <c r="K16" s="58">
        <f t="shared" ref="K16" si="12">AVERAGE(J6:K6)</f>
        <v>0.22700000000000001</v>
      </c>
      <c r="L16" s="62" t="s">
        <v>53</v>
      </c>
      <c r="M16" s="63">
        <f>AVERAGE(L6:M9)</f>
        <v>3.4750000000000003E-2</v>
      </c>
    </row>
    <row r="17" spans="1:27" ht="17" thickBot="1" x14ac:dyDescent="0.25">
      <c r="A17" s="56" t="s">
        <v>12</v>
      </c>
      <c r="B17" s="61">
        <v>6</v>
      </c>
      <c r="C17" s="58">
        <f t="shared" si="0"/>
        <v>0.30649999999999999</v>
      </c>
      <c r="D17" s="41">
        <v>22</v>
      </c>
      <c r="E17" s="58">
        <f t="shared" si="0"/>
        <v>0.18099999999999999</v>
      </c>
      <c r="F17" s="41">
        <v>38</v>
      </c>
      <c r="G17" s="58">
        <f t="shared" ref="G17" si="13">AVERAGE(F7:G7)</f>
        <v>0.21199999999999999</v>
      </c>
      <c r="H17" s="41">
        <v>54</v>
      </c>
      <c r="I17" s="58">
        <f t="shared" ref="I17" si="14">AVERAGE(H7:I7)</f>
        <v>0.2495</v>
      </c>
      <c r="J17" s="41">
        <v>70</v>
      </c>
      <c r="K17" s="58">
        <f t="shared" ref="K17" si="15">AVERAGE(J7:K7)</f>
        <v>0.19800000000000001</v>
      </c>
      <c r="L17" s="62"/>
      <c r="M17" s="63"/>
    </row>
    <row r="18" spans="1:27" ht="17" thickBot="1" x14ac:dyDescent="0.25">
      <c r="A18" s="56" t="s">
        <v>13</v>
      </c>
      <c r="B18" s="61">
        <v>7</v>
      </c>
      <c r="C18" s="58">
        <f t="shared" si="0"/>
        <v>0.247</v>
      </c>
      <c r="D18" s="41">
        <v>23</v>
      </c>
      <c r="E18" s="58">
        <f t="shared" si="0"/>
        <v>0.20400000000000001</v>
      </c>
      <c r="F18" s="41">
        <v>39</v>
      </c>
      <c r="G18" s="58">
        <f t="shared" ref="G18" si="16">AVERAGE(F8:G8)</f>
        <v>0.156</v>
      </c>
      <c r="H18" s="41">
        <v>55</v>
      </c>
      <c r="I18" s="58">
        <f t="shared" ref="I18" si="17">AVERAGE(H8:I8)</f>
        <v>0.23450000000000001</v>
      </c>
      <c r="J18" s="41">
        <v>71</v>
      </c>
      <c r="K18" s="58">
        <f t="shared" ref="K18" si="18">AVERAGE(J8:K8)</f>
        <v>0.23300000000000001</v>
      </c>
      <c r="L18" s="62"/>
      <c r="M18" s="63"/>
    </row>
    <row r="19" spans="1:27" ht="17" thickBot="1" x14ac:dyDescent="0.25">
      <c r="A19" s="64" t="s">
        <v>14</v>
      </c>
      <c r="B19" s="65">
        <v>8</v>
      </c>
      <c r="C19" s="58">
        <f t="shared" si="0"/>
        <v>0.1925</v>
      </c>
      <c r="D19" s="66">
        <v>24</v>
      </c>
      <c r="E19" s="58">
        <f t="shared" si="0"/>
        <v>0.26600000000000001</v>
      </c>
      <c r="F19" s="66">
        <v>40</v>
      </c>
      <c r="G19" s="58">
        <f t="shared" ref="G19" si="19">AVERAGE(F9:G9)</f>
        <v>0.17399999999999999</v>
      </c>
      <c r="H19" s="66">
        <v>56</v>
      </c>
      <c r="I19" s="58">
        <f t="shared" ref="I19" si="20">AVERAGE(H9:I9)</f>
        <v>0.2495</v>
      </c>
      <c r="J19" s="66">
        <v>72</v>
      </c>
      <c r="K19" s="58">
        <f t="shared" ref="K19" si="21">AVERAGE(J9:K9)</f>
        <v>0.33450000000000002</v>
      </c>
      <c r="L19" s="62"/>
      <c r="M19" s="67"/>
    </row>
    <row r="22" spans="1:27" ht="17" thickBot="1" x14ac:dyDescent="0.25"/>
    <row r="23" spans="1:27" ht="17" thickBot="1" x14ac:dyDescent="0.25">
      <c r="A23" s="52" t="s">
        <v>101</v>
      </c>
      <c r="B23" s="7">
        <v>1</v>
      </c>
      <c r="C23" s="7">
        <v>2</v>
      </c>
      <c r="D23" s="7">
        <v>3</v>
      </c>
      <c r="E23" s="7">
        <v>4</v>
      </c>
      <c r="F23" s="7">
        <v>5</v>
      </c>
      <c r="G23" s="7">
        <v>6</v>
      </c>
      <c r="H23" s="7">
        <v>7</v>
      </c>
      <c r="I23" s="7">
        <v>8</v>
      </c>
      <c r="J23" s="7">
        <v>9</v>
      </c>
      <c r="K23" s="7">
        <v>10</v>
      </c>
      <c r="L23" s="7">
        <v>11</v>
      </c>
      <c r="M23" s="7">
        <v>12</v>
      </c>
      <c r="O23" s="68" t="s">
        <v>116</v>
      </c>
      <c r="P23" s="69">
        <v>1</v>
      </c>
      <c r="Q23" s="69">
        <v>2</v>
      </c>
      <c r="R23" s="69">
        <v>3</v>
      </c>
      <c r="S23" s="69">
        <v>4</v>
      </c>
      <c r="T23" s="69">
        <v>5</v>
      </c>
      <c r="U23" s="69">
        <v>6</v>
      </c>
      <c r="V23" s="69">
        <v>7</v>
      </c>
      <c r="W23" s="69">
        <v>8</v>
      </c>
      <c r="X23" s="69">
        <v>9</v>
      </c>
      <c r="Y23" s="69">
        <v>10</v>
      </c>
      <c r="Z23" s="69">
        <v>11</v>
      </c>
      <c r="AA23" s="70">
        <v>12</v>
      </c>
    </row>
    <row r="24" spans="1:27" ht="17" thickBot="1" x14ac:dyDescent="0.25">
      <c r="A24" s="7" t="s">
        <v>7</v>
      </c>
      <c r="B24" s="11">
        <v>0.191</v>
      </c>
      <c r="C24" s="11">
        <v>0.183</v>
      </c>
      <c r="D24" s="11">
        <v>0.17299999999999999</v>
      </c>
      <c r="E24" s="11">
        <v>0.156</v>
      </c>
      <c r="F24" s="11">
        <v>0.187</v>
      </c>
      <c r="G24" s="11">
        <v>0.19400000000000001</v>
      </c>
      <c r="H24" s="10">
        <v>0.20300000000000001</v>
      </c>
      <c r="I24" s="10">
        <v>0.21</v>
      </c>
      <c r="J24" s="10">
        <v>0.222</v>
      </c>
      <c r="K24" s="10">
        <v>0.23799999999999999</v>
      </c>
      <c r="L24" s="8">
        <v>0.78800000000000003</v>
      </c>
      <c r="M24" s="8">
        <v>0.77500000000000002</v>
      </c>
      <c r="O24" s="71" t="s">
        <v>7</v>
      </c>
      <c r="P24" s="72">
        <v>9</v>
      </c>
      <c r="Q24" s="73"/>
      <c r="R24" s="74">
        <v>25</v>
      </c>
      <c r="S24" s="73"/>
      <c r="T24" s="74">
        <v>41</v>
      </c>
      <c r="U24" s="73"/>
      <c r="V24" s="74">
        <v>57</v>
      </c>
      <c r="W24" s="73"/>
      <c r="X24" s="74">
        <v>73</v>
      </c>
      <c r="Y24" s="73"/>
      <c r="Z24" s="74" t="s">
        <v>52</v>
      </c>
      <c r="AA24" s="75" t="s">
        <v>52</v>
      </c>
    </row>
    <row r="25" spans="1:27" ht="17" thickBot="1" x14ac:dyDescent="0.25">
      <c r="A25" s="7" t="s">
        <v>8</v>
      </c>
      <c r="B25" s="11">
        <v>0.17899999999999999</v>
      </c>
      <c r="C25" s="11">
        <v>0.17</v>
      </c>
      <c r="D25" s="10">
        <v>0.21199999999999999</v>
      </c>
      <c r="E25" s="11">
        <v>0.192</v>
      </c>
      <c r="F25" s="10">
        <v>0.20499999999999999</v>
      </c>
      <c r="G25" s="10">
        <v>0.224</v>
      </c>
      <c r="H25" s="10">
        <v>0.23699999999999999</v>
      </c>
      <c r="I25" s="10">
        <v>0.20699999999999999</v>
      </c>
      <c r="J25" s="10">
        <v>0.21299999999999999</v>
      </c>
      <c r="K25" s="10">
        <v>0.20399999999999999</v>
      </c>
      <c r="L25" s="8">
        <v>0.79100000000000004</v>
      </c>
      <c r="M25" s="8">
        <v>0.78500000000000003</v>
      </c>
      <c r="O25" s="71" t="s">
        <v>8</v>
      </c>
      <c r="P25" s="76">
        <v>10</v>
      </c>
      <c r="Q25" s="73"/>
      <c r="R25" s="77">
        <v>26</v>
      </c>
      <c r="S25" s="73"/>
      <c r="T25" s="77">
        <v>42</v>
      </c>
      <c r="U25" s="73"/>
      <c r="V25" s="77">
        <v>58</v>
      </c>
      <c r="W25" s="73"/>
      <c r="X25" s="77">
        <v>74</v>
      </c>
      <c r="Y25" s="73"/>
      <c r="Z25" s="74" t="s">
        <v>52</v>
      </c>
      <c r="AA25" s="75" t="s">
        <v>52</v>
      </c>
    </row>
    <row r="26" spans="1:27" ht="17" thickBot="1" x14ac:dyDescent="0.25">
      <c r="A26" s="7" t="s">
        <v>9</v>
      </c>
      <c r="B26" s="10">
        <v>0.23499999999999999</v>
      </c>
      <c r="C26" s="11">
        <v>0.15</v>
      </c>
      <c r="D26" s="10">
        <v>0.20100000000000001</v>
      </c>
      <c r="E26" s="11">
        <v>0.19400000000000001</v>
      </c>
      <c r="F26" s="10">
        <v>0.20499999999999999</v>
      </c>
      <c r="G26" s="10">
        <v>0.20399999999999999</v>
      </c>
      <c r="H26" s="10">
        <v>0.20399999999999999</v>
      </c>
      <c r="I26" s="10">
        <v>0.20300000000000001</v>
      </c>
      <c r="J26" s="11">
        <v>0.155</v>
      </c>
      <c r="K26" s="11">
        <v>0.17100000000000001</v>
      </c>
      <c r="L26" s="8">
        <v>0.79100000000000004</v>
      </c>
      <c r="M26" s="8">
        <v>0.78600000000000003</v>
      </c>
      <c r="O26" s="71" t="s">
        <v>9</v>
      </c>
      <c r="P26" s="76">
        <v>11</v>
      </c>
      <c r="Q26" s="73"/>
      <c r="R26" s="77">
        <v>27</v>
      </c>
      <c r="S26" s="73"/>
      <c r="T26" s="77">
        <v>43</v>
      </c>
      <c r="U26" s="73"/>
      <c r="V26" s="77">
        <v>59</v>
      </c>
      <c r="W26" s="73"/>
      <c r="X26" s="77">
        <v>75</v>
      </c>
      <c r="Y26" s="73"/>
      <c r="Z26" s="74" t="s">
        <v>52</v>
      </c>
      <c r="AA26" s="75" t="s">
        <v>52</v>
      </c>
    </row>
    <row r="27" spans="1:27" ht="17" thickBot="1" x14ac:dyDescent="0.25">
      <c r="A27" s="7" t="s">
        <v>10</v>
      </c>
      <c r="B27" s="11">
        <v>0.19400000000000001</v>
      </c>
      <c r="C27" s="11">
        <v>0.184</v>
      </c>
      <c r="D27" s="11">
        <v>0.151</v>
      </c>
      <c r="E27" s="12">
        <v>0.13600000000000001</v>
      </c>
      <c r="F27" s="11">
        <v>0.17599999999999999</v>
      </c>
      <c r="G27" s="10">
        <v>0.20399999999999999</v>
      </c>
      <c r="H27" s="11">
        <v>0.17</v>
      </c>
      <c r="I27" s="11">
        <v>0.17</v>
      </c>
      <c r="J27" s="11">
        <v>0.189</v>
      </c>
      <c r="K27" s="11">
        <v>0.193</v>
      </c>
      <c r="L27" s="8">
        <v>0.79300000000000004</v>
      </c>
      <c r="M27" s="8">
        <v>0.80400000000000005</v>
      </c>
      <c r="O27" s="71" t="s">
        <v>10</v>
      </c>
      <c r="P27" s="76">
        <v>12</v>
      </c>
      <c r="Q27" s="73"/>
      <c r="R27" s="77">
        <v>28</v>
      </c>
      <c r="S27" s="73"/>
      <c r="T27" s="77">
        <v>44</v>
      </c>
      <c r="U27" s="73"/>
      <c r="V27" s="77">
        <v>60</v>
      </c>
      <c r="W27" s="73"/>
      <c r="X27" s="77">
        <v>76</v>
      </c>
      <c r="Y27" s="73"/>
      <c r="Z27" s="74" t="s">
        <v>52</v>
      </c>
      <c r="AA27" s="75" t="s">
        <v>52</v>
      </c>
    </row>
    <row r="28" spans="1:27" ht="17" thickBot="1" x14ac:dyDescent="0.25">
      <c r="A28" s="7" t="s">
        <v>11</v>
      </c>
      <c r="B28" s="10">
        <v>0.215</v>
      </c>
      <c r="C28" s="11">
        <v>0.19500000000000001</v>
      </c>
      <c r="D28" s="11">
        <v>0.18</v>
      </c>
      <c r="E28" s="11">
        <v>0.16900000000000001</v>
      </c>
      <c r="F28" s="11">
        <v>0.16800000000000001</v>
      </c>
      <c r="G28" s="11">
        <v>0.16300000000000001</v>
      </c>
      <c r="H28" s="10">
        <v>0.221</v>
      </c>
      <c r="I28" s="10">
        <v>0.20699999999999999</v>
      </c>
      <c r="J28" s="11">
        <v>0.19500000000000001</v>
      </c>
      <c r="K28" s="10">
        <v>0.22900000000000001</v>
      </c>
      <c r="L28" s="9">
        <v>4.5999999999999999E-2</v>
      </c>
      <c r="M28" s="9">
        <v>4.9000000000000002E-2</v>
      </c>
      <c r="O28" s="71" t="s">
        <v>11</v>
      </c>
      <c r="P28" s="76">
        <v>13</v>
      </c>
      <c r="Q28" s="73"/>
      <c r="R28" s="77">
        <v>29</v>
      </c>
      <c r="S28" s="73"/>
      <c r="T28" s="77">
        <v>45</v>
      </c>
      <c r="U28" s="73"/>
      <c r="V28" s="77">
        <v>61</v>
      </c>
      <c r="W28" s="73"/>
      <c r="X28" s="77">
        <v>77</v>
      </c>
      <c r="Y28" s="73"/>
      <c r="Z28" s="42" t="s">
        <v>53</v>
      </c>
      <c r="AA28" s="78" t="s">
        <v>53</v>
      </c>
    </row>
    <row r="29" spans="1:27" ht="17" thickBot="1" x14ac:dyDescent="0.25">
      <c r="A29" s="7" t="s">
        <v>12</v>
      </c>
      <c r="B29" s="11">
        <v>0.14799999999999999</v>
      </c>
      <c r="C29" s="11">
        <v>0.14399999999999999</v>
      </c>
      <c r="D29" s="11">
        <v>0.17599999999999999</v>
      </c>
      <c r="E29" s="11">
        <v>0.18099999999999999</v>
      </c>
      <c r="F29" s="10">
        <v>0.217</v>
      </c>
      <c r="G29" s="10">
        <v>0.20100000000000001</v>
      </c>
      <c r="H29" s="10">
        <v>0.248</v>
      </c>
      <c r="I29" s="13">
        <v>0.26200000000000001</v>
      </c>
      <c r="J29" s="11">
        <v>0.19800000000000001</v>
      </c>
      <c r="K29" s="11">
        <v>0.17599999999999999</v>
      </c>
      <c r="L29" s="9">
        <v>0.08</v>
      </c>
      <c r="M29" s="9">
        <v>4.4999999999999998E-2</v>
      </c>
      <c r="O29" s="71" t="s">
        <v>12</v>
      </c>
      <c r="P29" s="76">
        <v>14</v>
      </c>
      <c r="Q29" s="73"/>
      <c r="R29" s="77">
        <v>30</v>
      </c>
      <c r="S29" s="73"/>
      <c r="T29" s="77">
        <v>46</v>
      </c>
      <c r="U29" s="73"/>
      <c r="V29" s="77">
        <v>62</v>
      </c>
      <c r="W29" s="73"/>
      <c r="X29" s="77">
        <v>78</v>
      </c>
      <c r="Y29" s="73"/>
      <c r="Z29" s="42" t="s">
        <v>53</v>
      </c>
      <c r="AA29" s="78" t="s">
        <v>53</v>
      </c>
    </row>
    <row r="30" spans="1:27" ht="17" thickBot="1" x14ac:dyDescent="0.25">
      <c r="A30" s="7" t="s">
        <v>13</v>
      </c>
      <c r="B30" s="10">
        <v>0.223</v>
      </c>
      <c r="C30" s="11">
        <v>0.19700000000000001</v>
      </c>
      <c r="D30" s="10">
        <v>0.248</v>
      </c>
      <c r="E30" s="10">
        <v>0.23100000000000001</v>
      </c>
      <c r="F30" s="10">
        <v>0.20300000000000001</v>
      </c>
      <c r="G30" s="10">
        <v>0.21299999999999999</v>
      </c>
      <c r="H30" s="10">
        <v>0.21</v>
      </c>
      <c r="I30" s="10">
        <v>0.22</v>
      </c>
      <c r="J30" s="11">
        <v>0.18</v>
      </c>
      <c r="K30" s="11">
        <v>0.193</v>
      </c>
      <c r="L30" s="9">
        <v>3.4000000000000002E-2</v>
      </c>
      <c r="M30" s="9">
        <v>3.4000000000000002E-2</v>
      </c>
      <c r="O30" s="71" t="s">
        <v>13</v>
      </c>
      <c r="P30" s="76">
        <v>15</v>
      </c>
      <c r="Q30" s="73"/>
      <c r="R30" s="77">
        <v>31</v>
      </c>
      <c r="S30" s="73"/>
      <c r="T30" s="77">
        <v>47</v>
      </c>
      <c r="U30" s="73"/>
      <c r="V30" s="77">
        <v>63</v>
      </c>
      <c r="W30" s="73"/>
      <c r="X30" s="77">
        <v>79</v>
      </c>
      <c r="Y30" s="73"/>
      <c r="Z30" s="42" t="s">
        <v>53</v>
      </c>
      <c r="AA30" s="78" t="s">
        <v>53</v>
      </c>
    </row>
    <row r="31" spans="1:27" ht="17" thickBot="1" x14ac:dyDescent="0.25">
      <c r="A31" s="7" t="s">
        <v>14</v>
      </c>
      <c r="B31" s="13">
        <v>0.28699999999999998</v>
      </c>
      <c r="C31" s="13">
        <v>0.26800000000000002</v>
      </c>
      <c r="D31" s="11">
        <v>0.16</v>
      </c>
      <c r="E31" s="11">
        <v>0.16</v>
      </c>
      <c r="F31" s="13">
        <v>0.26300000000000001</v>
      </c>
      <c r="G31" s="13">
        <v>0.26200000000000001</v>
      </c>
      <c r="H31" s="11">
        <v>0.182</v>
      </c>
      <c r="I31" s="11">
        <v>0.192</v>
      </c>
      <c r="J31" s="10">
        <v>0.216</v>
      </c>
      <c r="K31" s="10">
        <v>0.219</v>
      </c>
      <c r="L31" s="9">
        <v>3.3000000000000002E-2</v>
      </c>
      <c r="M31" s="9">
        <v>3.4000000000000002E-2</v>
      </c>
      <c r="O31" s="79" t="s">
        <v>14</v>
      </c>
      <c r="P31" s="80">
        <v>16</v>
      </c>
      <c r="Q31" s="73"/>
      <c r="R31" s="81">
        <v>32</v>
      </c>
      <c r="S31" s="73"/>
      <c r="T31" s="81">
        <v>48</v>
      </c>
      <c r="U31" s="73"/>
      <c r="V31" s="81">
        <v>64</v>
      </c>
      <c r="W31" s="73"/>
      <c r="X31" s="81">
        <v>80</v>
      </c>
      <c r="Y31" s="73"/>
      <c r="Z31" s="82" t="s">
        <v>53</v>
      </c>
      <c r="AA31" s="83" t="s">
        <v>53</v>
      </c>
    </row>
    <row r="32" spans="1:27" ht="17" thickBot="1" x14ac:dyDescent="0.25"/>
    <row r="33" spans="1:13" ht="17" thickBot="1" x14ac:dyDescent="0.25">
      <c r="A33" s="68" t="s">
        <v>103</v>
      </c>
      <c r="B33" s="69">
        <v>1</v>
      </c>
      <c r="C33" s="69">
        <v>2</v>
      </c>
      <c r="D33" s="69">
        <v>3</v>
      </c>
      <c r="E33" s="69">
        <v>4</v>
      </c>
      <c r="F33" s="69">
        <v>5</v>
      </c>
      <c r="G33" s="69">
        <v>6</v>
      </c>
      <c r="H33" s="69">
        <v>7</v>
      </c>
      <c r="I33" s="69">
        <v>8</v>
      </c>
      <c r="J33" s="69">
        <v>9</v>
      </c>
      <c r="K33" s="69">
        <v>10</v>
      </c>
      <c r="L33" s="69">
        <v>11</v>
      </c>
      <c r="M33" s="70">
        <v>12</v>
      </c>
    </row>
    <row r="34" spans="1:13" ht="17" thickBot="1" x14ac:dyDescent="0.25">
      <c r="A34" s="71" t="s">
        <v>7</v>
      </c>
      <c r="B34" s="72">
        <v>9</v>
      </c>
      <c r="C34" s="73">
        <f>AVERAGE(B24:C24)</f>
        <v>0.187</v>
      </c>
      <c r="D34" s="74">
        <v>25</v>
      </c>
      <c r="E34" s="73">
        <f>AVERAGE(D24:E24)</f>
        <v>0.16449999999999998</v>
      </c>
      <c r="F34" s="74">
        <v>41</v>
      </c>
      <c r="G34" s="73">
        <f>AVERAGE(F24:G24)</f>
        <v>0.1905</v>
      </c>
      <c r="H34" s="74">
        <v>57</v>
      </c>
      <c r="I34" s="73">
        <f>AVERAGE(H24:I24)</f>
        <v>0.20650000000000002</v>
      </c>
      <c r="J34" s="74">
        <v>73</v>
      </c>
      <c r="K34" s="73">
        <f>AVERAGE(J24:K24)</f>
        <v>0.22999999999999998</v>
      </c>
      <c r="L34" s="74" t="s">
        <v>52</v>
      </c>
      <c r="M34" s="75">
        <f>AVERAGE(L24:M27)</f>
        <v>0.78912500000000008</v>
      </c>
    </row>
    <row r="35" spans="1:13" ht="17" thickBot="1" x14ac:dyDescent="0.25">
      <c r="A35" s="71" t="s">
        <v>8</v>
      </c>
      <c r="B35" s="76">
        <v>10</v>
      </c>
      <c r="C35" s="73">
        <f t="shared" ref="C35:E41" si="22">AVERAGE(B25:C25)</f>
        <v>0.17449999999999999</v>
      </c>
      <c r="D35" s="77">
        <v>26</v>
      </c>
      <c r="E35" s="73">
        <f t="shared" si="22"/>
        <v>0.20200000000000001</v>
      </c>
      <c r="F35" s="77">
        <v>42</v>
      </c>
      <c r="G35" s="73">
        <f t="shared" ref="G35" si="23">AVERAGE(F25:G25)</f>
        <v>0.2145</v>
      </c>
      <c r="H35" s="77">
        <v>58</v>
      </c>
      <c r="I35" s="73">
        <f t="shared" ref="I35" si="24">AVERAGE(H25:I25)</f>
        <v>0.22199999999999998</v>
      </c>
      <c r="J35" s="77">
        <v>74</v>
      </c>
      <c r="K35" s="73">
        <f t="shared" ref="K35" si="25">AVERAGE(J25:K25)</f>
        <v>0.20849999999999999</v>
      </c>
      <c r="L35" s="74"/>
      <c r="M35" s="75"/>
    </row>
    <row r="36" spans="1:13" ht="17" thickBot="1" x14ac:dyDescent="0.25">
      <c r="A36" s="71" t="s">
        <v>9</v>
      </c>
      <c r="B36" s="76">
        <v>11</v>
      </c>
      <c r="C36" s="73">
        <f t="shared" si="22"/>
        <v>0.1925</v>
      </c>
      <c r="D36" s="77">
        <v>27</v>
      </c>
      <c r="E36" s="73">
        <f t="shared" si="22"/>
        <v>0.19750000000000001</v>
      </c>
      <c r="F36" s="77">
        <v>43</v>
      </c>
      <c r="G36" s="73">
        <f t="shared" ref="G36" si="26">AVERAGE(F26:G26)</f>
        <v>0.20449999999999999</v>
      </c>
      <c r="H36" s="77">
        <v>59</v>
      </c>
      <c r="I36" s="73">
        <f t="shared" ref="I36" si="27">AVERAGE(H26:I26)</f>
        <v>0.20350000000000001</v>
      </c>
      <c r="J36" s="77">
        <v>75</v>
      </c>
      <c r="K36" s="73">
        <f t="shared" ref="K36" si="28">AVERAGE(J26:K26)</f>
        <v>0.16300000000000001</v>
      </c>
      <c r="L36" s="74"/>
      <c r="M36" s="75"/>
    </row>
    <row r="37" spans="1:13" ht="17" thickBot="1" x14ac:dyDescent="0.25">
      <c r="A37" s="71" t="s">
        <v>10</v>
      </c>
      <c r="B37" s="76">
        <v>12</v>
      </c>
      <c r="C37" s="73">
        <f t="shared" si="22"/>
        <v>0.189</v>
      </c>
      <c r="D37" s="77">
        <v>28</v>
      </c>
      <c r="E37" s="73">
        <f t="shared" si="22"/>
        <v>0.14350000000000002</v>
      </c>
      <c r="F37" s="77">
        <v>44</v>
      </c>
      <c r="G37" s="73">
        <f t="shared" ref="G37" si="29">AVERAGE(F27:G27)</f>
        <v>0.19</v>
      </c>
      <c r="H37" s="77">
        <v>60</v>
      </c>
      <c r="I37" s="73">
        <f t="shared" ref="I37" si="30">AVERAGE(H27:I27)</f>
        <v>0.17</v>
      </c>
      <c r="J37" s="77">
        <v>76</v>
      </c>
      <c r="K37" s="73">
        <f t="shared" ref="K37" si="31">AVERAGE(J27:K27)</f>
        <v>0.191</v>
      </c>
      <c r="L37" s="74"/>
      <c r="M37" s="75"/>
    </row>
    <row r="38" spans="1:13" ht="17" thickBot="1" x14ac:dyDescent="0.25">
      <c r="A38" s="71" t="s">
        <v>11</v>
      </c>
      <c r="B38" s="76">
        <v>13</v>
      </c>
      <c r="C38" s="73">
        <f t="shared" si="22"/>
        <v>0.20500000000000002</v>
      </c>
      <c r="D38" s="77">
        <v>29</v>
      </c>
      <c r="E38" s="73">
        <f t="shared" si="22"/>
        <v>0.17449999999999999</v>
      </c>
      <c r="F38" s="77">
        <v>45</v>
      </c>
      <c r="G38" s="73">
        <f t="shared" ref="G38" si="32">AVERAGE(F28:G28)</f>
        <v>0.16550000000000001</v>
      </c>
      <c r="H38" s="77">
        <v>61</v>
      </c>
      <c r="I38" s="73">
        <f t="shared" ref="I38" si="33">AVERAGE(H28:I28)</f>
        <v>0.214</v>
      </c>
      <c r="J38" s="77">
        <v>77</v>
      </c>
      <c r="K38" s="73">
        <f t="shared" ref="K38" si="34">AVERAGE(J28:K28)</f>
        <v>0.21200000000000002</v>
      </c>
      <c r="L38" s="42" t="s">
        <v>53</v>
      </c>
      <c r="M38" s="78">
        <f>AVERAGE(L28:M31)</f>
        <v>4.4375000000000012E-2</v>
      </c>
    </row>
    <row r="39" spans="1:13" ht="17" thickBot="1" x14ac:dyDescent="0.25">
      <c r="A39" s="71" t="s">
        <v>12</v>
      </c>
      <c r="B39" s="76">
        <v>14</v>
      </c>
      <c r="C39" s="73">
        <f t="shared" si="22"/>
        <v>0.14599999999999999</v>
      </c>
      <c r="D39" s="77">
        <v>30</v>
      </c>
      <c r="E39" s="73">
        <f t="shared" si="22"/>
        <v>0.17849999999999999</v>
      </c>
      <c r="F39" s="77">
        <v>46</v>
      </c>
      <c r="G39" s="73">
        <f t="shared" ref="G39" si="35">AVERAGE(F29:G29)</f>
        <v>0.20900000000000002</v>
      </c>
      <c r="H39" s="77">
        <v>62</v>
      </c>
      <c r="I39" s="73">
        <f t="shared" ref="I39" si="36">AVERAGE(H29:I29)</f>
        <v>0.255</v>
      </c>
      <c r="J39" s="77">
        <v>78</v>
      </c>
      <c r="K39" s="73">
        <f t="shared" ref="K39" si="37">AVERAGE(J29:K29)</f>
        <v>0.187</v>
      </c>
      <c r="L39" s="42"/>
      <c r="M39" s="78"/>
    </row>
    <row r="40" spans="1:13" ht="17" thickBot="1" x14ac:dyDescent="0.25">
      <c r="A40" s="71" t="s">
        <v>13</v>
      </c>
      <c r="B40" s="76">
        <v>15</v>
      </c>
      <c r="C40" s="73">
        <f t="shared" si="22"/>
        <v>0.21000000000000002</v>
      </c>
      <c r="D40" s="77">
        <v>31</v>
      </c>
      <c r="E40" s="73">
        <f t="shared" si="22"/>
        <v>0.23949999999999999</v>
      </c>
      <c r="F40" s="77">
        <v>47</v>
      </c>
      <c r="G40" s="73">
        <f t="shared" ref="G40" si="38">AVERAGE(F30:G30)</f>
        <v>0.20800000000000002</v>
      </c>
      <c r="H40" s="77">
        <v>63</v>
      </c>
      <c r="I40" s="73">
        <f t="shared" ref="I40" si="39">AVERAGE(H30:I30)</f>
        <v>0.215</v>
      </c>
      <c r="J40" s="77">
        <v>79</v>
      </c>
      <c r="K40" s="73">
        <f t="shared" ref="K40" si="40">AVERAGE(J30:K30)</f>
        <v>0.1865</v>
      </c>
      <c r="L40" s="42"/>
      <c r="M40" s="78"/>
    </row>
    <row r="41" spans="1:13" ht="17" thickBot="1" x14ac:dyDescent="0.25">
      <c r="A41" s="79" t="s">
        <v>14</v>
      </c>
      <c r="B41" s="80">
        <v>16</v>
      </c>
      <c r="C41" s="73">
        <f t="shared" si="22"/>
        <v>0.27749999999999997</v>
      </c>
      <c r="D41" s="81">
        <v>32</v>
      </c>
      <c r="E41" s="73">
        <f t="shared" si="22"/>
        <v>0.16</v>
      </c>
      <c r="F41" s="81">
        <v>48</v>
      </c>
      <c r="G41" s="73">
        <f t="shared" ref="G41" si="41">AVERAGE(F31:G31)</f>
        <v>0.26250000000000001</v>
      </c>
      <c r="H41" s="81">
        <v>64</v>
      </c>
      <c r="I41" s="73">
        <f t="shared" ref="I41" si="42">AVERAGE(H31:I31)</f>
        <v>0.187</v>
      </c>
      <c r="J41" s="81">
        <v>80</v>
      </c>
      <c r="K41" s="73">
        <f t="shared" ref="K41" si="43">AVERAGE(J31:K31)</f>
        <v>0.2175</v>
      </c>
      <c r="L41" s="82"/>
      <c r="M41" s="8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8"/>
  <sheetViews>
    <sheetView workbookViewId="0">
      <pane xSplit="1" topLeftCell="B1" activePane="topRight" state="frozen"/>
      <selection pane="topRight" activeCell="L1" sqref="L1:L1048576"/>
    </sheetView>
  </sheetViews>
  <sheetFormatPr baseColWidth="10" defaultRowHeight="16" x14ac:dyDescent="0.2"/>
  <cols>
    <col min="11" max="12" width="10.83203125" style="107"/>
  </cols>
  <sheetData>
    <row r="1" spans="1:12" x14ac:dyDescent="0.2">
      <c r="A1" t="s">
        <v>55</v>
      </c>
      <c r="B1" t="s">
        <v>104</v>
      </c>
      <c r="C1" t="s">
        <v>58</v>
      </c>
      <c r="D1" t="s">
        <v>59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K1" s="107" t="s">
        <v>123</v>
      </c>
      <c r="L1" s="107" t="s">
        <v>124</v>
      </c>
    </row>
    <row r="2" spans="1:12" x14ac:dyDescent="0.2">
      <c r="A2">
        <v>1</v>
      </c>
      <c r="B2" t="s">
        <v>75</v>
      </c>
      <c r="C2">
        <v>0.47003677578826797</v>
      </c>
      <c r="D2" t="s">
        <v>105</v>
      </c>
      <c r="E2">
        <v>0.81083333333333341</v>
      </c>
      <c r="F2">
        <v>3.5000000000000003E-2</v>
      </c>
      <c r="G2">
        <v>0.11249999999999999</v>
      </c>
      <c r="H2">
        <f>100*(((E2-F2)-(G2-F2))/(E2-F2))</f>
        <v>90.010741138560689</v>
      </c>
      <c r="I2">
        <f>H2/(C2*0.01)</f>
        <v>19149.723122751311</v>
      </c>
      <c r="K2" s="107">
        <f>H2/50</f>
        <v>1.8002148227712138</v>
      </c>
      <c r="L2" s="107">
        <f>K2/(C2*0.01)</f>
        <v>382.99446245502622</v>
      </c>
    </row>
    <row r="3" spans="1:12" x14ac:dyDescent="0.2">
      <c r="A3">
        <v>2</v>
      </c>
      <c r="B3" t="s">
        <v>75</v>
      </c>
      <c r="C3">
        <v>0.33921143063845183</v>
      </c>
      <c r="D3" t="s">
        <v>105</v>
      </c>
      <c r="E3">
        <v>0.81083333333333341</v>
      </c>
      <c r="F3">
        <v>3.5000000000000003E-2</v>
      </c>
      <c r="G3">
        <v>0.193</v>
      </c>
      <c r="H3">
        <f t="shared" ref="H3:H66" si="0">100*(((E3-F3)-(G3-F3))/(E3-F3))</f>
        <v>79.634801288936629</v>
      </c>
      <c r="I3">
        <f t="shared" ref="I3:I66" si="1">H3/(C3*0.01)</f>
        <v>23476.449817463639</v>
      </c>
      <c r="K3" s="107">
        <f t="shared" ref="K3:K66" si="2">H3/50</f>
        <v>1.5926960257787326</v>
      </c>
      <c r="L3" s="107">
        <f t="shared" ref="L3:L66" si="3">K3/(C3*0.01)</f>
        <v>469.5289963492728</v>
      </c>
    </row>
    <row r="4" spans="1:12" x14ac:dyDescent="0.2">
      <c r="A4">
        <v>3</v>
      </c>
      <c r="B4" t="s">
        <v>75</v>
      </c>
      <c r="C4">
        <v>0.18113080524909067</v>
      </c>
      <c r="D4" t="s">
        <v>105</v>
      </c>
      <c r="E4">
        <v>0.81083333333333341</v>
      </c>
      <c r="F4">
        <v>3.5000000000000003E-2</v>
      </c>
      <c r="G4">
        <v>0.129</v>
      </c>
      <c r="H4">
        <f t="shared" si="0"/>
        <v>87.883995703544585</v>
      </c>
      <c r="I4">
        <f t="shared" si="1"/>
        <v>48519.629547655742</v>
      </c>
      <c r="K4" s="107">
        <f t="shared" si="2"/>
        <v>1.7576799140708916</v>
      </c>
      <c r="L4" s="107">
        <f t="shared" si="3"/>
        <v>970.3925909531149</v>
      </c>
    </row>
    <row r="5" spans="1:12" x14ac:dyDescent="0.2">
      <c r="A5">
        <v>4</v>
      </c>
      <c r="B5" t="s">
        <v>75</v>
      </c>
      <c r="C5">
        <v>0.30650509435099776</v>
      </c>
      <c r="D5" t="s">
        <v>105</v>
      </c>
      <c r="E5">
        <v>0.81083333333333341</v>
      </c>
      <c r="F5">
        <v>3.5000000000000003E-2</v>
      </c>
      <c r="G5">
        <v>0.14599999999999999</v>
      </c>
      <c r="H5">
        <f t="shared" si="0"/>
        <v>85.692803437164343</v>
      </c>
      <c r="I5">
        <f t="shared" si="1"/>
        <v>27958.035613930861</v>
      </c>
      <c r="K5" s="107">
        <f t="shared" si="2"/>
        <v>1.7138560687432869</v>
      </c>
      <c r="L5" s="107">
        <f t="shared" si="3"/>
        <v>559.16071227861721</v>
      </c>
    </row>
    <row r="6" spans="1:12" x14ac:dyDescent="0.2">
      <c r="A6">
        <v>5</v>
      </c>
      <c r="B6" t="s">
        <v>75</v>
      </c>
      <c r="C6">
        <v>0.32285826249472482</v>
      </c>
      <c r="D6" t="s">
        <v>105</v>
      </c>
      <c r="E6">
        <v>0.81083333333333341</v>
      </c>
      <c r="F6">
        <v>3.5000000000000003E-2</v>
      </c>
      <c r="G6">
        <v>0.14499999999999999</v>
      </c>
      <c r="H6">
        <f t="shared" si="0"/>
        <v>85.821697099892589</v>
      </c>
      <c r="I6">
        <f t="shared" si="1"/>
        <v>26581.849396310503</v>
      </c>
      <c r="K6" s="107">
        <f t="shared" si="2"/>
        <v>1.7164339419978518</v>
      </c>
      <c r="L6" s="107">
        <f t="shared" si="3"/>
        <v>531.63698792621005</v>
      </c>
    </row>
    <row r="7" spans="1:12" x14ac:dyDescent="0.2">
      <c r="A7">
        <v>6</v>
      </c>
      <c r="B7" t="s">
        <v>75</v>
      </c>
      <c r="C7">
        <v>0.45368360764454091</v>
      </c>
      <c r="D7" t="s">
        <v>105</v>
      </c>
      <c r="E7">
        <v>0.81083333333333341</v>
      </c>
      <c r="F7">
        <v>3.5000000000000003E-2</v>
      </c>
      <c r="G7">
        <v>0.1145</v>
      </c>
      <c r="H7">
        <f t="shared" si="0"/>
        <v>89.752953813104185</v>
      </c>
      <c r="I7">
        <f t="shared" si="1"/>
        <v>19783.159960107096</v>
      </c>
      <c r="K7" s="107">
        <f t="shared" si="2"/>
        <v>1.7950590762620837</v>
      </c>
      <c r="L7" s="107">
        <f t="shared" si="3"/>
        <v>395.66319920214193</v>
      </c>
    </row>
    <row r="8" spans="1:12" x14ac:dyDescent="0.2">
      <c r="A8">
        <v>7</v>
      </c>
      <c r="B8" t="s">
        <v>75</v>
      </c>
      <c r="C8">
        <v>0.2656221739916802</v>
      </c>
      <c r="D8" t="s">
        <v>105</v>
      </c>
      <c r="E8">
        <v>0.81083333333333341</v>
      </c>
      <c r="F8">
        <v>3.5000000000000003E-2</v>
      </c>
      <c r="G8">
        <v>0.13750000000000001</v>
      </c>
      <c r="H8">
        <f t="shared" si="0"/>
        <v>86.788399570354457</v>
      </c>
      <c r="I8">
        <f t="shared" si="1"/>
        <v>32673.627455918959</v>
      </c>
      <c r="K8" s="107">
        <f t="shared" si="2"/>
        <v>1.7357679914070892</v>
      </c>
      <c r="L8" s="107">
        <f t="shared" si="3"/>
        <v>653.47254911837922</v>
      </c>
    </row>
    <row r="9" spans="1:12" x14ac:dyDescent="0.2">
      <c r="A9">
        <v>8</v>
      </c>
      <c r="B9" t="s">
        <v>75</v>
      </c>
      <c r="C9">
        <v>0.19203291734490868</v>
      </c>
      <c r="D9" t="s">
        <v>105</v>
      </c>
      <c r="E9">
        <v>0.81083333333333341</v>
      </c>
      <c r="F9">
        <v>3.5000000000000003E-2</v>
      </c>
      <c r="G9">
        <v>0.14150000000000001</v>
      </c>
      <c r="H9">
        <f t="shared" si="0"/>
        <v>86.272824919441462</v>
      </c>
      <c r="I9">
        <f t="shared" si="1"/>
        <v>44926.060652657572</v>
      </c>
      <c r="K9" s="107">
        <f t="shared" si="2"/>
        <v>1.7254564983888292</v>
      </c>
      <c r="L9" s="107">
        <f t="shared" si="3"/>
        <v>898.52121305315143</v>
      </c>
    </row>
    <row r="10" spans="1:12" x14ac:dyDescent="0.2">
      <c r="A10">
        <v>9</v>
      </c>
      <c r="B10" t="s">
        <v>75</v>
      </c>
      <c r="C10">
        <v>0.32566868723242515</v>
      </c>
      <c r="D10" t="s">
        <v>106</v>
      </c>
      <c r="E10">
        <v>0.80149999999999999</v>
      </c>
      <c r="F10">
        <v>3.4333333333333334E-2</v>
      </c>
      <c r="G10">
        <v>0.1845</v>
      </c>
      <c r="H10">
        <f t="shared" si="0"/>
        <v>80.425809254833808</v>
      </c>
      <c r="I10">
        <f t="shared" si="1"/>
        <v>24695.591688075016</v>
      </c>
      <c r="K10" s="107">
        <f t="shared" si="2"/>
        <v>1.6085161850966763</v>
      </c>
      <c r="L10" s="107">
        <f t="shared" si="3"/>
        <v>493.91183376150036</v>
      </c>
    </row>
    <row r="11" spans="1:12" x14ac:dyDescent="0.2">
      <c r="A11">
        <v>10</v>
      </c>
      <c r="B11" t="s">
        <v>75</v>
      </c>
      <c r="C11">
        <v>0.24155763613811873</v>
      </c>
      <c r="D11" t="s">
        <v>106</v>
      </c>
      <c r="E11">
        <v>0.80149999999999999</v>
      </c>
      <c r="F11">
        <v>3.4333333333333334E-2</v>
      </c>
      <c r="G11">
        <v>0.2165</v>
      </c>
      <c r="H11">
        <f t="shared" si="0"/>
        <v>76.254616554421034</v>
      </c>
      <c r="I11">
        <f t="shared" si="1"/>
        <v>31567.876625030342</v>
      </c>
      <c r="K11" s="107">
        <f t="shared" si="2"/>
        <v>1.5250923310884206</v>
      </c>
      <c r="L11" s="107">
        <f t="shared" si="3"/>
        <v>631.35753250060679</v>
      </c>
    </row>
    <row r="12" spans="1:12" x14ac:dyDescent="0.2">
      <c r="A12">
        <v>11</v>
      </c>
      <c r="B12" t="s">
        <v>75</v>
      </c>
      <c r="C12">
        <v>0.2442708958508383</v>
      </c>
      <c r="D12" t="s">
        <v>106</v>
      </c>
      <c r="E12">
        <v>0.80149999999999999</v>
      </c>
      <c r="F12">
        <v>3.4333333333333334E-2</v>
      </c>
      <c r="G12">
        <v>0.10500000000000001</v>
      </c>
      <c r="H12">
        <f t="shared" si="0"/>
        <v>90.788616119921798</v>
      </c>
      <c r="I12">
        <f t="shared" si="1"/>
        <v>37167.185146510863</v>
      </c>
      <c r="K12" s="107">
        <f t="shared" si="2"/>
        <v>1.8157723223984359</v>
      </c>
      <c r="L12" s="107">
        <f t="shared" si="3"/>
        <v>743.34370293021732</v>
      </c>
    </row>
    <row r="13" spans="1:12" x14ac:dyDescent="0.2">
      <c r="A13">
        <v>12</v>
      </c>
      <c r="B13" t="s">
        <v>75</v>
      </c>
      <c r="C13">
        <v>0.27954327211619256</v>
      </c>
      <c r="D13" t="s">
        <v>106</v>
      </c>
      <c r="E13">
        <v>0.80149999999999999</v>
      </c>
      <c r="F13">
        <v>3.4333333333333334E-2</v>
      </c>
      <c r="G13">
        <v>0.20550000000000002</v>
      </c>
      <c r="H13">
        <f t="shared" si="0"/>
        <v>77.688464045187928</v>
      </c>
      <c r="I13">
        <f t="shared" si="1"/>
        <v>27791.212235970608</v>
      </c>
      <c r="K13" s="107">
        <f t="shared" si="2"/>
        <v>1.5537692809037587</v>
      </c>
      <c r="L13" s="107">
        <f t="shared" si="3"/>
        <v>555.82424471941226</v>
      </c>
    </row>
    <row r="14" spans="1:12" x14ac:dyDescent="0.2">
      <c r="A14">
        <v>13</v>
      </c>
      <c r="B14" t="s">
        <v>75</v>
      </c>
      <c r="C14">
        <v>0.2062852598727645</v>
      </c>
      <c r="D14" t="s">
        <v>106</v>
      </c>
      <c r="E14">
        <v>0.80149999999999999</v>
      </c>
      <c r="F14">
        <v>3.4333333333333334E-2</v>
      </c>
      <c r="G14">
        <v>0.126</v>
      </c>
      <c r="H14">
        <f t="shared" si="0"/>
        <v>88.051270910275903</v>
      </c>
      <c r="I14">
        <f t="shared" si="1"/>
        <v>42684.228123999448</v>
      </c>
      <c r="K14" s="107">
        <f t="shared" si="2"/>
        <v>1.7610254182055181</v>
      </c>
      <c r="L14" s="107">
        <f t="shared" si="3"/>
        <v>853.68456247998904</v>
      </c>
    </row>
    <row r="15" spans="1:12" x14ac:dyDescent="0.2">
      <c r="A15">
        <v>14</v>
      </c>
      <c r="B15" t="s">
        <v>75</v>
      </c>
      <c r="C15">
        <v>0.21442503901092319</v>
      </c>
      <c r="D15" t="s">
        <v>106</v>
      </c>
      <c r="E15">
        <v>0.80149999999999999</v>
      </c>
      <c r="F15">
        <v>3.4333333333333334E-2</v>
      </c>
      <c r="G15">
        <v>0.13950000000000001</v>
      </c>
      <c r="H15">
        <f t="shared" si="0"/>
        <v>86.291548989789263</v>
      </c>
      <c r="I15">
        <f t="shared" si="1"/>
        <v>40243.224106580863</v>
      </c>
      <c r="K15" s="107">
        <f t="shared" si="2"/>
        <v>1.7258309797957851</v>
      </c>
      <c r="L15" s="107">
        <f t="shared" si="3"/>
        <v>804.86448213161714</v>
      </c>
    </row>
    <row r="16" spans="1:12" x14ac:dyDescent="0.2">
      <c r="A16">
        <v>15</v>
      </c>
      <c r="B16" t="s">
        <v>75</v>
      </c>
      <c r="C16">
        <v>0.2903963109670708</v>
      </c>
      <c r="D16" t="s">
        <v>106</v>
      </c>
      <c r="E16">
        <v>0.80149999999999999</v>
      </c>
      <c r="F16">
        <v>3.4333333333333334E-2</v>
      </c>
      <c r="G16">
        <v>0.16550000000000001</v>
      </c>
      <c r="H16">
        <f t="shared" si="0"/>
        <v>82.902454920703889</v>
      </c>
      <c r="I16">
        <f t="shared" si="1"/>
        <v>28548.039968078152</v>
      </c>
      <c r="K16" s="107">
        <f t="shared" si="2"/>
        <v>1.6580490984140779</v>
      </c>
      <c r="L16" s="107">
        <f t="shared" si="3"/>
        <v>570.96079936156309</v>
      </c>
    </row>
    <row r="17" spans="1:12" x14ac:dyDescent="0.2">
      <c r="A17">
        <v>16</v>
      </c>
      <c r="B17" t="s">
        <v>75</v>
      </c>
      <c r="C17">
        <v>0.33109520665786429</v>
      </c>
      <c r="D17" t="s">
        <v>106</v>
      </c>
      <c r="E17">
        <v>0.80149999999999999</v>
      </c>
      <c r="F17">
        <v>3.4333333333333334E-2</v>
      </c>
      <c r="G17">
        <v>0.2185</v>
      </c>
      <c r="H17">
        <f t="shared" si="0"/>
        <v>75.993917010645234</v>
      </c>
      <c r="I17">
        <f t="shared" si="1"/>
        <v>22952.285470315852</v>
      </c>
      <c r="K17" s="107">
        <f t="shared" si="2"/>
        <v>1.5198783402129046</v>
      </c>
      <c r="L17" s="107">
        <f t="shared" si="3"/>
        <v>459.04570940631703</v>
      </c>
    </row>
    <row r="18" spans="1:12" x14ac:dyDescent="0.2">
      <c r="A18">
        <v>17</v>
      </c>
      <c r="B18" t="s">
        <v>75</v>
      </c>
      <c r="C18">
        <v>0.22473925363236269</v>
      </c>
      <c r="D18" t="s">
        <v>105</v>
      </c>
      <c r="E18">
        <v>0.81083333333333341</v>
      </c>
      <c r="F18">
        <v>3.5000000000000003E-2</v>
      </c>
      <c r="G18">
        <v>0.20649999999999999</v>
      </c>
      <c r="H18">
        <f t="shared" si="0"/>
        <v>77.89473684210526</v>
      </c>
      <c r="I18">
        <f t="shared" si="1"/>
        <v>34660.049627791559</v>
      </c>
      <c r="K18" s="107">
        <f t="shared" si="2"/>
        <v>1.5578947368421052</v>
      </c>
      <c r="L18" s="107">
        <f t="shared" si="3"/>
        <v>693.20099255583125</v>
      </c>
    </row>
    <row r="19" spans="1:12" x14ac:dyDescent="0.2">
      <c r="A19">
        <v>18</v>
      </c>
      <c r="B19" t="s">
        <v>75</v>
      </c>
      <c r="C19">
        <v>0.26562217399168025</v>
      </c>
      <c r="D19" t="s">
        <v>105</v>
      </c>
      <c r="E19">
        <v>0.81083333333333341</v>
      </c>
      <c r="F19">
        <v>3.5000000000000003E-2</v>
      </c>
      <c r="G19">
        <v>0.23699999999999999</v>
      </c>
      <c r="H19">
        <f t="shared" si="0"/>
        <v>73.963480128893664</v>
      </c>
      <c r="I19">
        <f t="shared" si="1"/>
        <v>27845.371121467564</v>
      </c>
      <c r="K19" s="107">
        <f t="shared" si="2"/>
        <v>1.4792696025778733</v>
      </c>
      <c r="L19" s="107">
        <f t="shared" si="3"/>
        <v>556.9074224293513</v>
      </c>
    </row>
    <row r="20" spans="1:12" x14ac:dyDescent="0.2">
      <c r="A20">
        <v>19</v>
      </c>
      <c r="B20" t="s">
        <v>75</v>
      </c>
      <c r="C20">
        <v>0.28470087015936174</v>
      </c>
      <c r="D20" t="s">
        <v>105</v>
      </c>
      <c r="E20">
        <v>0.81083333333333341</v>
      </c>
      <c r="F20">
        <v>3.5000000000000003E-2</v>
      </c>
      <c r="G20">
        <v>0.1835</v>
      </c>
      <c r="H20">
        <f t="shared" si="0"/>
        <v>80.859291084855002</v>
      </c>
      <c r="I20">
        <f t="shared" si="1"/>
        <v>28401.490673208649</v>
      </c>
      <c r="K20" s="107">
        <f t="shared" si="2"/>
        <v>1.6171858216971</v>
      </c>
      <c r="L20" s="107">
        <f t="shared" si="3"/>
        <v>568.029813464173</v>
      </c>
    </row>
    <row r="21" spans="1:12" x14ac:dyDescent="0.2">
      <c r="A21">
        <v>20</v>
      </c>
      <c r="B21" t="s">
        <v>75</v>
      </c>
      <c r="C21">
        <v>0.31468167842286127</v>
      </c>
      <c r="D21" t="s">
        <v>105</v>
      </c>
      <c r="E21">
        <v>0.81083333333333341</v>
      </c>
      <c r="F21">
        <v>3.5000000000000003E-2</v>
      </c>
      <c r="G21">
        <v>0.157</v>
      </c>
      <c r="H21">
        <f t="shared" si="0"/>
        <v>84.274973147153602</v>
      </c>
      <c r="I21">
        <f t="shared" si="1"/>
        <v>26781.023149974124</v>
      </c>
      <c r="K21" s="107">
        <f t="shared" si="2"/>
        <v>1.685499462943072</v>
      </c>
      <c r="L21" s="107">
        <f t="shared" si="3"/>
        <v>535.62046299948247</v>
      </c>
    </row>
    <row r="22" spans="1:12" x14ac:dyDescent="0.2">
      <c r="A22">
        <v>21</v>
      </c>
      <c r="B22" t="s">
        <v>75</v>
      </c>
      <c r="C22">
        <v>0.2356413657281807</v>
      </c>
      <c r="D22" t="s">
        <v>105</v>
      </c>
      <c r="E22">
        <v>0.81083333333333341</v>
      </c>
      <c r="F22">
        <v>3.5000000000000003E-2</v>
      </c>
      <c r="G22">
        <v>0.29399999999999998</v>
      </c>
      <c r="H22">
        <f t="shared" si="0"/>
        <v>66.616541353383468</v>
      </c>
      <c r="I22">
        <f t="shared" si="1"/>
        <v>28270.308630882584</v>
      </c>
      <c r="K22" s="107">
        <f t="shared" si="2"/>
        <v>1.3323308270676693</v>
      </c>
      <c r="L22" s="107">
        <f t="shared" si="3"/>
        <v>565.40617261765169</v>
      </c>
    </row>
    <row r="23" spans="1:12" x14ac:dyDescent="0.2">
      <c r="A23">
        <v>22</v>
      </c>
      <c r="B23" t="s">
        <v>75</v>
      </c>
      <c r="C23">
        <v>0.22201372560840818</v>
      </c>
      <c r="D23" t="s">
        <v>105</v>
      </c>
      <c r="E23">
        <v>0.81083333333333341</v>
      </c>
      <c r="F23">
        <v>3.5000000000000003E-2</v>
      </c>
      <c r="G23">
        <v>0.2505</v>
      </c>
      <c r="H23">
        <f t="shared" si="0"/>
        <v>72.223415682062296</v>
      </c>
      <c r="I23">
        <f t="shared" si="1"/>
        <v>32531.058827169658</v>
      </c>
      <c r="K23" s="107">
        <f t="shared" si="2"/>
        <v>1.4444683136412459</v>
      </c>
      <c r="L23" s="107">
        <f t="shared" si="3"/>
        <v>650.62117654339318</v>
      </c>
    </row>
    <row r="24" spans="1:12" x14ac:dyDescent="0.2">
      <c r="A24">
        <v>23</v>
      </c>
      <c r="B24" t="s">
        <v>75</v>
      </c>
      <c r="C24">
        <v>0.27652428608749824</v>
      </c>
      <c r="D24" t="s">
        <v>105</v>
      </c>
      <c r="E24">
        <v>0.81083333333333341</v>
      </c>
      <c r="F24">
        <v>3.5000000000000003E-2</v>
      </c>
      <c r="G24">
        <v>0.10100000000000001</v>
      </c>
      <c r="H24">
        <f t="shared" si="0"/>
        <v>91.493018259935539</v>
      </c>
      <c r="I24">
        <f t="shared" si="1"/>
        <v>33086.793046085353</v>
      </c>
      <c r="K24" s="107">
        <f t="shared" si="2"/>
        <v>1.8298603651987109</v>
      </c>
      <c r="L24" s="107">
        <f t="shared" si="3"/>
        <v>661.73586092170706</v>
      </c>
    </row>
    <row r="25" spans="1:12" x14ac:dyDescent="0.2">
      <c r="A25">
        <v>24</v>
      </c>
      <c r="B25" t="s">
        <v>75</v>
      </c>
      <c r="C25">
        <v>0.28742639818331622</v>
      </c>
      <c r="D25" t="s">
        <v>105</v>
      </c>
      <c r="E25">
        <v>0.81083333333333341</v>
      </c>
      <c r="F25">
        <v>3.5000000000000003E-2</v>
      </c>
      <c r="G25">
        <v>0.16250000000000001</v>
      </c>
      <c r="H25">
        <f t="shared" si="0"/>
        <v>83.566058002148239</v>
      </c>
      <c r="I25">
        <f t="shared" si="1"/>
        <v>29073.898058887084</v>
      </c>
      <c r="K25" s="107">
        <f t="shared" si="2"/>
        <v>1.6713211600429647</v>
      </c>
      <c r="L25" s="107">
        <f t="shared" si="3"/>
        <v>581.47796117774169</v>
      </c>
    </row>
    <row r="26" spans="1:12" x14ac:dyDescent="0.2">
      <c r="A26">
        <v>25</v>
      </c>
      <c r="B26" t="s">
        <v>75</v>
      </c>
      <c r="C26">
        <v>0.33380846637058381</v>
      </c>
      <c r="D26" t="s">
        <v>106</v>
      </c>
      <c r="E26">
        <v>0.80149999999999999</v>
      </c>
      <c r="F26">
        <v>3.4333333333333334E-2</v>
      </c>
      <c r="G26">
        <v>0.26450000000000001</v>
      </c>
      <c r="H26">
        <f t="shared" si="0"/>
        <v>69.997827503801858</v>
      </c>
      <c r="I26">
        <f t="shared" si="1"/>
        <v>20969.45840375793</v>
      </c>
      <c r="K26" s="107">
        <f t="shared" si="2"/>
        <v>1.3999565500760371</v>
      </c>
      <c r="L26" s="107">
        <f t="shared" si="3"/>
        <v>419.38916807515858</v>
      </c>
    </row>
    <row r="27" spans="1:12" x14ac:dyDescent="0.2">
      <c r="A27">
        <v>26</v>
      </c>
      <c r="B27" t="s">
        <v>75</v>
      </c>
      <c r="C27">
        <v>0.34737476493418168</v>
      </c>
      <c r="D27" t="s">
        <v>106</v>
      </c>
      <c r="E27">
        <v>0.80149999999999999</v>
      </c>
      <c r="F27">
        <v>3.4333333333333334E-2</v>
      </c>
      <c r="G27">
        <v>0.10550000000000001</v>
      </c>
      <c r="H27">
        <f t="shared" si="0"/>
        <v>90.723441233977837</v>
      </c>
      <c r="I27">
        <f t="shared" si="1"/>
        <v>26116.877330213531</v>
      </c>
      <c r="K27" s="107">
        <f t="shared" si="2"/>
        <v>1.8144688246795568</v>
      </c>
      <c r="L27" s="107">
        <f t="shared" si="3"/>
        <v>522.33754660427064</v>
      </c>
    </row>
    <row r="28" spans="1:12" x14ac:dyDescent="0.2">
      <c r="A28">
        <v>27</v>
      </c>
      <c r="B28" t="s">
        <v>75</v>
      </c>
      <c r="C28">
        <v>0.28225653182891219</v>
      </c>
      <c r="D28" t="s">
        <v>106</v>
      </c>
      <c r="E28">
        <v>0.80149999999999999</v>
      </c>
      <c r="F28">
        <v>3.4333333333333334E-2</v>
      </c>
      <c r="G28">
        <v>0.189</v>
      </c>
      <c r="H28">
        <f t="shared" si="0"/>
        <v>79.839235281338262</v>
      </c>
      <c r="I28">
        <f t="shared" si="1"/>
        <v>28286.054095546049</v>
      </c>
      <c r="K28" s="107">
        <f t="shared" si="2"/>
        <v>1.5967847056267652</v>
      </c>
      <c r="L28" s="107">
        <f t="shared" si="3"/>
        <v>565.72108191092104</v>
      </c>
    </row>
    <row r="29" spans="1:12" x14ac:dyDescent="0.2">
      <c r="A29">
        <v>28</v>
      </c>
      <c r="B29" t="s">
        <v>75</v>
      </c>
      <c r="C29">
        <v>0.28496979154163171</v>
      </c>
      <c r="D29" t="s">
        <v>106</v>
      </c>
      <c r="E29">
        <v>0.80149999999999999</v>
      </c>
      <c r="F29">
        <v>3.4333333333333334E-2</v>
      </c>
      <c r="G29">
        <v>0.10050000000000001</v>
      </c>
      <c r="H29">
        <f t="shared" si="0"/>
        <v>91.375190093417331</v>
      </c>
      <c r="I29">
        <f t="shared" si="1"/>
        <v>32064.868910874779</v>
      </c>
      <c r="K29" s="107">
        <f t="shared" si="2"/>
        <v>1.8275038018683467</v>
      </c>
      <c r="L29" s="107">
        <f t="shared" si="3"/>
        <v>641.29737821749563</v>
      </c>
    </row>
    <row r="30" spans="1:12" x14ac:dyDescent="0.2">
      <c r="A30">
        <v>29</v>
      </c>
      <c r="B30" t="s">
        <v>75</v>
      </c>
      <c r="C30">
        <v>0.25783719441443614</v>
      </c>
      <c r="D30" t="s">
        <v>106</v>
      </c>
      <c r="E30">
        <v>0.80149999999999999</v>
      </c>
      <c r="F30">
        <v>3.4333333333333334E-2</v>
      </c>
      <c r="G30">
        <v>0.17050000000000001</v>
      </c>
      <c r="H30">
        <f t="shared" si="0"/>
        <v>82.250706061264395</v>
      </c>
      <c r="I30">
        <f t="shared" si="1"/>
        <v>31900.248623190582</v>
      </c>
      <c r="K30" s="107">
        <f t="shared" si="2"/>
        <v>1.645014121225288</v>
      </c>
      <c r="L30" s="107">
        <f t="shared" si="3"/>
        <v>638.00497246381167</v>
      </c>
    </row>
    <row r="31" spans="1:12" x14ac:dyDescent="0.2">
      <c r="A31">
        <v>30</v>
      </c>
      <c r="B31" t="s">
        <v>75</v>
      </c>
      <c r="C31">
        <v>0.2062852598727645</v>
      </c>
      <c r="D31" t="s">
        <v>106</v>
      </c>
      <c r="E31">
        <v>0.80149999999999999</v>
      </c>
      <c r="F31">
        <v>3.4333333333333334E-2</v>
      </c>
      <c r="G31">
        <v>0.1565</v>
      </c>
      <c r="H31">
        <f t="shared" si="0"/>
        <v>84.075602867694982</v>
      </c>
      <c r="I31">
        <f t="shared" si="1"/>
        <v>40756.960977023904</v>
      </c>
      <c r="K31" s="107">
        <f t="shared" si="2"/>
        <v>1.6815120573538997</v>
      </c>
      <c r="L31" s="107">
        <f t="shared" si="3"/>
        <v>815.13921954047817</v>
      </c>
    </row>
    <row r="32" spans="1:12" x14ac:dyDescent="0.2">
      <c r="A32">
        <v>31</v>
      </c>
      <c r="B32" t="s">
        <v>75</v>
      </c>
      <c r="C32">
        <v>0.34737476493418168</v>
      </c>
      <c r="D32" t="s">
        <v>106</v>
      </c>
      <c r="E32">
        <v>0.80149999999999999</v>
      </c>
      <c r="F32">
        <v>3.4333333333333334E-2</v>
      </c>
      <c r="G32">
        <v>0.19850000000000001</v>
      </c>
      <c r="H32">
        <f t="shared" si="0"/>
        <v>78.600912448403221</v>
      </c>
      <c r="I32">
        <f t="shared" si="1"/>
        <v>22627.122169710863</v>
      </c>
      <c r="K32" s="107">
        <f t="shared" si="2"/>
        <v>1.5720182489680645</v>
      </c>
      <c r="L32" s="107">
        <f t="shared" si="3"/>
        <v>452.54244339421729</v>
      </c>
    </row>
    <row r="33" spans="1:12" x14ac:dyDescent="0.2">
      <c r="A33">
        <v>32</v>
      </c>
      <c r="B33" t="s">
        <v>75</v>
      </c>
      <c r="C33">
        <v>0.22527807786180135</v>
      </c>
      <c r="D33" t="s">
        <v>106</v>
      </c>
      <c r="E33">
        <v>0.80149999999999999</v>
      </c>
      <c r="F33">
        <v>3.4333333333333334E-2</v>
      </c>
      <c r="G33">
        <v>0.17299999999999999</v>
      </c>
      <c r="H33">
        <f t="shared" si="0"/>
        <v>81.924831631544649</v>
      </c>
      <c r="I33">
        <f t="shared" si="1"/>
        <v>36366.091369885573</v>
      </c>
      <c r="K33" s="107">
        <f t="shared" si="2"/>
        <v>1.638496632630893</v>
      </c>
      <c r="L33" s="107">
        <f t="shared" si="3"/>
        <v>727.32182739771144</v>
      </c>
    </row>
    <row r="34" spans="1:12" x14ac:dyDescent="0.2">
      <c r="A34">
        <v>33</v>
      </c>
      <c r="B34" t="s">
        <v>75</v>
      </c>
      <c r="C34">
        <v>0.23291583770422619</v>
      </c>
      <c r="D34" t="s">
        <v>105</v>
      </c>
      <c r="E34">
        <v>0.81083333333333341</v>
      </c>
      <c r="F34">
        <v>3.5000000000000003E-2</v>
      </c>
      <c r="G34">
        <v>0.16900000000000001</v>
      </c>
      <c r="H34">
        <f t="shared" si="0"/>
        <v>82.728249194414602</v>
      </c>
      <c r="I34">
        <f t="shared" si="1"/>
        <v>35518.516048474587</v>
      </c>
      <c r="K34" s="107">
        <f t="shared" si="2"/>
        <v>1.6545649838882921</v>
      </c>
      <c r="L34" s="107">
        <f t="shared" si="3"/>
        <v>710.37032096949167</v>
      </c>
    </row>
    <row r="35" spans="1:12" x14ac:dyDescent="0.2">
      <c r="A35" s="84">
        <v>34</v>
      </c>
      <c r="B35" s="84" t="s">
        <v>75</v>
      </c>
      <c r="C35" s="84"/>
    </row>
    <row r="36" spans="1:12" x14ac:dyDescent="0.2">
      <c r="A36" s="36">
        <v>35</v>
      </c>
      <c r="B36" t="s">
        <v>75</v>
      </c>
      <c r="C36">
        <v>0.11844366069813708</v>
      </c>
      <c r="D36" t="s">
        <v>105</v>
      </c>
      <c r="E36">
        <v>0.81083333333333341</v>
      </c>
      <c r="F36">
        <v>3.5000000000000003E-2</v>
      </c>
      <c r="G36">
        <v>0.55349999999999999</v>
      </c>
      <c r="H36">
        <f t="shared" si="0"/>
        <v>33.168635875402799</v>
      </c>
      <c r="I36">
        <f t="shared" si="1"/>
        <v>28003.724032082777</v>
      </c>
      <c r="K36" s="107">
        <f t="shared" si="2"/>
        <v>0.66337271750805593</v>
      </c>
      <c r="L36" s="107">
        <f t="shared" si="3"/>
        <v>560.07448064165555</v>
      </c>
    </row>
    <row r="37" spans="1:12" x14ac:dyDescent="0.2">
      <c r="A37">
        <v>36</v>
      </c>
      <c r="B37" t="s">
        <v>75</v>
      </c>
      <c r="C37">
        <v>0.51364522417154002</v>
      </c>
      <c r="D37" t="s">
        <v>105</v>
      </c>
      <c r="E37">
        <v>0.81083333333333341</v>
      </c>
      <c r="F37">
        <v>3.5000000000000003E-2</v>
      </c>
      <c r="G37">
        <v>8.3000000000000004E-2</v>
      </c>
      <c r="H37">
        <f t="shared" si="0"/>
        <v>93.81310418904404</v>
      </c>
      <c r="I37">
        <f t="shared" si="1"/>
        <v>18264.183092591873</v>
      </c>
      <c r="K37" s="107">
        <f t="shared" si="2"/>
        <v>1.8762620837808808</v>
      </c>
      <c r="L37" s="107">
        <f t="shared" si="3"/>
        <v>365.28366185183751</v>
      </c>
    </row>
    <row r="38" spans="1:12" x14ac:dyDescent="0.2">
      <c r="A38">
        <v>37</v>
      </c>
      <c r="B38" t="s">
        <v>75</v>
      </c>
      <c r="C38">
        <v>0.20838608548863566</v>
      </c>
      <c r="D38" t="s">
        <v>105</v>
      </c>
      <c r="E38">
        <v>0.81083333333333341</v>
      </c>
      <c r="F38">
        <v>3.5000000000000003E-2</v>
      </c>
      <c r="G38">
        <v>0.21150000000000002</v>
      </c>
      <c r="H38">
        <f t="shared" si="0"/>
        <v>77.250268528464019</v>
      </c>
      <c r="I38">
        <f t="shared" si="1"/>
        <v>37070.742198224587</v>
      </c>
      <c r="K38" s="107">
        <f t="shared" si="2"/>
        <v>1.5450053705692803</v>
      </c>
      <c r="L38" s="107">
        <f t="shared" si="3"/>
        <v>741.41484396449175</v>
      </c>
    </row>
    <row r="39" spans="1:12" x14ac:dyDescent="0.2">
      <c r="A39">
        <v>38</v>
      </c>
      <c r="B39" t="s">
        <v>75</v>
      </c>
      <c r="C39">
        <v>0.37191776692590589</v>
      </c>
      <c r="D39" t="s">
        <v>105</v>
      </c>
      <c r="E39">
        <v>0.81083333333333341</v>
      </c>
      <c r="F39">
        <v>3.5000000000000003E-2</v>
      </c>
      <c r="G39">
        <v>0.251</v>
      </c>
      <c r="H39">
        <f t="shared" si="0"/>
        <v>72.158968850698173</v>
      </c>
      <c r="I39">
        <f t="shared" si="1"/>
        <v>19401.861182145087</v>
      </c>
      <c r="K39" s="107">
        <f t="shared" si="2"/>
        <v>1.4431793770139634</v>
      </c>
      <c r="L39" s="107">
        <f t="shared" si="3"/>
        <v>388.03722364290172</v>
      </c>
    </row>
    <row r="40" spans="1:12" x14ac:dyDescent="0.2">
      <c r="A40">
        <v>39</v>
      </c>
      <c r="B40" t="s">
        <v>75</v>
      </c>
      <c r="C40">
        <v>0.47821335986013147</v>
      </c>
      <c r="D40" t="s">
        <v>105</v>
      </c>
      <c r="E40">
        <v>0.81083333333333341</v>
      </c>
      <c r="F40">
        <v>3.5000000000000003E-2</v>
      </c>
      <c r="G40">
        <v>0.14349999999999999</v>
      </c>
      <c r="H40">
        <f t="shared" si="0"/>
        <v>86.015037593984957</v>
      </c>
      <c r="I40">
        <f t="shared" si="1"/>
        <v>17986.74918223589</v>
      </c>
      <c r="K40" s="107">
        <f t="shared" si="2"/>
        <v>1.7203007518796991</v>
      </c>
      <c r="L40" s="107">
        <f t="shared" si="3"/>
        <v>359.73498364471777</v>
      </c>
    </row>
    <row r="41" spans="1:12" x14ac:dyDescent="0.2">
      <c r="A41">
        <v>40</v>
      </c>
      <c r="B41" t="s">
        <v>75</v>
      </c>
      <c r="C41">
        <v>0.2737987580635437</v>
      </c>
      <c r="D41" t="s">
        <v>105</v>
      </c>
      <c r="E41">
        <v>0.81083333333333341</v>
      </c>
      <c r="F41">
        <v>3.5000000000000003E-2</v>
      </c>
      <c r="G41">
        <v>0.16500000000000001</v>
      </c>
      <c r="H41">
        <f t="shared" si="0"/>
        <v>83.243823845327597</v>
      </c>
      <c r="I41">
        <f t="shared" si="1"/>
        <v>30403.287594901441</v>
      </c>
      <c r="K41" s="107">
        <f t="shared" si="2"/>
        <v>1.664876476906552</v>
      </c>
      <c r="L41" s="107">
        <f t="shared" si="3"/>
        <v>608.06575189802891</v>
      </c>
    </row>
    <row r="42" spans="1:12" x14ac:dyDescent="0.2">
      <c r="A42">
        <v>41</v>
      </c>
      <c r="B42" t="s">
        <v>107</v>
      </c>
      <c r="C42">
        <v>0.3745073620613773</v>
      </c>
      <c r="D42" t="s">
        <v>106</v>
      </c>
      <c r="E42">
        <v>0.80149999999999999</v>
      </c>
      <c r="F42">
        <v>3.4333333333333334E-2</v>
      </c>
      <c r="G42">
        <v>0.14950000000000002</v>
      </c>
      <c r="H42">
        <f t="shared" si="0"/>
        <v>84.988051270910276</v>
      </c>
      <c r="I42">
        <f t="shared" si="1"/>
        <v>22693.292543867734</v>
      </c>
      <c r="K42" s="107">
        <f t="shared" si="2"/>
        <v>1.6997610254182056</v>
      </c>
      <c r="L42" s="107">
        <f t="shared" si="3"/>
        <v>453.86585087735466</v>
      </c>
    </row>
    <row r="43" spans="1:12" x14ac:dyDescent="0.2">
      <c r="A43">
        <v>42</v>
      </c>
      <c r="B43" t="s">
        <v>107</v>
      </c>
      <c r="C43">
        <v>0.33652172608330339</v>
      </c>
      <c r="D43" t="s">
        <v>106</v>
      </c>
      <c r="E43">
        <v>0.80149999999999999</v>
      </c>
      <c r="F43">
        <v>3.4333333333333334E-2</v>
      </c>
      <c r="G43">
        <v>7.2500000000000009E-2</v>
      </c>
      <c r="H43">
        <f t="shared" si="0"/>
        <v>95.024983706278505</v>
      </c>
      <c r="I43">
        <f t="shared" si="1"/>
        <v>28237.399353751025</v>
      </c>
      <c r="K43" s="107">
        <f t="shared" si="2"/>
        <v>1.9004996741255702</v>
      </c>
      <c r="L43" s="107">
        <f t="shared" si="3"/>
        <v>564.74798707502055</v>
      </c>
    </row>
    <row r="44" spans="1:12" x14ac:dyDescent="0.2">
      <c r="A44">
        <v>43</v>
      </c>
      <c r="B44" t="s">
        <v>107</v>
      </c>
      <c r="C44">
        <v>0.27140349297803396</v>
      </c>
      <c r="D44" t="s">
        <v>106</v>
      </c>
      <c r="E44">
        <v>0.80149999999999999</v>
      </c>
      <c r="F44">
        <v>3.4333333333333334E-2</v>
      </c>
      <c r="G44">
        <v>0.17149999999999999</v>
      </c>
      <c r="H44">
        <f t="shared" si="0"/>
        <v>82.120356289376488</v>
      </c>
      <c r="I44">
        <f t="shared" si="1"/>
        <v>30257.66374201488</v>
      </c>
      <c r="K44" s="107">
        <f t="shared" si="2"/>
        <v>1.6424071257875297</v>
      </c>
      <c r="L44" s="107">
        <f t="shared" si="3"/>
        <v>605.15327484029763</v>
      </c>
    </row>
    <row r="45" spans="1:12" x14ac:dyDescent="0.2">
      <c r="A45">
        <v>44</v>
      </c>
      <c r="B45" t="s">
        <v>107</v>
      </c>
      <c r="C45">
        <v>0.36094106349777949</v>
      </c>
      <c r="D45" t="s">
        <v>106</v>
      </c>
      <c r="E45">
        <v>0.80149999999999999</v>
      </c>
      <c r="F45">
        <v>3.4333333333333334E-2</v>
      </c>
      <c r="G45">
        <v>0.16200000000000001</v>
      </c>
      <c r="H45">
        <f t="shared" si="0"/>
        <v>83.358679122311528</v>
      </c>
      <c r="I45">
        <f t="shared" si="1"/>
        <v>23094.817285266945</v>
      </c>
      <c r="K45" s="107">
        <f t="shared" si="2"/>
        <v>1.6671735824462306</v>
      </c>
      <c r="L45" s="107">
        <f t="shared" si="3"/>
        <v>461.89634570533894</v>
      </c>
    </row>
    <row r="46" spans="1:12" x14ac:dyDescent="0.2">
      <c r="A46">
        <v>45</v>
      </c>
      <c r="B46" t="s">
        <v>107</v>
      </c>
      <c r="C46">
        <v>0.28496979154163171</v>
      </c>
      <c r="D46" t="s">
        <v>106</v>
      </c>
      <c r="E46">
        <v>0.80149999999999999</v>
      </c>
      <c r="F46">
        <v>3.4333333333333334E-2</v>
      </c>
      <c r="G46">
        <v>0.1115</v>
      </c>
      <c r="H46">
        <f t="shared" si="0"/>
        <v>89.941342602650437</v>
      </c>
      <c r="I46">
        <f t="shared" si="1"/>
        <v>31561.71119615349</v>
      </c>
      <c r="K46" s="107">
        <f t="shared" si="2"/>
        <v>1.7988268520530086</v>
      </c>
      <c r="L46" s="107">
        <f t="shared" si="3"/>
        <v>631.23422392306975</v>
      </c>
    </row>
    <row r="47" spans="1:12" x14ac:dyDescent="0.2">
      <c r="A47">
        <v>46</v>
      </c>
      <c r="B47" t="s">
        <v>107</v>
      </c>
      <c r="C47">
        <v>0.20085874044732535</v>
      </c>
      <c r="D47" t="s">
        <v>106</v>
      </c>
      <c r="E47">
        <v>0.80149999999999999</v>
      </c>
      <c r="F47">
        <v>3.4333333333333334E-2</v>
      </c>
      <c r="G47">
        <v>0.16400000000000001</v>
      </c>
      <c r="H47">
        <f t="shared" si="0"/>
        <v>83.097979578535728</v>
      </c>
      <c r="I47">
        <f t="shared" si="1"/>
        <v>41371.353516143325</v>
      </c>
      <c r="K47" s="107">
        <f t="shared" si="2"/>
        <v>1.6619595915707146</v>
      </c>
      <c r="L47" s="107">
        <f t="shared" si="3"/>
        <v>827.42707032286648</v>
      </c>
    </row>
    <row r="48" spans="1:12" x14ac:dyDescent="0.2">
      <c r="A48">
        <v>47</v>
      </c>
      <c r="B48" t="s">
        <v>107</v>
      </c>
      <c r="C48">
        <v>0.22799133757452092</v>
      </c>
      <c r="D48" t="s">
        <v>106</v>
      </c>
      <c r="E48">
        <v>0.80149999999999999</v>
      </c>
      <c r="F48">
        <v>3.4333333333333334E-2</v>
      </c>
      <c r="G48">
        <v>0.16250000000000001</v>
      </c>
      <c r="H48">
        <f t="shared" si="0"/>
        <v>83.293504236367582</v>
      </c>
      <c r="I48">
        <f t="shared" si="1"/>
        <v>36533.626725683112</v>
      </c>
      <c r="K48" s="107">
        <f t="shared" si="2"/>
        <v>1.6658700847273515</v>
      </c>
      <c r="L48" s="107">
        <f t="shared" si="3"/>
        <v>730.67253451366219</v>
      </c>
    </row>
    <row r="49" spans="1:12" x14ac:dyDescent="0.2">
      <c r="A49">
        <v>48</v>
      </c>
      <c r="B49" t="s">
        <v>107</v>
      </c>
      <c r="C49">
        <v>0.18729244188372754</v>
      </c>
      <c r="D49" t="s">
        <v>106</v>
      </c>
      <c r="E49">
        <v>0.80149999999999999</v>
      </c>
      <c r="F49">
        <v>3.4333333333333334E-2</v>
      </c>
      <c r="G49">
        <v>0.28300000000000003</v>
      </c>
      <c r="H49">
        <f t="shared" si="0"/>
        <v>67.586356723875724</v>
      </c>
      <c r="I49">
        <f t="shared" si="1"/>
        <v>36086.003281346406</v>
      </c>
      <c r="K49" s="107">
        <f t="shared" si="2"/>
        <v>1.3517271344775146</v>
      </c>
      <c r="L49" s="107">
        <f t="shared" si="3"/>
        <v>721.72006562692809</v>
      </c>
    </row>
    <row r="50" spans="1:12" x14ac:dyDescent="0.2">
      <c r="A50">
        <v>49</v>
      </c>
      <c r="B50" t="s">
        <v>107</v>
      </c>
      <c r="C50">
        <v>0.26017111794377124</v>
      </c>
      <c r="D50" t="s">
        <v>105</v>
      </c>
      <c r="E50">
        <v>0.81083333333333341</v>
      </c>
      <c r="F50">
        <v>3.5000000000000003E-2</v>
      </c>
      <c r="G50">
        <v>0.17699999999999999</v>
      </c>
      <c r="H50">
        <f t="shared" si="0"/>
        <v>81.697099892588611</v>
      </c>
      <c r="I50">
        <f t="shared" si="1"/>
        <v>31401.294862500905</v>
      </c>
      <c r="K50" s="107">
        <f t="shared" si="2"/>
        <v>1.6339419978517722</v>
      </c>
      <c r="L50" s="107">
        <f t="shared" si="3"/>
        <v>628.02589725001803</v>
      </c>
    </row>
    <row r="51" spans="1:12" x14ac:dyDescent="0.2">
      <c r="A51">
        <v>50</v>
      </c>
      <c r="B51" t="s">
        <v>107</v>
      </c>
      <c r="C51">
        <v>0.24109242177608972</v>
      </c>
      <c r="D51" t="s">
        <v>105</v>
      </c>
      <c r="E51">
        <v>0.81083333333333341</v>
      </c>
      <c r="F51">
        <v>3.5000000000000003E-2</v>
      </c>
      <c r="G51">
        <v>0.34299999999999997</v>
      </c>
      <c r="H51">
        <f t="shared" si="0"/>
        <v>60.300751879699256</v>
      </c>
      <c r="I51">
        <f t="shared" si="1"/>
        <v>25011.46715250241</v>
      </c>
      <c r="K51" s="107">
        <f t="shared" si="2"/>
        <v>1.2060150375939851</v>
      </c>
      <c r="L51" s="107">
        <f t="shared" si="3"/>
        <v>500.22934305004821</v>
      </c>
    </row>
    <row r="52" spans="1:12" x14ac:dyDescent="0.2">
      <c r="A52">
        <v>51</v>
      </c>
      <c r="B52" t="s">
        <v>107</v>
      </c>
      <c r="C52">
        <v>0.25744558991981675</v>
      </c>
      <c r="D52" t="s">
        <v>105</v>
      </c>
      <c r="E52">
        <v>0.81083333333333341</v>
      </c>
      <c r="F52">
        <v>3.5000000000000003E-2</v>
      </c>
      <c r="G52">
        <v>0.19550000000000001</v>
      </c>
      <c r="H52">
        <f t="shared" si="0"/>
        <v>79.312567132116001</v>
      </c>
      <c r="I52">
        <f t="shared" si="1"/>
        <v>30807.506610161185</v>
      </c>
      <c r="K52" s="107">
        <f t="shared" si="2"/>
        <v>1.5862513426423199</v>
      </c>
      <c r="L52" s="107">
        <f t="shared" si="3"/>
        <v>616.15013220322362</v>
      </c>
    </row>
    <row r="53" spans="1:12" x14ac:dyDescent="0.2">
      <c r="A53">
        <v>52</v>
      </c>
      <c r="B53" t="s">
        <v>107</v>
      </c>
      <c r="C53">
        <v>0.2819753421354072</v>
      </c>
      <c r="D53" t="s">
        <v>105</v>
      </c>
      <c r="E53">
        <v>0.81083333333333341</v>
      </c>
      <c r="F53">
        <v>3.5000000000000003E-2</v>
      </c>
      <c r="G53">
        <v>0.17549999999999999</v>
      </c>
      <c r="H53">
        <f t="shared" si="0"/>
        <v>81.890440386680993</v>
      </c>
      <c r="I53">
        <f t="shared" si="1"/>
        <v>29041.702641983647</v>
      </c>
      <c r="K53" s="107">
        <f t="shared" si="2"/>
        <v>1.6378088077336199</v>
      </c>
      <c r="L53" s="107">
        <f t="shared" si="3"/>
        <v>580.83405283967295</v>
      </c>
    </row>
    <row r="54" spans="1:12" x14ac:dyDescent="0.2">
      <c r="A54">
        <v>53</v>
      </c>
      <c r="B54" t="s">
        <v>107</v>
      </c>
      <c r="C54">
        <v>0.22201372560840826</v>
      </c>
      <c r="D54" t="s">
        <v>105</v>
      </c>
      <c r="E54">
        <v>0.81083333333333341</v>
      </c>
      <c r="F54">
        <v>3.5000000000000003E-2</v>
      </c>
      <c r="G54">
        <v>0.13450000000000001</v>
      </c>
      <c r="H54">
        <f t="shared" si="0"/>
        <v>87.175080558539193</v>
      </c>
      <c r="I54">
        <f t="shared" si="1"/>
        <v>39265.626627202379</v>
      </c>
      <c r="K54" s="107">
        <f t="shared" si="2"/>
        <v>1.7435016111707839</v>
      </c>
      <c r="L54" s="107">
        <f t="shared" si="3"/>
        <v>785.3125325440476</v>
      </c>
    </row>
    <row r="55" spans="1:12" x14ac:dyDescent="0.2">
      <c r="A55">
        <v>54</v>
      </c>
      <c r="B55" t="s">
        <v>107</v>
      </c>
      <c r="C55">
        <v>0.37464329494986043</v>
      </c>
      <c r="D55" t="s">
        <v>105</v>
      </c>
      <c r="E55">
        <v>0.81083333333333341</v>
      </c>
      <c r="F55">
        <v>3.5000000000000003E-2</v>
      </c>
      <c r="G55">
        <v>0.1055</v>
      </c>
      <c r="H55">
        <f t="shared" si="0"/>
        <v>90.912996777658435</v>
      </c>
      <c r="I55">
        <f t="shared" si="1"/>
        <v>24266.548475083633</v>
      </c>
      <c r="K55" s="107">
        <f t="shared" si="2"/>
        <v>1.8182599355531688</v>
      </c>
      <c r="L55" s="107">
        <f t="shared" si="3"/>
        <v>485.33096950167266</v>
      </c>
    </row>
    <row r="56" spans="1:12" x14ac:dyDescent="0.2">
      <c r="A56">
        <v>55</v>
      </c>
      <c r="B56" t="s">
        <v>107</v>
      </c>
      <c r="C56">
        <v>0.21383714153654465</v>
      </c>
      <c r="D56" t="s">
        <v>105</v>
      </c>
      <c r="E56">
        <v>0.81083333333333341</v>
      </c>
      <c r="F56">
        <v>3.5000000000000003E-2</v>
      </c>
      <c r="G56">
        <v>0.17199999999999999</v>
      </c>
      <c r="H56">
        <f t="shared" si="0"/>
        <v>82.341568206229866</v>
      </c>
      <c r="I56">
        <f t="shared" si="1"/>
        <v>38506.672701738178</v>
      </c>
      <c r="K56" s="107">
        <f t="shared" si="2"/>
        <v>1.6468313641245973</v>
      </c>
      <c r="L56" s="107">
        <f t="shared" si="3"/>
        <v>770.13345403476353</v>
      </c>
    </row>
    <row r="57" spans="1:12" x14ac:dyDescent="0.2">
      <c r="A57">
        <v>56</v>
      </c>
      <c r="B57" t="s">
        <v>107</v>
      </c>
      <c r="C57">
        <v>0.27924981411145272</v>
      </c>
      <c r="D57" t="s">
        <v>105</v>
      </c>
      <c r="E57">
        <v>0.81083333333333341</v>
      </c>
      <c r="F57">
        <v>3.5000000000000003E-2</v>
      </c>
      <c r="G57">
        <v>0.128</v>
      </c>
      <c r="H57">
        <f t="shared" si="0"/>
        <v>88.01288936627283</v>
      </c>
      <c r="I57">
        <f t="shared" si="1"/>
        <v>31517.617888599772</v>
      </c>
      <c r="K57" s="107">
        <f t="shared" si="2"/>
        <v>1.7602577873254566</v>
      </c>
      <c r="L57" s="107">
        <f t="shared" si="3"/>
        <v>630.35235777199546</v>
      </c>
    </row>
    <row r="58" spans="1:12" x14ac:dyDescent="0.2">
      <c r="A58" s="104">
        <v>57</v>
      </c>
      <c r="B58" s="104" t="s">
        <v>107</v>
      </c>
      <c r="C58" s="84"/>
    </row>
    <row r="59" spans="1:12" x14ac:dyDescent="0.2">
      <c r="A59">
        <v>58</v>
      </c>
      <c r="B59" t="s">
        <v>107</v>
      </c>
      <c r="C59">
        <v>0.28496979154163171</v>
      </c>
      <c r="D59" t="s">
        <v>106</v>
      </c>
      <c r="E59">
        <v>0.80149999999999999</v>
      </c>
      <c r="F59">
        <v>3.4333333333333334E-2</v>
      </c>
      <c r="G59">
        <v>0.316</v>
      </c>
      <c r="H59">
        <f t="shared" si="0"/>
        <v>63.284814251575064</v>
      </c>
      <c r="I59">
        <f t="shared" si="1"/>
        <v>22207.551863380468</v>
      </c>
      <c r="K59" s="107">
        <f t="shared" si="2"/>
        <v>1.2656962850315012</v>
      </c>
      <c r="L59" s="107">
        <f t="shared" si="3"/>
        <v>444.15103726760935</v>
      </c>
    </row>
    <row r="60" spans="1:12" x14ac:dyDescent="0.2">
      <c r="A60">
        <v>59</v>
      </c>
      <c r="B60" t="s">
        <v>107</v>
      </c>
      <c r="C60">
        <v>0.31210238866882734</v>
      </c>
      <c r="D60" t="s">
        <v>106</v>
      </c>
      <c r="E60">
        <v>0.80149999999999999</v>
      </c>
      <c r="F60">
        <v>3.4333333333333334E-2</v>
      </c>
      <c r="G60">
        <v>0.32550000000000001</v>
      </c>
      <c r="H60">
        <f t="shared" si="0"/>
        <v>62.046491418640016</v>
      </c>
      <c r="I60">
        <f t="shared" si="1"/>
        <v>19880.171915145998</v>
      </c>
      <c r="K60" s="107">
        <f t="shared" si="2"/>
        <v>1.2409298283728003</v>
      </c>
      <c r="L60" s="107">
        <f t="shared" si="3"/>
        <v>397.60343830291998</v>
      </c>
    </row>
    <row r="61" spans="1:12" x14ac:dyDescent="0.2">
      <c r="A61">
        <v>60</v>
      </c>
      <c r="B61" t="s">
        <v>107</v>
      </c>
      <c r="C61">
        <v>0.39621343976313372</v>
      </c>
      <c r="D61" t="s">
        <v>106</v>
      </c>
      <c r="E61">
        <v>0.80149999999999999</v>
      </c>
      <c r="F61">
        <v>3.4333333333333334E-2</v>
      </c>
      <c r="G61">
        <v>0.16999999999999998</v>
      </c>
      <c r="H61">
        <f t="shared" si="0"/>
        <v>82.315880947208328</v>
      </c>
      <c r="I61">
        <f t="shared" si="1"/>
        <v>20775.640774936561</v>
      </c>
      <c r="K61" s="107">
        <f t="shared" si="2"/>
        <v>1.6463176189441666</v>
      </c>
      <c r="L61" s="107">
        <f t="shared" si="3"/>
        <v>415.51281549873124</v>
      </c>
    </row>
    <row r="62" spans="1:12" x14ac:dyDescent="0.2">
      <c r="A62">
        <v>61</v>
      </c>
      <c r="B62" t="s">
        <v>107</v>
      </c>
      <c r="C62">
        <v>0.40163995918857287</v>
      </c>
      <c r="D62" t="s">
        <v>106</v>
      </c>
      <c r="E62">
        <v>0.80149999999999999</v>
      </c>
      <c r="F62">
        <v>3.4333333333333334E-2</v>
      </c>
      <c r="G62">
        <v>0.128</v>
      </c>
      <c r="H62">
        <f t="shared" si="0"/>
        <v>87.790571366500103</v>
      </c>
      <c r="I62">
        <f t="shared" si="1"/>
        <v>21858.027160410547</v>
      </c>
      <c r="K62" s="107">
        <f t="shared" si="2"/>
        <v>1.7558114273300021</v>
      </c>
      <c r="L62" s="107">
        <f t="shared" si="3"/>
        <v>437.16054320821092</v>
      </c>
    </row>
    <row r="63" spans="1:12" x14ac:dyDescent="0.2">
      <c r="A63">
        <v>62</v>
      </c>
      <c r="B63" t="s">
        <v>107</v>
      </c>
      <c r="C63">
        <v>0.320242167806986</v>
      </c>
      <c r="D63" t="s">
        <v>106</v>
      </c>
      <c r="E63">
        <v>0.80149999999999999</v>
      </c>
      <c r="F63">
        <v>3.4333333333333334E-2</v>
      </c>
      <c r="G63">
        <v>0.127</v>
      </c>
      <c r="H63">
        <f t="shared" si="0"/>
        <v>87.92092113838801</v>
      </c>
      <c r="I63">
        <f t="shared" si="1"/>
        <v>27454.510984755467</v>
      </c>
      <c r="K63" s="107">
        <f t="shared" si="2"/>
        <v>1.7584184227677602</v>
      </c>
      <c r="L63" s="107">
        <f t="shared" si="3"/>
        <v>549.09021969510934</v>
      </c>
    </row>
    <row r="64" spans="1:12" x14ac:dyDescent="0.2">
      <c r="A64">
        <v>63</v>
      </c>
      <c r="B64" t="s">
        <v>107</v>
      </c>
      <c r="C64">
        <v>0.33109520665786429</v>
      </c>
      <c r="D64" t="s">
        <v>106</v>
      </c>
      <c r="E64">
        <v>0.80149999999999999</v>
      </c>
      <c r="F64">
        <v>3.4333333333333334E-2</v>
      </c>
      <c r="G64">
        <v>0.34550000000000003</v>
      </c>
      <c r="H64">
        <f t="shared" si="0"/>
        <v>59.439495980882029</v>
      </c>
      <c r="I64">
        <f t="shared" si="1"/>
        <v>17952.387949337954</v>
      </c>
      <c r="K64" s="107">
        <f t="shared" si="2"/>
        <v>1.1887899196176406</v>
      </c>
      <c r="L64" s="107">
        <f t="shared" si="3"/>
        <v>359.04775898675911</v>
      </c>
    </row>
    <row r="65" spans="1:12" x14ac:dyDescent="0.2">
      <c r="A65">
        <v>64</v>
      </c>
      <c r="B65" t="s">
        <v>107</v>
      </c>
      <c r="C65">
        <v>0.31210238866882734</v>
      </c>
      <c r="D65" t="s">
        <v>106</v>
      </c>
      <c r="E65">
        <v>0.80149999999999999</v>
      </c>
      <c r="F65">
        <v>3.4333333333333334E-2</v>
      </c>
      <c r="G65">
        <v>0.16250000000000001</v>
      </c>
      <c r="H65">
        <f t="shared" si="0"/>
        <v>83.293504236367582</v>
      </c>
      <c r="I65">
        <f t="shared" si="1"/>
        <v>26687.877844072042</v>
      </c>
      <c r="K65" s="107">
        <f t="shared" si="2"/>
        <v>1.6658700847273515</v>
      </c>
      <c r="L65" s="107">
        <f t="shared" si="3"/>
        <v>533.75755688144079</v>
      </c>
    </row>
    <row r="66" spans="1:12" x14ac:dyDescent="0.2">
      <c r="A66">
        <v>65</v>
      </c>
      <c r="B66" t="s">
        <v>107</v>
      </c>
      <c r="C66">
        <v>0.34466248668636085</v>
      </c>
      <c r="D66" t="s">
        <v>105</v>
      </c>
      <c r="E66">
        <v>0.81083333333333341</v>
      </c>
      <c r="F66">
        <v>3.5000000000000003E-2</v>
      </c>
      <c r="G66">
        <v>0.1285</v>
      </c>
      <c r="H66">
        <f t="shared" si="0"/>
        <v>87.948442534908693</v>
      </c>
      <c r="I66">
        <f t="shared" si="1"/>
        <v>25517.265711293039</v>
      </c>
      <c r="K66" s="107">
        <f t="shared" si="2"/>
        <v>1.7589688506981738</v>
      </c>
      <c r="L66" s="107">
        <f t="shared" si="3"/>
        <v>510.34531422586076</v>
      </c>
    </row>
    <row r="67" spans="1:12" x14ac:dyDescent="0.2">
      <c r="A67">
        <v>66</v>
      </c>
      <c r="B67" t="s">
        <v>107</v>
      </c>
      <c r="C67">
        <v>0.3964475191414964</v>
      </c>
      <c r="D67" t="s">
        <v>105</v>
      </c>
      <c r="E67">
        <v>0.81083333333333341</v>
      </c>
      <c r="F67">
        <v>3.5000000000000003E-2</v>
      </c>
      <c r="G67">
        <v>9.6500000000000002E-2</v>
      </c>
      <c r="H67">
        <f t="shared" ref="H67:H81" si="4">100*(((E67-F67)-(G67-F67))/(E67-F67))</f>
        <v>92.073039742212671</v>
      </c>
      <c r="I67">
        <f t="shared" ref="I67:I81" si="5">H67/(C67*0.01)</f>
        <v>23224.521606692364</v>
      </c>
      <c r="K67" s="107">
        <f t="shared" ref="K67:K88" si="6">H67/50</f>
        <v>1.8414607948442534</v>
      </c>
      <c r="L67" s="107">
        <f t="shared" ref="L67:L88" si="7">K67/(C67*0.01)</f>
        <v>464.49043213384726</v>
      </c>
    </row>
    <row r="68" spans="1:12" x14ac:dyDescent="0.2">
      <c r="A68">
        <v>67</v>
      </c>
      <c r="B68" t="s">
        <v>107</v>
      </c>
      <c r="C68">
        <v>0.33103484656658833</v>
      </c>
      <c r="D68" t="s">
        <v>105</v>
      </c>
      <c r="E68">
        <v>0.81083333333333341</v>
      </c>
      <c r="F68">
        <v>3.5000000000000003E-2</v>
      </c>
      <c r="G68">
        <v>0.14799999999999999</v>
      </c>
      <c r="H68">
        <f t="shared" si="4"/>
        <v>85.435016111707839</v>
      </c>
      <c r="I68">
        <f t="shared" si="5"/>
        <v>25808.46608682401</v>
      </c>
      <c r="K68" s="107">
        <f t="shared" si="6"/>
        <v>1.7087003222341568</v>
      </c>
      <c r="L68" s="107">
        <f t="shared" si="7"/>
        <v>516.16932173648013</v>
      </c>
    </row>
    <row r="69" spans="1:12" x14ac:dyDescent="0.2">
      <c r="A69">
        <v>68</v>
      </c>
      <c r="B69" t="s">
        <v>107</v>
      </c>
      <c r="C69">
        <v>0.1893073893209542</v>
      </c>
      <c r="D69" t="s">
        <v>105</v>
      </c>
      <c r="E69">
        <v>0.81083333333333341</v>
      </c>
      <c r="F69">
        <v>3.5000000000000003E-2</v>
      </c>
      <c r="G69">
        <v>0.14299999999999999</v>
      </c>
      <c r="H69">
        <f t="shared" si="4"/>
        <v>86.079484425349079</v>
      </c>
      <c r="I69">
        <f t="shared" si="5"/>
        <v>45470.747198044555</v>
      </c>
      <c r="K69" s="107">
        <f t="shared" si="6"/>
        <v>1.7215896885069817</v>
      </c>
      <c r="L69" s="107">
        <f t="shared" si="7"/>
        <v>909.41494396089115</v>
      </c>
    </row>
    <row r="70" spans="1:12" x14ac:dyDescent="0.2">
      <c r="A70">
        <v>69</v>
      </c>
      <c r="B70" t="s">
        <v>107</v>
      </c>
      <c r="C70">
        <v>0.27924981411145272</v>
      </c>
      <c r="D70" t="s">
        <v>105</v>
      </c>
      <c r="E70">
        <v>0.81083333333333341</v>
      </c>
      <c r="F70">
        <v>3.5000000000000003E-2</v>
      </c>
      <c r="G70">
        <v>8.2500000000000004E-2</v>
      </c>
      <c r="H70">
        <f t="shared" si="4"/>
        <v>93.877551020408163</v>
      </c>
      <c r="I70">
        <f t="shared" si="5"/>
        <v>33617.766700800828</v>
      </c>
      <c r="K70" s="107">
        <f t="shared" si="6"/>
        <v>1.8775510204081634</v>
      </c>
      <c r="L70" s="107">
        <f t="shared" si="7"/>
        <v>672.35533401601663</v>
      </c>
    </row>
    <row r="71" spans="1:12" x14ac:dyDescent="0.2">
      <c r="A71">
        <v>70</v>
      </c>
      <c r="B71" t="s">
        <v>107</v>
      </c>
      <c r="C71">
        <v>0.21656266956049916</v>
      </c>
      <c r="D71" t="s">
        <v>105</v>
      </c>
      <c r="E71">
        <v>0.81083333333333341</v>
      </c>
      <c r="F71">
        <v>3.5000000000000003E-2</v>
      </c>
      <c r="G71">
        <v>0.32600000000000001</v>
      </c>
      <c r="H71">
        <f t="shared" si="4"/>
        <v>62.491944146079483</v>
      </c>
      <c r="I71">
        <f t="shared" si="5"/>
        <v>28856.286391788162</v>
      </c>
      <c r="K71" s="107">
        <f t="shared" si="6"/>
        <v>1.2498388829215896</v>
      </c>
      <c r="L71" s="107">
        <f t="shared" si="7"/>
        <v>577.1257278357632</v>
      </c>
    </row>
    <row r="72" spans="1:12" x14ac:dyDescent="0.2">
      <c r="A72">
        <v>71</v>
      </c>
      <c r="B72" t="s">
        <v>107</v>
      </c>
      <c r="C72">
        <v>0.24926900584795322</v>
      </c>
      <c r="D72" t="s">
        <v>105</v>
      </c>
      <c r="E72">
        <v>0.81083333333333341</v>
      </c>
      <c r="F72">
        <v>3.5000000000000003E-2</v>
      </c>
      <c r="G72">
        <v>0.26</v>
      </c>
      <c r="H72">
        <f t="shared" si="4"/>
        <v>70.998925886143937</v>
      </c>
      <c r="I72">
        <f t="shared" si="5"/>
        <v>28482.85355197798</v>
      </c>
      <c r="K72" s="107">
        <f t="shared" si="6"/>
        <v>1.4199785177228788</v>
      </c>
      <c r="L72" s="107">
        <f t="shared" si="7"/>
        <v>569.65707103955958</v>
      </c>
    </row>
    <row r="73" spans="1:12" x14ac:dyDescent="0.2">
      <c r="A73">
        <v>72</v>
      </c>
      <c r="B73" t="s">
        <v>107</v>
      </c>
      <c r="C73">
        <v>0.2656221739916802</v>
      </c>
      <c r="D73" t="s">
        <v>105</v>
      </c>
      <c r="E73">
        <v>0.81083333333333341</v>
      </c>
      <c r="F73">
        <v>3.5000000000000003E-2</v>
      </c>
      <c r="G73">
        <v>9.5500000000000002E-2</v>
      </c>
      <c r="H73">
        <f t="shared" si="4"/>
        <v>92.201933404940931</v>
      </c>
      <c r="I73">
        <f t="shared" si="5"/>
        <v>34711.685406139652</v>
      </c>
      <c r="K73" s="107">
        <f t="shared" si="6"/>
        <v>1.8440386680988186</v>
      </c>
      <c r="L73" s="107">
        <f t="shared" si="7"/>
        <v>694.23370812279302</v>
      </c>
    </row>
    <row r="74" spans="1:12" x14ac:dyDescent="0.2">
      <c r="A74">
        <v>73</v>
      </c>
      <c r="B74" t="s">
        <v>107</v>
      </c>
      <c r="C74">
        <v>0.26597697355259481</v>
      </c>
      <c r="D74" t="s">
        <v>106</v>
      </c>
      <c r="E74">
        <v>0.80149999999999999</v>
      </c>
      <c r="F74">
        <v>3.4333333333333334E-2</v>
      </c>
      <c r="G74">
        <v>0.2145</v>
      </c>
      <c r="H74">
        <f t="shared" si="4"/>
        <v>76.515316098196834</v>
      </c>
      <c r="I74">
        <f t="shared" si="5"/>
        <v>28767.64671625476</v>
      </c>
      <c r="K74" s="107">
        <f t="shared" si="6"/>
        <v>1.5303063219639368</v>
      </c>
      <c r="L74" s="107">
        <f t="shared" si="7"/>
        <v>575.35293432509525</v>
      </c>
    </row>
    <row r="75" spans="1:12" x14ac:dyDescent="0.2">
      <c r="A75">
        <v>74</v>
      </c>
      <c r="B75" t="s">
        <v>107</v>
      </c>
      <c r="C75">
        <v>0.2903963109670708</v>
      </c>
      <c r="D75" t="s">
        <v>106</v>
      </c>
      <c r="E75">
        <v>0.80149999999999999</v>
      </c>
      <c r="F75">
        <v>3.4333333333333334E-2</v>
      </c>
      <c r="G75">
        <v>0.3135</v>
      </c>
      <c r="H75">
        <f t="shared" si="4"/>
        <v>63.610688681294803</v>
      </c>
      <c r="I75">
        <f t="shared" si="5"/>
        <v>21904.785384311534</v>
      </c>
      <c r="K75" s="107">
        <f t="shared" si="6"/>
        <v>1.272213773625896</v>
      </c>
      <c r="L75" s="107">
        <f t="shared" si="7"/>
        <v>438.0957076862307</v>
      </c>
    </row>
    <row r="76" spans="1:12" x14ac:dyDescent="0.2">
      <c r="A76">
        <v>75</v>
      </c>
      <c r="B76" t="s">
        <v>107</v>
      </c>
      <c r="C76">
        <v>0.21713829872364274</v>
      </c>
      <c r="D76" t="s">
        <v>106</v>
      </c>
      <c r="E76">
        <v>0.80149999999999999</v>
      </c>
      <c r="F76">
        <v>3.4333333333333334E-2</v>
      </c>
      <c r="G76">
        <v>0.20300000000000001</v>
      </c>
      <c r="H76">
        <f t="shared" si="4"/>
        <v>78.014338474907674</v>
      </c>
      <c r="I76">
        <f t="shared" si="5"/>
        <v>35928.410111658122</v>
      </c>
      <c r="K76" s="107">
        <f t="shared" si="6"/>
        <v>1.5602867694981535</v>
      </c>
      <c r="L76" s="107">
        <f t="shared" si="7"/>
        <v>718.56820223316242</v>
      </c>
    </row>
    <row r="77" spans="1:12" x14ac:dyDescent="0.2">
      <c r="A77">
        <v>76</v>
      </c>
      <c r="B77" t="s">
        <v>107</v>
      </c>
      <c r="C77">
        <v>0.26869023326531438</v>
      </c>
      <c r="D77" t="s">
        <v>106</v>
      </c>
      <c r="E77">
        <v>0.80149999999999999</v>
      </c>
      <c r="F77">
        <v>3.4333333333333334E-2</v>
      </c>
      <c r="G77">
        <v>0.187</v>
      </c>
      <c r="H77">
        <f t="shared" si="4"/>
        <v>80.099934825114062</v>
      </c>
      <c r="I77">
        <f t="shared" si="5"/>
        <v>29811.256572925191</v>
      </c>
      <c r="K77" s="107">
        <f t="shared" si="6"/>
        <v>1.6019986965022812</v>
      </c>
      <c r="L77" s="107">
        <f t="shared" si="7"/>
        <v>596.22513145850382</v>
      </c>
    </row>
    <row r="78" spans="1:12" x14ac:dyDescent="0.2">
      <c r="A78">
        <v>77</v>
      </c>
      <c r="B78" t="s">
        <v>107</v>
      </c>
      <c r="C78">
        <v>0.28496979154163177</v>
      </c>
      <c r="D78" t="s">
        <v>106</v>
      </c>
      <c r="E78">
        <v>0.80149999999999999</v>
      </c>
      <c r="F78">
        <v>3.4333333333333334E-2</v>
      </c>
      <c r="G78">
        <v>0.22849999999999998</v>
      </c>
      <c r="H78">
        <f t="shared" si="4"/>
        <v>74.690419291766233</v>
      </c>
      <c r="I78">
        <f t="shared" si="5"/>
        <v>26209.942775936153</v>
      </c>
      <c r="K78" s="107">
        <f t="shared" si="6"/>
        <v>1.4938083858353246</v>
      </c>
      <c r="L78" s="107">
        <f t="shared" si="7"/>
        <v>524.19885551872301</v>
      </c>
    </row>
    <row r="79" spans="1:12" x14ac:dyDescent="0.2">
      <c r="A79">
        <v>78</v>
      </c>
      <c r="B79" t="s">
        <v>107</v>
      </c>
      <c r="C79">
        <v>0.32566868723242515</v>
      </c>
      <c r="D79" t="s">
        <v>106</v>
      </c>
      <c r="E79">
        <v>0.80149999999999999</v>
      </c>
      <c r="F79">
        <v>3.4333333333333334E-2</v>
      </c>
      <c r="G79">
        <v>0.16400000000000001</v>
      </c>
      <c r="H79">
        <f t="shared" si="4"/>
        <v>83.097979578535728</v>
      </c>
      <c r="I79">
        <f t="shared" si="5"/>
        <v>25516.109726333583</v>
      </c>
      <c r="K79" s="107">
        <f t="shared" si="6"/>
        <v>1.6619595915707146</v>
      </c>
      <c r="L79" s="107">
        <f t="shared" si="7"/>
        <v>510.32219452667169</v>
      </c>
    </row>
    <row r="80" spans="1:12" x14ac:dyDescent="0.2">
      <c r="A80">
        <v>79</v>
      </c>
      <c r="B80" t="s">
        <v>107</v>
      </c>
      <c r="C80">
        <v>0.25783719441443603</v>
      </c>
      <c r="D80" t="s">
        <v>106</v>
      </c>
      <c r="E80">
        <v>0.80149999999999999</v>
      </c>
      <c r="F80">
        <v>3.4333333333333334E-2</v>
      </c>
      <c r="G80">
        <v>0.2495</v>
      </c>
      <c r="H80">
        <f t="shared" si="4"/>
        <v>71.953074082120366</v>
      </c>
      <c r="I80">
        <f t="shared" si="5"/>
        <v>27906.398161650101</v>
      </c>
      <c r="K80" s="107">
        <f t="shared" si="6"/>
        <v>1.4390614816424074</v>
      </c>
      <c r="L80" s="107">
        <f t="shared" si="7"/>
        <v>558.12796323300199</v>
      </c>
    </row>
    <row r="81" spans="1:12" x14ac:dyDescent="0.2">
      <c r="A81" s="85">
        <v>80</v>
      </c>
      <c r="B81" s="85" t="s">
        <v>107</v>
      </c>
      <c r="C81">
        <v>0.34737476493418168</v>
      </c>
      <c r="D81" t="s">
        <v>106</v>
      </c>
      <c r="E81">
        <v>0.80149999999999999</v>
      </c>
      <c r="F81">
        <v>3.4333333333333334E-2</v>
      </c>
      <c r="G81">
        <v>0.19900000000000001</v>
      </c>
      <c r="H81">
        <f t="shared" si="4"/>
        <v>78.535737562459275</v>
      </c>
      <c r="I81">
        <f t="shared" si="5"/>
        <v>22608.360045192032</v>
      </c>
      <c r="K81" s="107">
        <f t="shared" si="6"/>
        <v>1.5707147512491855</v>
      </c>
      <c r="L81" s="107">
        <f t="shared" si="7"/>
        <v>452.16720090384064</v>
      </c>
    </row>
    <row r="82" spans="1:12" x14ac:dyDescent="0.2">
      <c r="A82" s="84"/>
      <c r="B82" s="84"/>
      <c r="C82" s="84"/>
    </row>
    <row r="83" spans="1:12" x14ac:dyDescent="0.2">
      <c r="A83" s="86" t="s">
        <v>117</v>
      </c>
      <c r="B83" s="86"/>
      <c r="C83" s="86"/>
    </row>
    <row r="84" spans="1:12" x14ac:dyDescent="0.2">
      <c r="A84" t="s">
        <v>55</v>
      </c>
      <c r="B84" t="s">
        <v>104</v>
      </c>
      <c r="C84" t="s">
        <v>58</v>
      </c>
      <c r="D84" t="s">
        <v>59</v>
      </c>
      <c r="E84" t="s">
        <v>96</v>
      </c>
      <c r="F84" t="s">
        <v>97</v>
      </c>
      <c r="G84" t="s">
        <v>98</v>
      </c>
      <c r="H84" t="s">
        <v>99</v>
      </c>
      <c r="I84" t="s">
        <v>100</v>
      </c>
    </row>
    <row r="85" spans="1:12" x14ac:dyDescent="0.2">
      <c r="A85" t="s">
        <v>118</v>
      </c>
      <c r="B85" t="s">
        <v>75</v>
      </c>
      <c r="C85">
        <v>0.2737987580635437</v>
      </c>
      <c r="D85" t="s">
        <v>105</v>
      </c>
      <c r="E85">
        <v>0.81083333333333341</v>
      </c>
      <c r="F85">
        <v>3.5000000000000003E-2</v>
      </c>
      <c r="G85">
        <v>0.1885</v>
      </c>
      <c r="H85">
        <f t="shared" ref="H85:H88" si="8">100*(((E85-F85)-(G85-F85))/(E85-F85))</f>
        <v>80.214822771213761</v>
      </c>
      <c r="I85">
        <f t="shared" ref="I85:I88" si="9">H85/(C85*0.01)</f>
        <v>29297.00022693213</v>
      </c>
      <c r="K85" s="107">
        <f t="shared" si="6"/>
        <v>1.6042964554242751</v>
      </c>
      <c r="L85" s="107">
        <f t="shared" si="7"/>
        <v>585.9400045386426</v>
      </c>
    </row>
    <row r="86" spans="1:12" x14ac:dyDescent="0.2">
      <c r="A86" t="s">
        <v>119</v>
      </c>
      <c r="B86" t="s">
        <v>75</v>
      </c>
      <c r="C86">
        <v>0.29560298225517972</v>
      </c>
      <c r="D86" t="s">
        <v>105</v>
      </c>
      <c r="E86">
        <v>0.81083333333333341</v>
      </c>
      <c r="F86">
        <v>3.5000000000000003E-2</v>
      </c>
      <c r="G86">
        <v>0.14400000000000002</v>
      </c>
      <c r="H86">
        <f t="shared" si="8"/>
        <v>85.950590762620834</v>
      </c>
      <c r="I86">
        <f t="shared" si="9"/>
        <v>29076.36117433479</v>
      </c>
      <c r="K86" s="107">
        <f t="shared" si="6"/>
        <v>1.7190118152524168</v>
      </c>
      <c r="L86" s="107">
        <f t="shared" si="7"/>
        <v>581.52722348669579</v>
      </c>
    </row>
    <row r="87" spans="1:12" x14ac:dyDescent="0.2">
      <c r="A87" t="s">
        <v>120</v>
      </c>
      <c r="B87" t="s">
        <v>107</v>
      </c>
      <c r="C87">
        <v>0.14930680590565365</v>
      </c>
      <c r="D87" t="s">
        <v>106</v>
      </c>
      <c r="E87">
        <v>0.80149999999999999</v>
      </c>
      <c r="F87">
        <v>3.4333333333333334E-2</v>
      </c>
      <c r="G87">
        <v>0.62149999999999994</v>
      </c>
      <c r="H87">
        <f t="shared" si="8"/>
        <v>23.462958939821863</v>
      </c>
      <c r="I87">
        <f t="shared" si="9"/>
        <v>15714.594386707335</v>
      </c>
      <c r="K87" s="107">
        <f t="shared" si="6"/>
        <v>0.46925917879643725</v>
      </c>
      <c r="L87" s="107">
        <f t="shared" si="7"/>
        <v>314.29188773414666</v>
      </c>
    </row>
    <row r="88" spans="1:12" x14ac:dyDescent="0.2">
      <c r="A88" t="s">
        <v>121</v>
      </c>
      <c r="B88" t="s">
        <v>107</v>
      </c>
      <c r="C88">
        <v>0.22527807786180135</v>
      </c>
      <c r="D88" t="s">
        <v>106</v>
      </c>
      <c r="E88">
        <v>0.80149999999999999</v>
      </c>
      <c r="F88">
        <v>3.4333333333333334E-2</v>
      </c>
      <c r="G88">
        <v>0.2145</v>
      </c>
      <c r="H88">
        <f t="shared" si="8"/>
        <v>76.515316098196834</v>
      </c>
      <c r="I88">
        <f t="shared" si="9"/>
        <v>33964.829966782549</v>
      </c>
      <c r="K88" s="107">
        <f t="shared" si="6"/>
        <v>1.5303063219639368</v>
      </c>
      <c r="L88" s="107">
        <f t="shared" si="7"/>
        <v>679.29659933565108</v>
      </c>
    </row>
  </sheetData>
  <sortState xmlns:xlrd2="http://schemas.microsoft.com/office/spreadsheetml/2017/richdata2" ref="A2:F81">
    <sortCondition ref="A2:A81"/>
  </sortState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41"/>
  <sheetViews>
    <sheetView topLeftCell="A18" workbookViewId="0">
      <selection activeCell="B34" sqref="B34:M41"/>
    </sheetView>
  </sheetViews>
  <sheetFormatPr baseColWidth="10" defaultRowHeight="16" x14ac:dyDescent="0.2"/>
  <sheetData>
    <row r="1" spans="1:27" x14ac:dyDescent="0.2">
      <c r="A1" s="52" t="s">
        <v>15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O1" s="88" t="s">
        <v>115</v>
      </c>
      <c r="P1" s="89">
        <v>1</v>
      </c>
      <c r="Q1" s="89">
        <v>2</v>
      </c>
      <c r="R1" s="89">
        <v>3</v>
      </c>
      <c r="S1" s="89">
        <v>4</v>
      </c>
      <c r="T1" s="89">
        <v>5</v>
      </c>
      <c r="U1" s="89">
        <v>6</v>
      </c>
      <c r="V1" s="89">
        <v>7</v>
      </c>
      <c r="W1" s="89">
        <v>8</v>
      </c>
      <c r="X1" s="89">
        <v>9</v>
      </c>
      <c r="Y1" s="89">
        <v>10</v>
      </c>
      <c r="Z1" s="89">
        <v>11</v>
      </c>
      <c r="AA1" s="90">
        <v>12</v>
      </c>
    </row>
    <row r="2" spans="1:27" x14ac:dyDescent="0.2">
      <c r="A2" s="7" t="s">
        <v>7</v>
      </c>
      <c r="B2" s="12">
        <v>0.104</v>
      </c>
      <c r="C2" s="12">
        <v>0.121</v>
      </c>
      <c r="D2" s="10">
        <v>0.20399999999999999</v>
      </c>
      <c r="E2" s="10">
        <v>0.20899999999999999</v>
      </c>
      <c r="F2" s="11">
        <v>0.17100000000000001</v>
      </c>
      <c r="G2" s="11">
        <v>0.16700000000000001</v>
      </c>
      <c r="H2" s="11">
        <v>0.17499999999999999</v>
      </c>
      <c r="I2" s="11">
        <v>0.17899999999999999</v>
      </c>
      <c r="J2" s="12">
        <v>0.123</v>
      </c>
      <c r="K2" s="12">
        <v>0.13400000000000001</v>
      </c>
      <c r="L2" s="8">
        <v>0.80800000000000005</v>
      </c>
      <c r="M2" s="8">
        <v>0.81100000000000005</v>
      </c>
      <c r="O2" s="91" t="s">
        <v>7</v>
      </c>
      <c r="P2" s="92">
        <v>1</v>
      </c>
      <c r="Q2" s="39"/>
      <c r="R2" s="92">
        <v>17</v>
      </c>
      <c r="S2" s="39"/>
      <c r="T2" s="92">
        <v>33</v>
      </c>
      <c r="U2" s="39"/>
      <c r="V2" s="92">
        <v>49</v>
      </c>
      <c r="W2" s="39"/>
      <c r="X2" s="92">
        <v>65</v>
      </c>
      <c r="Y2" s="39"/>
      <c r="Z2" s="92" t="s">
        <v>52</v>
      </c>
      <c r="AA2" s="93"/>
    </row>
    <row r="3" spans="1:27" x14ac:dyDescent="0.2">
      <c r="A3" s="7" t="s">
        <v>8</v>
      </c>
      <c r="B3" s="11">
        <v>0.186</v>
      </c>
      <c r="C3" s="11">
        <v>0.2</v>
      </c>
      <c r="D3" s="10">
        <v>0.22600000000000001</v>
      </c>
      <c r="E3" s="10">
        <v>0.248</v>
      </c>
      <c r="F3" s="14">
        <v>0.63300000000000001</v>
      </c>
      <c r="G3" s="21">
        <v>0.47399999999999998</v>
      </c>
      <c r="H3" s="19">
        <v>0.35599999999999998</v>
      </c>
      <c r="I3" s="19">
        <v>0.33</v>
      </c>
      <c r="J3" s="12">
        <v>0.1</v>
      </c>
      <c r="K3" s="12">
        <v>9.2999999999999999E-2</v>
      </c>
      <c r="L3" s="8">
        <v>0.81</v>
      </c>
      <c r="M3" s="8">
        <v>0.81399999999999995</v>
      </c>
      <c r="O3" s="91" t="s">
        <v>8</v>
      </c>
      <c r="P3" s="92">
        <v>2</v>
      </c>
      <c r="Q3" s="39"/>
      <c r="R3" s="92">
        <v>18</v>
      </c>
      <c r="S3" s="39"/>
      <c r="T3" s="92">
        <v>35</v>
      </c>
      <c r="U3" s="39"/>
      <c r="V3" s="92">
        <v>50</v>
      </c>
      <c r="W3" s="39"/>
      <c r="X3" s="92">
        <v>66</v>
      </c>
      <c r="Y3" s="39"/>
      <c r="Z3" s="92" t="s">
        <v>52</v>
      </c>
      <c r="AA3" s="93"/>
    </row>
    <row r="4" spans="1:27" x14ac:dyDescent="0.2">
      <c r="A4" s="7" t="s">
        <v>9</v>
      </c>
      <c r="B4" s="12">
        <v>0.128</v>
      </c>
      <c r="C4" s="12">
        <v>0.13</v>
      </c>
      <c r="D4" s="11">
        <v>0.16700000000000001</v>
      </c>
      <c r="E4" s="11">
        <v>0.2</v>
      </c>
      <c r="F4" s="10">
        <v>0.20100000000000001</v>
      </c>
      <c r="G4" s="11">
        <v>0.17599999999999999</v>
      </c>
      <c r="H4" s="11">
        <v>0.19600000000000001</v>
      </c>
      <c r="I4" s="11">
        <v>0.19500000000000001</v>
      </c>
      <c r="J4" s="11">
        <v>0.14499999999999999</v>
      </c>
      <c r="K4" s="11">
        <v>0.151</v>
      </c>
      <c r="L4" s="8">
        <v>0.80800000000000005</v>
      </c>
      <c r="M4" s="8">
        <v>0.81399999999999995</v>
      </c>
      <c r="O4" s="91" t="s">
        <v>9</v>
      </c>
      <c r="P4" s="92">
        <v>3</v>
      </c>
      <c r="Q4" s="39"/>
      <c r="R4" s="92">
        <v>19</v>
      </c>
      <c r="S4" s="39"/>
      <c r="T4" s="92" t="s">
        <v>118</v>
      </c>
      <c r="U4" s="39"/>
      <c r="V4" s="92">
        <v>51</v>
      </c>
      <c r="W4" s="39"/>
      <c r="X4" s="92">
        <v>67</v>
      </c>
      <c r="Y4" s="39"/>
      <c r="Z4" s="92" t="s">
        <v>52</v>
      </c>
      <c r="AA4" s="93"/>
    </row>
    <row r="5" spans="1:27" x14ac:dyDescent="0.2">
      <c r="A5" s="7" t="s">
        <v>10</v>
      </c>
      <c r="B5" s="11">
        <v>0.151</v>
      </c>
      <c r="C5" s="12">
        <v>0.14099999999999999</v>
      </c>
      <c r="D5" s="11">
        <v>0.159</v>
      </c>
      <c r="E5" s="11">
        <v>0.155</v>
      </c>
      <c r="F5" s="9">
        <v>8.4000000000000005E-2</v>
      </c>
      <c r="G5" s="9">
        <v>8.2000000000000003E-2</v>
      </c>
      <c r="H5" s="11">
        <v>0.17399999999999999</v>
      </c>
      <c r="I5" s="11">
        <v>0.17699999999999999</v>
      </c>
      <c r="J5" s="12">
        <v>0.14299999999999999</v>
      </c>
      <c r="K5" s="12">
        <v>0.14299999999999999</v>
      </c>
      <c r="L5" s="87">
        <v>3.3000000000000002E-2</v>
      </c>
      <c r="M5" s="87">
        <v>3.5000000000000003E-2</v>
      </c>
      <c r="O5" s="91" t="s">
        <v>10</v>
      </c>
      <c r="P5" s="92">
        <v>4</v>
      </c>
      <c r="Q5" s="39"/>
      <c r="R5" s="92">
        <v>20</v>
      </c>
      <c r="S5" s="39"/>
      <c r="T5" s="92">
        <v>36</v>
      </c>
      <c r="U5" s="39"/>
      <c r="V5" s="92">
        <v>52</v>
      </c>
      <c r="W5" s="39"/>
      <c r="X5" s="92">
        <v>68</v>
      </c>
      <c r="Y5" s="39"/>
      <c r="Z5" s="92"/>
      <c r="AA5" s="93"/>
    </row>
    <row r="6" spans="1:27" x14ac:dyDescent="0.2">
      <c r="A6" s="7" t="s">
        <v>11</v>
      </c>
      <c r="B6" s="11">
        <v>0.14599999999999999</v>
      </c>
      <c r="C6" s="12">
        <v>0.14399999999999999</v>
      </c>
      <c r="D6" s="13">
        <v>0.28899999999999998</v>
      </c>
      <c r="E6" s="13">
        <v>0.29899999999999999</v>
      </c>
      <c r="F6" s="10">
        <v>0.22800000000000001</v>
      </c>
      <c r="G6" s="11">
        <v>0.19500000000000001</v>
      </c>
      <c r="H6" s="12">
        <v>0.13600000000000001</v>
      </c>
      <c r="I6" s="12">
        <v>0.13300000000000001</v>
      </c>
      <c r="J6" s="12">
        <v>9.6000000000000002E-2</v>
      </c>
      <c r="K6" s="9">
        <v>6.9000000000000006E-2</v>
      </c>
      <c r="L6" s="9">
        <v>3.4000000000000002E-2</v>
      </c>
      <c r="M6" s="9">
        <v>3.4000000000000002E-2</v>
      </c>
      <c r="O6" s="91" t="s">
        <v>11</v>
      </c>
      <c r="P6" s="92">
        <v>5</v>
      </c>
      <c r="Q6" s="39"/>
      <c r="R6" s="92">
        <v>21</v>
      </c>
      <c r="S6" s="39"/>
      <c r="T6" s="92">
        <v>37</v>
      </c>
      <c r="U6" s="39"/>
      <c r="V6" s="92">
        <v>53</v>
      </c>
      <c r="W6" s="39"/>
      <c r="X6" s="92">
        <v>69</v>
      </c>
      <c r="Y6" s="39"/>
      <c r="Z6" s="92" t="s">
        <v>53</v>
      </c>
      <c r="AA6" s="93"/>
    </row>
    <row r="7" spans="1:27" x14ac:dyDescent="0.2">
      <c r="A7" s="7" t="s">
        <v>12</v>
      </c>
      <c r="B7" s="12">
        <v>0.113</v>
      </c>
      <c r="C7" s="12">
        <v>0.11600000000000001</v>
      </c>
      <c r="D7" s="10">
        <v>0.25</v>
      </c>
      <c r="E7" s="10">
        <v>0.251</v>
      </c>
      <c r="F7" s="13">
        <v>0.26200000000000001</v>
      </c>
      <c r="G7" s="10">
        <v>0.24</v>
      </c>
      <c r="H7" s="12">
        <v>0.10199999999999999</v>
      </c>
      <c r="I7" s="12">
        <v>0.109</v>
      </c>
      <c r="J7" s="19">
        <v>0.32400000000000001</v>
      </c>
      <c r="K7" s="19">
        <v>0.32800000000000001</v>
      </c>
      <c r="L7" s="9">
        <v>3.5000000000000003E-2</v>
      </c>
      <c r="M7" s="9">
        <v>3.4000000000000002E-2</v>
      </c>
      <c r="O7" s="91" t="s">
        <v>12</v>
      </c>
      <c r="P7" s="92">
        <v>6</v>
      </c>
      <c r="Q7" s="39"/>
      <c r="R7" s="92">
        <v>22</v>
      </c>
      <c r="S7" s="39"/>
      <c r="T7" s="92">
        <v>38</v>
      </c>
      <c r="U7" s="39"/>
      <c r="V7" s="92">
        <v>54</v>
      </c>
      <c r="W7" s="39"/>
      <c r="X7" s="92">
        <v>70</v>
      </c>
      <c r="Y7" s="39"/>
      <c r="Z7" s="92" t="s">
        <v>53</v>
      </c>
      <c r="AA7" s="93"/>
    </row>
    <row r="8" spans="1:27" x14ac:dyDescent="0.2">
      <c r="A8" s="7" t="s">
        <v>13</v>
      </c>
      <c r="B8" s="11">
        <v>0.153</v>
      </c>
      <c r="C8" s="12">
        <v>0.122</v>
      </c>
      <c r="D8" s="12">
        <v>0.10100000000000001</v>
      </c>
      <c r="E8" s="12">
        <v>0.10100000000000001</v>
      </c>
      <c r="F8" s="12">
        <v>0.14399999999999999</v>
      </c>
      <c r="G8" s="12">
        <v>0.14299999999999999</v>
      </c>
      <c r="H8" s="11">
        <v>0.17</v>
      </c>
      <c r="I8" s="11">
        <v>0.17399999999999999</v>
      </c>
      <c r="J8" s="13">
        <v>0.26400000000000001</v>
      </c>
      <c r="K8" s="10">
        <v>0.25600000000000001</v>
      </c>
      <c r="L8" s="9">
        <v>3.5000000000000003E-2</v>
      </c>
      <c r="M8" s="9">
        <v>3.7999999999999999E-2</v>
      </c>
      <c r="O8" s="91" t="s">
        <v>13</v>
      </c>
      <c r="P8" s="92">
        <v>7</v>
      </c>
      <c r="Q8" s="39"/>
      <c r="R8" s="92">
        <v>23</v>
      </c>
      <c r="S8" s="39"/>
      <c r="T8" s="92">
        <v>39</v>
      </c>
      <c r="U8" s="39"/>
      <c r="V8" s="92">
        <v>55</v>
      </c>
      <c r="W8" s="39"/>
      <c r="X8" s="92">
        <v>71</v>
      </c>
      <c r="Y8" s="39"/>
      <c r="Z8" s="92" t="s">
        <v>53</v>
      </c>
      <c r="AA8" s="93"/>
    </row>
    <row r="9" spans="1:27" ht="17" thickBot="1" x14ac:dyDescent="0.25">
      <c r="A9" s="7" t="s">
        <v>14</v>
      </c>
      <c r="B9" s="11">
        <v>0.14799999999999999</v>
      </c>
      <c r="C9" s="12">
        <v>0.13500000000000001</v>
      </c>
      <c r="D9" s="11">
        <v>0.157</v>
      </c>
      <c r="E9" s="11">
        <v>0.16800000000000001</v>
      </c>
      <c r="F9" s="11">
        <v>0.16700000000000001</v>
      </c>
      <c r="G9" s="11">
        <v>0.16300000000000001</v>
      </c>
      <c r="H9" s="12">
        <v>0.13100000000000001</v>
      </c>
      <c r="I9" s="12">
        <v>0.125</v>
      </c>
      <c r="J9" s="12">
        <v>9.7000000000000003E-2</v>
      </c>
      <c r="K9" s="12">
        <v>9.4E-2</v>
      </c>
      <c r="L9" s="11">
        <v>0.14899999999999999</v>
      </c>
      <c r="M9" s="12">
        <v>0.13900000000000001</v>
      </c>
      <c r="O9" s="94" t="s">
        <v>14</v>
      </c>
      <c r="P9" s="95">
        <v>8</v>
      </c>
      <c r="Q9" s="39"/>
      <c r="R9" s="95">
        <v>24</v>
      </c>
      <c r="S9" s="39"/>
      <c r="T9" s="95">
        <v>40</v>
      </c>
      <c r="U9" s="39"/>
      <c r="V9" s="95">
        <v>56</v>
      </c>
      <c r="W9" s="39"/>
      <c r="X9" s="95">
        <v>72</v>
      </c>
      <c r="Y9" s="39"/>
      <c r="Z9" s="95" t="s">
        <v>119</v>
      </c>
      <c r="AA9" s="39"/>
    </row>
    <row r="10" spans="1:27" ht="17" thickBot="1" x14ac:dyDescent="0.25"/>
    <row r="11" spans="1:27" x14ac:dyDescent="0.2">
      <c r="A11" s="88" t="s">
        <v>51</v>
      </c>
      <c r="B11" s="89">
        <v>1</v>
      </c>
      <c r="C11" s="89">
        <v>2</v>
      </c>
      <c r="D11" s="89">
        <v>3</v>
      </c>
      <c r="E11" s="89">
        <v>4</v>
      </c>
      <c r="F11" s="89">
        <v>5</v>
      </c>
      <c r="G11" s="89">
        <v>6</v>
      </c>
      <c r="H11" s="89">
        <v>7</v>
      </c>
      <c r="I11" s="89">
        <v>8</v>
      </c>
      <c r="J11" s="89">
        <v>9</v>
      </c>
      <c r="K11" s="89">
        <v>10</v>
      </c>
      <c r="L11" s="89">
        <v>11</v>
      </c>
      <c r="M11" s="90">
        <v>12</v>
      </c>
    </row>
    <row r="12" spans="1:27" x14ac:dyDescent="0.2">
      <c r="A12" s="91" t="s">
        <v>7</v>
      </c>
      <c r="B12" s="92">
        <v>1</v>
      </c>
      <c r="C12" s="39">
        <f>AVERAGE(B2:C2)</f>
        <v>0.11249999999999999</v>
      </c>
      <c r="D12" s="92">
        <v>17</v>
      </c>
      <c r="E12" s="39">
        <f>AVERAGE(D2:E2)</f>
        <v>0.20649999999999999</v>
      </c>
      <c r="F12" s="92">
        <v>33</v>
      </c>
      <c r="G12" s="39">
        <f>AVERAGE(F2:G2)</f>
        <v>0.16900000000000001</v>
      </c>
      <c r="H12" s="92">
        <v>49</v>
      </c>
      <c r="I12" s="39">
        <f>AVERAGE(H2:I2)</f>
        <v>0.17699999999999999</v>
      </c>
      <c r="J12" s="92">
        <v>65</v>
      </c>
      <c r="K12" s="39">
        <f>AVERAGE(J2:K2)</f>
        <v>0.1285</v>
      </c>
      <c r="L12" s="92" t="s">
        <v>52</v>
      </c>
      <c r="M12" s="93">
        <f>AVERAGE(L2:M4)</f>
        <v>0.81083333333333341</v>
      </c>
    </row>
    <row r="13" spans="1:27" x14ac:dyDescent="0.2">
      <c r="A13" s="91" t="s">
        <v>8</v>
      </c>
      <c r="B13" s="92">
        <v>2</v>
      </c>
      <c r="C13" s="39">
        <f t="shared" ref="C13:E19" si="0">AVERAGE(B3:C3)</f>
        <v>0.193</v>
      </c>
      <c r="D13" s="92">
        <v>18</v>
      </c>
      <c r="E13" s="39">
        <f t="shared" si="0"/>
        <v>0.23699999999999999</v>
      </c>
      <c r="F13" s="92">
        <v>35</v>
      </c>
      <c r="G13" s="39">
        <f t="shared" ref="G13" si="1">AVERAGE(F3:G3)</f>
        <v>0.55349999999999999</v>
      </c>
      <c r="H13" s="92">
        <v>50</v>
      </c>
      <c r="I13" s="39">
        <f t="shared" ref="I13" si="2">AVERAGE(H3:I3)</f>
        <v>0.34299999999999997</v>
      </c>
      <c r="J13" s="92">
        <v>66</v>
      </c>
      <c r="K13" s="39">
        <f t="shared" ref="K13" si="3">AVERAGE(J3:K3)</f>
        <v>9.6500000000000002E-2</v>
      </c>
      <c r="L13" s="92"/>
      <c r="M13" s="93"/>
    </row>
    <row r="14" spans="1:27" x14ac:dyDescent="0.2">
      <c r="A14" s="91" t="s">
        <v>9</v>
      </c>
      <c r="B14" s="92">
        <v>3</v>
      </c>
      <c r="C14" s="39">
        <f t="shared" si="0"/>
        <v>0.129</v>
      </c>
      <c r="D14" s="92">
        <v>19</v>
      </c>
      <c r="E14" s="39">
        <f t="shared" si="0"/>
        <v>0.1835</v>
      </c>
      <c r="F14" s="92" t="s">
        <v>118</v>
      </c>
      <c r="G14" s="39">
        <f t="shared" ref="G14" si="4">AVERAGE(F4:G4)</f>
        <v>0.1885</v>
      </c>
      <c r="H14" s="92">
        <v>51</v>
      </c>
      <c r="I14" s="39">
        <f t="shared" ref="I14" si="5">AVERAGE(H4:I4)</f>
        <v>0.19550000000000001</v>
      </c>
      <c r="J14" s="92">
        <v>67</v>
      </c>
      <c r="K14" s="39">
        <f t="shared" ref="K14" si="6">AVERAGE(J4:K4)</f>
        <v>0.14799999999999999</v>
      </c>
      <c r="L14" s="92"/>
      <c r="M14" s="93"/>
    </row>
    <row r="15" spans="1:27" x14ac:dyDescent="0.2">
      <c r="A15" s="91" t="s">
        <v>10</v>
      </c>
      <c r="B15" s="92">
        <v>4</v>
      </c>
      <c r="C15" s="39">
        <f t="shared" si="0"/>
        <v>0.14599999999999999</v>
      </c>
      <c r="D15" s="92">
        <v>20</v>
      </c>
      <c r="E15" s="39">
        <f t="shared" si="0"/>
        <v>0.157</v>
      </c>
      <c r="F15" s="92">
        <v>36</v>
      </c>
      <c r="G15" s="39">
        <f t="shared" ref="G15" si="7">AVERAGE(F5:G5)</f>
        <v>8.3000000000000004E-2</v>
      </c>
      <c r="H15" s="92">
        <v>52</v>
      </c>
      <c r="I15" s="39">
        <f t="shared" ref="I15" si="8">AVERAGE(H5:I5)</f>
        <v>0.17549999999999999</v>
      </c>
      <c r="J15" s="92">
        <v>68</v>
      </c>
      <c r="K15" s="39">
        <f t="shared" ref="K15" si="9">AVERAGE(J5:K5)</f>
        <v>0.14299999999999999</v>
      </c>
      <c r="L15" s="92"/>
      <c r="M15" s="93"/>
    </row>
    <row r="16" spans="1:27" x14ac:dyDescent="0.2">
      <c r="A16" s="91" t="s">
        <v>11</v>
      </c>
      <c r="B16" s="92">
        <v>5</v>
      </c>
      <c r="C16" s="39">
        <f t="shared" si="0"/>
        <v>0.14499999999999999</v>
      </c>
      <c r="D16" s="92">
        <v>21</v>
      </c>
      <c r="E16" s="39">
        <f t="shared" si="0"/>
        <v>0.29399999999999998</v>
      </c>
      <c r="F16" s="92">
        <v>37</v>
      </c>
      <c r="G16" s="39">
        <f t="shared" ref="G16" si="10">AVERAGE(F6:G6)</f>
        <v>0.21150000000000002</v>
      </c>
      <c r="H16" s="92">
        <v>53</v>
      </c>
      <c r="I16" s="39">
        <f t="shared" ref="I16" si="11">AVERAGE(H6:I6)</f>
        <v>0.13450000000000001</v>
      </c>
      <c r="J16" s="92">
        <v>69</v>
      </c>
      <c r="K16" s="39">
        <f t="shared" ref="K16" si="12">AVERAGE(J6:K6)</f>
        <v>8.2500000000000004E-2</v>
      </c>
      <c r="L16" s="92" t="s">
        <v>53</v>
      </c>
      <c r="M16" s="93">
        <f>AVERAGE(L6:M8)</f>
        <v>3.5000000000000003E-2</v>
      </c>
    </row>
    <row r="17" spans="1:27" x14ac:dyDescent="0.2">
      <c r="A17" s="91" t="s">
        <v>12</v>
      </c>
      <c r="B17" s="92">
        <v>6</v>
      </c>
      <c r="C17" s="39">
        <f t="shared" si="0"/>
        <v>0.1145</v>
      </c>
      <c r="D17" s="92">
        <v>22</v>
      </c>
      <c r="E17" s="39">
        <f t="shared" si="0"/>
        <v>0.2505</v>
      </c>
      <c r="F17" s="92">
        <v>38</v>
      </c>
      <c r="G17" s="39">
        <f t="shared" ref="G17" si="13">AVERAGE(F7:G7)</f>
        <v>0.251</v>
      </c>
      <c r="H17" s="92">
        <v>54</v>
      </c>
      <c r="I17" s="39">
        <f t="shared" ref="I17" si="14">AVERAGE(H7:I7)</f>
        <v>0.1055</v>
      </c>
      <c r="J17" s="92">
        <v>70</v>
      </c>
      <c r="K17" s="39">
        <f t="shared" ref="K17" si="15">AVERAGE(J7:K7)</f>
        <v>0.32600000000000001</v>
      </c>
      <c r="L17" s="92"/>
      <c r="M17" s="93"/>
    </row>
    <row r="18" spans="1:27" x14ac:dyDescent="0.2">
      <c r="A18" s="91" t="s">
        <v>13</v>
      </c>
      <c r="B18" s="92">
        <v>7</v>
      </c>
      <c r="C18" s="39">
        <f t="shared" si="0"/>
        <v>0.13750000000000001</v>
      </c>
      <c r="D18" s="92">
        <v>23</v>
      </c>
      <c r="E18" s="39">
        <f t="shared" si="0"/>
        <v>0.10100000000000001</v>
      </c>
      <c r="F18" s="92">
        <v>39</v>
      </c>
      <c r="G18" s="39">
        <f t="shared" ref="G18" si="16">AVERAGE(F8:G8)</f>
        <v>0.14349999999999999</v>
      </c>
      <c r="H18" s="92">
        <v>55</v>
      </c>
      <c r="I18" s="39">
        <f t="shared" ref="I18" si="17">AVERAGE(H8:I8)</f>
        <v>0.17199999999999999</v>
      </c>
      <c r="J18" s="92">
        <v>71</v>
      </c>
      <c r="K18" s="39">
        <f t="shared" ref="K18" si="18">AVERAGE(J8:K8)</f>
        <v>0.26</v>
      </c>
      <c r="L18" s="92"/>
      <c r="M18" s="93"/>
    </row>
    <row r="19" spans="1:27" ht="17" thickBot="1" x14ac:dyDescent="0.25">
      <c r="A19" s="94" t="s">
        <v>14</v>
      </c>
      <c r="B19" s="95">
        <v>8</v>
      </c>
      <c r="C19" s="39">
        <f t="shared" si="0"/>
        <v>0.14150000000000001</v>
      </c>
      <c r="D19" s="95">
        <v>24</v>
      </c>
      <c r="E19" s="39">
        <f t="shared" si="0"/>
        <v>0.16250000000000001</v>
      </c>
      <c r="F19" s="95">
        <v>40</v>
      </c>
      <c r="G19" s="39">
        <f t="shared" ref="G19" si="19">AVERAGE(F9:G9)</f>
        <v>0.16500000000000001</v>
      </c>
      <c r="H19" s="95">
        <v>56</v>
      </c>
      <c r="I19" s="39">
        <f t="shared" ref="I19" si="20">AVERAGE(H9:I9)</f>
        <v>0.128</v>
      </c>
      <c r="J19" s="95">
        <v>72</v>
      </c>
      <c r="K19" s="39">
        <f t="shared" ref="K19:M19" si="21">AVERAGE(J9:K9)</f>
        <v>9.5500000000000002E-2</v>
      </c>
      <c r="L19" s="95" t="s">
        <v>119</v>
      </c>
      <c r="M19" s="39">
        <f t="shared" si="21"/>
        <v>0.14400000000000002</v>
      </c>
    </row>
    <row r="22" spans="1:27" ht="17" thickBot="1" x14ac:dyDescent="0.25"/>
    <row r="23" spans="1:27" x14ac:dyDescent="0.2">
      <c r="A23" s="52" t="s">
        <v>101</v>
      </c>
      <c r="B23" s="7">
        <v>1</v>
      </c>
      <c r="C23" s="7">
        <v>2</v>
      </c>
      <c r="D23" s="7">
        <v>3</v>
      </c>
      <c r="E23" s="7">
        <v>4</v>
      </c>
      <c r="F23" s="7">
        <v>5</v>
      </c>
      <c r="G23" s="7">
        <v>6</v>
      </c>
      <c r="H23" s="7">
        <v>7</v>
      </c>
      <c r="I23" s="7">
        <v>8</v>
      </c>
      <c r="J23" s="7">
        <v>9</v>
      </c>
      <c r="K23" s="7">
        <v>10</v>
      </c>
      <c r="L23" s="7">
        <v>11</v>
      </c>
      <c r="M23" s="7">
        <v>12</v>
      </c>
      <c r="O23" s="96" t="s">
        <v>116</v>
      </c>
      <c r="P23" s="97">
        <v>1</v>
      </c>
      <c r="Q23" s="97">
        <v>2</v>
      </c>
      <c r="R23" s="97">
        <v>3</v>
      </c>
      <c r="S23" s="97">
        <v>4</v>
      </c>
      <c r="T23" s="97">
        <v>5</v>
      </c>
      <c r="U23" s="97">
        <v>6</v>
      </c>
      <c r="V23" s="97">
        <v>7</v>
      </c>
      <c r="W23" s="97">
        <v>8</v>
      </c>
      <c r="X23" s="97">
        <v>9</v>
      </c>
      <c r="Y23" s="97">
        <v>10</v>
      </c>
      <c r="Z23" s="97">
        <v>11</v>
      </c>
      <c r="AA23" s="98">
        <v>12</v>
      </c>
    </row>
    <row r="24" spans="1:27" x14ac:dyDescent="0.2">
      <c r="A24" s="7" t="s">
        <v>7</v>
      </c>
      <c r="B24" s="11">
        <v>0.17799999999999999</v>
      </c>
      <c r="C24" s="11">
        <v>0.191</v>
      </c>
      <c r="D24" s="10">
        <v>0.251</v>
      </c>
      <c r="E24" s="13">
        <v>0.27800000000000002</v>
      </c>
      <c r="F24" s="11">
        <v>0.159</v>
      </c>
      <c r="G24" s="12">
        <v>0.14000000000000001</v>
      </c>
      <c r="H24" s="14">
        <v>0.63300000000000001</v>
      </c>
      <c r="I24" s="14">
        <v>0.61</v>
      </c>
      <c r="J24" s="10">
        <v>0.21</v>
      </c>
      <c r="K24" s="10">
        <v>0.219</v>
      </c>
      <c r="L24" s="8">
        <v>0.80100000000000005</v>
      </c>
      <c r="M24" s="8">
        <v>0.80300000000000005</v>
      </c>
      <c r="O24" s="99" t="s">
        <v>7</v>
      </c>
      <c r="P24" s="100">
        <v>9</v>
      </c>
      <c r="Q24" s="43"/>
      <c r="R24" s="100">
        <v>25</v>
      </c>
      <c r="S24" s="43"/>
      <c r="T24" s="100">
        <v>41</v>
      </c>
      <c r="U24" s="43"/>
      <c r="V24" s="100" t="s">
        <v>120</v>
      </c>
      <c r="W24" s="43"/>
      <c r="X24" s="100">
        <v>73</v>
      </c>
      <c r="Y24" s="43"/>
      <c r="Z24" s="100" t="s">
        <v>52</v>
      </c>
      <c r="AA24" s="101"/>
    </row>
    <row r="25" spans="1:27" x14ac:dyDescent="0.2">
      <c r="A25" s="7" t="s">
        <v>8</v>
      </c>
      <c r="B25" s="10">
        <v>0.21</v>
      </c>
      <c r="C25" s="10">
        <v>0.223</v>
      </c>
      <c r="D25" s="12">
        <v>0.11</v>
      </c>
      <c r="E25" s="12">
        <v>0.10100000000000001</v>
      </c>
      <c r="F25" s="9">
        <v>7.6999999999999999E-2</v>
      </c>
      <c r="G25" s="9">
        <v>6.8000000000000005E-2</v>
      </c>
      <c r="H25" s="19">
        <v>0.32400000000000001</v>
      </c>
      <c r="I25" s="13">
        <v>0.308</v>
      </c>
      <c r="J25" s="19">
        <v>0.316</v>
      </c>
      <c r="K25" s="19">
        <v>0.311</v>
      </c>
      <c r="L25" s="8">
        <v>0.79800000000000004</v>
      </c>
      <c r="M25" s="8">
        <v>0.8</v>
      </c>
      <c r="O25" s="99" t="s">
        <v>8</v>
      </c>
      <c r="P25" s="100">
        <v>10</v>
      </c>
      <c r="Q25" s="43"/>
      <c r="R25" s="100">
        <v>26</v>
      </c>
      <c r="S25" s="43"/>
      <c r="T25" s="100">
        <v>42</v>
      </c>
      <c r="U25" s="43"/>
      <c r="V25" s="100">
        <v>58</v>
      </c>
      <c r="W25" s="43"/>
      <c r="X25" s="100">
        <v>74</v>
      </c>
      <c r="Y25" s="43"/>
      <c r="Z25" s="100" t="s">
        <v>52</v>
      </c>
      <c r="AA25" s="101"/>
    </row>
    <row r="26" spans="1:27" x14ac:dyDescent="0.2">
      <c r="A26" s="7" t="s">
        <v>9</v>
      </c>
      <c r="B26" s="12">
        <v>0.109</v>
      </c>
      <c r="C26" s="12">
        <v>0.10100000000000001</v>
      </c>
      <c r="D26" s="11">
        <v>0.17899999999999999</v>
      </c>
      <c r="E26" s="10">
        <v>0.19900000000000001</v>
      </c>
      <c r="F26" s="11">
        <v>0.17299999999999999</v>
      </c>
      <c r="G26" s="11">
        <v>0.17</v>
      </c>
      <c r="H26" s="19">
        <v>0.32100000000000001</v>
      </c>
      <c r="I26" s="19">
        <v>0.33</v>
      </c>
      <c r="J26" s="10">
        <v>0.20699999999999999</v>
      </c>
      <c r="K26" s="10">
        <v>0.19900000000000001</v>
      </c>
      <c r="L26" s="8">
        <v>0.80400000000000005</v>
      </c>
      <c r="M26" s="8">
        <v>0.80300000000000005</v>
      </c>
      <c r="O26" s="99" t="s">
        <v>9</v>
      </c>
      <c r="P26" s="100">
        <v>11</v>
      </c>
      <c r="Q26" s="43"/>
      <c r="R26" s="100">
        <v>27</v>
      </c>
      <c r="S26" s="43"/>
      <c r="T26" s="100">
        <v>43</v>
      </c>
      <c r="U26" s="43"/>
      <c r="V26" s="100">
        <v>59</v>
      </c>
      <c r="W26" s="43"/>
      <c r="X26" s="100">
        <v>75</v>
      </c>
      <c r="Y26" s="43"/>
      <c r="Z26" s="100" t="s">
        <v>52</v>
      </c>
      <c r="AA26" s="101"/>
    </row>
    <row r="27" spans="1:27" x14ac:dyDescent="0.2">
      <c r="A27" s="7" t="s">
        <v>10</v>
      </c>
      <c r="B27" s="10">
        <v>0.20899999999999999</v>
      </c>
      <c r="C27" s="10">
        <v>0.20200000000000001</v>
      </c>
      <c r="D27" s="12">
        <v>0.108</v>
      </c>
      <c r="E27" s="12">
        <v>9.2999999999999999E-2</v>
      </c>
      <c r="F27" s="11">
        <v>0.16200000000000001</v>
      </c>
      <c r="G27" s="11">
        <v>0.16200000000000001</v>
      </c>
      <c r="H27" s="11">
        <v>0.17399999999999999</v>
      </c>
      <c r="I27" s="11">
        <v>0.16600000000000001</v>
      </c>
      <c r="J27" s="11">
        <v>0.191</v>
      </c>
      <c r="K27" s="11">
        <v>0.183</v>
      </c>
      <c r="L27" s="87">
        <v>3.3000000000000002E-2</v>
      </c>
      <c r="M27" s="87">
        <v>3.4000000000000002E-2</v>
      </c>
      <c r="O27" s="99" t="s">
        <v>10</v>
      </c>
      <c r="P27" s="100">
        <v>12</v>
      </c>
      <c r="Q27" s="43"/>
      <c r="R27" s="100">
        <v>28</v>
      </c>
      <c r="S27" s="43"/>
      <c r="T27" s="100">
        <v>44</v>
      </c>
      <c r="U27" s="43"/>
      <c r="V27" s="100">
        <v>60</v>
      </c>
      <c r="W27" s="43"/>
      <c r="X27" s="100">
        <v>76</v>
      </c>
      <c r="Y27" s="43"/>
      <c r="Z27" s="100"/>
      <c r="AA27" s="101"/>
    </row>
    <row r="28" spans="1:27" x14ac:dyDescent="0.2">
      <c r="A28" s="7" t="s">
        <v>11</v>
      </c>
      <c r="B28" s="12">
        <v>0.13900000000000001</v>
      </c>
      <c r="C28" s="12">
        <v>0.113</v>
      </c>
      <c r="D28" s="11">
        <v>0.17</v>
      </c>
      <c r="E28" s="11">
        <v>0.17100000000000001</v>
      </c>
      <c r="F28" s="12">
        <v>0.111</v>
      </c>
      <c r="G28" s="12">
        <v>0.112</v>
      </c>
      <c r="H28" s="12">
        <v>0.11899999999999999</v>
      </c>
      <c r="I28" s="12">
        <v>0.13700000000000001</v>
      </c>
      <c r="J28" s="10">
        <v>0.22</v>
      </c>
      <c r="K28" s="10">
        <v>0.23699999999999999</v>
      </c>
      <c r="L28" s="9">
        <v>3.4000000000000002E-2</v>
      </c>
      <c r="M28" s="9">
        <v>3.4000000000000002E-2</v>
      </c>
      <c r="O28" s="99" t="s">
        <v>11</v>
      </c>
      <c r="P28" s="100">
        <v>13</v>
      </c>
      <c r="Q28" s="43"/>
      <c r="R28" s="100">
        <v>29</v>
      </c>
      <c r="S28" s="43"/>
      <c r="T28" s="100">
        <v>45</v>
      </c>
      <c r="U28" s="43"/>
      <c r="V28" s="100">
        <v>61</v>
      </c>
      <c r="W28" s="43"/>
      <c r="X28" s="100">
        <v>77</v>
      </c>
      <c r="Y28" s="43"/>
      <c r="Z28" s="100" t="s">
        <v>53</v>
      </c>
      <c r="AA28" s="101"/>
    </row>
    <row r="29" spans="1:27" x14ac:dyDescent="0.2">
      <c r="A29" s="7" t="s">
        <v>12</v>
      </c>
      <c r="B29" s="11">
        <v>0.15</v>
      </c>
      <c r="C29" s="12">
        <v>0.129</v>
      </c>
      <c r="D29" s="11">
        <v>0.157</v>
      </c>
      <c r="E29" s="11">
        <v>0.156</v>
      </c>
      <c r="F29" s="11">
        <v>0.16600000000000001</v>
      </c>
      <c r="G29" s="11">
        <v>0.16200000000000001</v>
      </c>
      <c r="H29" s="12">
        <v>0.122</v>
      </c>
      <c r="I29" s="12">
        <v>0.13200000000000001</v>
      </c>
      <c r="J29" s="11">
        <v>0.157</v>
      </c>
      <c r="K29" s="11">
        <v>0.17100000000000001</v>
      </c>
      <c r="L29" s="9">
        <v>3.4000000000000002E-2</v>
      </c>
      <c r="M29" s="9">
        <v>3.5000000000000003E-2</v>
      </c>
      <c r="O29" s="99" t="s">
        <v>12</v>
      </c>
      <c r="P29" s="100">
        <v>14</v>
      </c>
      <c r="Q29" s="43"/>
      <c r="R29" s="100">
        <v>30</v>
      </c>
      <c r="S29" s="43"/>
      <c r="T29" s="100">
        <v>46</v>
      </c>
      <c r="U29" s="43"/>
      <c r="V29" s="100">
        <v>62</v>
      </c>
      <c r="W29" s="43"/>
      <c r="X29" s="100">
        <v>78</v>
      </c>
      <c r="Y29" s="43"/>
      <c r="Z29" s="100" t="s">
        <v>53</v>
      </c>
      <c r="AA29" s="101"/>
    </row>
    <row r="30" spans="1:27" x14ac:dyDescent="0.2">
      <c r="A30" s="7" t="s">
        <v>13</v>
      </c>
      <c r="B30" s="11">
        <v>0.17100000000000001</v>
      </c>
      <c r="C30" s="11">
        <v>0.16</v>
      </c>
      <c r="D30" s="10">
        <v>0.19900000000000001</v>
      </c>
      <c r="E30" s="11">
        <v>0.19800000000000001</v>
      </c>
      <c r="F30" s="11">
        <v>0.155</v>
      </c>
      <c r="G30" s="11">
        <v>0.17</v>
      </c>
      <c r="H30" s="19">
        <v>0.34200000000000003</v>
      </c>
      <c r="I30" s="19">
        <v>0.34899999999999998</v>
      </c>
      <c r="J30" s="10">
        <v>0.24099999999999999</v>
      </c>
      <c r="K30" s="13">
        <v>0.25800000000000001</v>
      </c>
      <c r="L30" s="9">
        <v>3.5000000000000003E-2</v>
      </c>
      <c r="M30" s="9">
        <v>3.4000000000000002E-2</v>
      </c>
      <c r="O30" s="99" t="s">
        <v>13</v>
      </c>
      <c r="P30" s="100">
        <v>15</v>
      </c>
      <c r="Q30" s="43"/>
      <c r="R30" s="100">
        <v>31</v>
      </c>
      <c r="S30" s="43"/>
      <c r="T30" s="100">
        <v>47</v>
      </c>
      <c r="U30" s="43"/>
      <c r="V30" s="100">
        <v>63</v>
      </c>
      <c r="W30" s="43"/>
      <c r="X30" s="100">
        <v>79</v>
      </c>
      <c r="Y30" s="43"/>
      <c r="Z30" s="100" t="s">
        <v>53</v>
      </c>
      <c r="AA30" s="101"/>
    </row>
    <row r="31" spans="1:27" ht="17" thickBot="1" x14ac:dyDescent="0.25">
      <c r="A31" s="7" t="s">
        <v>14</v>
      </c>
      <c r="B31" s="10">
        <v>0.23100000000000001</v>
      </c>
      <c r="C31" s="10">
        <v>0.20599999999999999</v>
      </c>
      <c r="D31" s="11">
        <v>0.17100000000000001</v>
      </c>
      <c r="E31" s="11">
        <v>0.17499999999999999</v>
      </c>
      <c r="F31" s="10">
        <v>0.246</v>
      </c>
      <c r="G31" s="19">
        <v>0.32</v>
      </c>
      <c r="H31" s="11">
        <v>0.16400000000000001</v>
      </c>
      <c r="I31" s="11">
        <v>0.161</v>
      </c>
      <c r="J31" s="10">
        <v>0.19900000000000001</v>
      </c>
      <c r="K31" s="10">
        <v>0.19900000000000001</v>
      </c>
      <c r="L31" s="10">
        <v>0.20399999999999999</v>
      </c>
      <c r="M31" s="10">
        <v>0.22500000000000001</v>
      </c>
      <c r="O31" s="102" t="s">
        <v>14</v>
      </c>
      <c r="P31" s="103">
        <v>16</v>
      </c>
      <c r="Q31" s="43"/>
      <c r="R31" s="103">
        <v>32</v>
      </c>
      <c r="S31" s="43"/>
      <c r="T31" s="103">
        <v>48</v>
      </c>
      <c r="U31" s="43"/>
      <c r="V31" s="103">
        <v>64</v>
      </c>
      <c r="W31" s="43"/>
      <c r="X31" s="103">
        <v>80</v>
      </c>
      <c r="Y31" s="43"/>
      <c r="Z31" s="103" t="s">
        <v>122</v>
      </c>
      <c r="AA31" s="43"/>
    </row>
    <row r="32" spans="1:27" ht="17" thickBot="1" x14ac:dyDescent="0.25"/>
    <row r="33" spans="1:13" x14ac:dyDescent="0.2">
      <c r="A33" s="96" t="s">
        <v>103</v>
      </c>
      <c r="B33" s="97">
        <v>1</v>
      </c>
      <c r="C33" s="97">
        <v>2</v>
      </c>
      <c r="D33" s="97">
        <v>3</v>
      </c>
      <c r="E33" s="97">
        <v>4</v>
      </c>
      <c r="F33" s="97">
        <v>5</v>
      </c>
      <c r="G33" s="97">
        <v>6</v>
      </c>
      <c r="H33" s="97">
        <v>7</v>
      </c>
      <c r="I33" s="97">
        <v>8</v>
      </c>
      <c r="J33" s="97">
        <v>9</v>
      </c>
      <c r="K33" s="97">
        <v>10</v>
      </c>
      <c r="L33" s="97">
        <v>11</v>
      </c>
      <c r="M33" s="98">
        <v>12</v>
      </c>
    </row>
    <row r="34" spans="1:13" x14ac:dyDescent="0.2">
      <c r="A34" s="99" t="s">
        <v>7</v>
      </c>
      <c r="B34" s="100">
        <v>9</v>
      </c>
      <c r="C34" s="43">
        <f>AVERAGE(B24:C24)</f>
        <v>0.1845</v>
      </c>
      <c r="D34" s="100">
        <v>25</v>
      </c>
      <c r="E34" s="43">
        <f>AVERAGE(D24:E24)</f>
        <v>0.26450000000000001</v>
      </c>
      <c r="F34" s="100">
        <v>41</v>
      </c>
      <c r="G34" s="43">
        <f>AVERAGE(F24:G24)</f>
        <v>0.14950000000000002</v>
      </c>
      <c r="H34" s="100" t="s">
        <v>120</v>
      </c>
      <c r="I34" s="43">
        <f>AVERAGE(H24:I24)</f>
        <v>0.62149999999999994</v>
      </c>
      <c r="J34" s="100">
        <v>73</v>
      </c>
      <c r="K34" s="43">
        <f>AVERAGE(J24:K24)</f>
        <v>0.2145</v>
      </c>
      <c r="L34" s="100" t="s">
        <v>52</v>
      </c>
      <c r="M34" s="101">
        <f>AVERAGE(L24:M26)</f>
        <v>0.80149999999999999</v>
      </c>
    </row>
    <row r="35" spans="1:13" x14ac:dyDescent="0.2">
      <c r="A35" s="99" t="s">
        <v>8</v>
      </c>
      <c r="B35" s="100">
        <v>10</v>
      </c>
      <c r="C35" s="43">
        <f t="shared" ref="C35:E41" si="22">AVERAGE(B25:C25)</f>
        <v>0.2165</v>
      </c>
      <c r="D35" s="100">
        <v>26</v>
      </c>
      <c r="E35" s="43">
        <f t="shared" si="22"/>
        <v>0.10550000000000001</v>
      </c>
      <c r="F35" s="100">
        <v>42</v>
      </c>
      <c r="G35" s="43">
        <f t="shared" ref="G35" si="23">AVERAGE(F25:G25)</f>
        <v>7.2500000000000009E-2</v>
      </c>
      <c r="H35" s="100">
        <v>58</v>
      </c>
      <c r="I35" s="43">
        <f t="shared" ref="I35" si="24">AVERAGE(H25:I25)</f>
        <v>0.316</v>
      </c>
      <c r="J35" s="100">
        <v>74</v>
      </c>
      <c r="K35" s="43">
        <f t="shared" ref="K35" si="25">AVERAGE(J25:K25)</f>
        <v>0.3135</v>
      </c>
      <c r="L35" s="100"/>
      <c r="M35" s="101"/>
    </row>
    <row r="36" spans="1:13" x14ac:dyDescent="0.2">
      <c r="A36" s="99" t="s">
        <v>9</v>
      </c>
      <c r="B36" s="100">
        <v>11</v>
      </c>
      <c r="C36" s="43">
        <f t="shared" si="22"/>
        <v>0.10500000000000001</v>
      </c>
      <c r="D36" s="100">
        <v>27</v>
      </c>
      <c r="E36" s="43">
        <f t="shared" si="22"/>
        <v>0.189</v>
      </c>
      <c r="F36" s="100">
        <v>43</v>
      </c>
      <c r="G36" s="43">
        <f t="shared" ref="G36" si="26">AVERAGE(F26:G26)</f>
        <v>0.17149999999999999</v>
      </c>
      <c r="H36" s="100">
        <v>59</v>
      </c>
      <c r="I36" s="43">
        <f t="shared" ref="I36" si="27">AVERAGE(H26:I26)</f>
        <v>0.32550000000000001</v>
      </c>
      <c r="J36" s="100">
        <v>75</v>
      </c>
      <c r="K36" s="43">
        <f t="shared" ref="K36" si="28">AVERAGE(J26:K26)</f>
        <v>0.20300000000000001</v>
      </c>
      <c r="L36" s="100"/>
      <c r="M36" s="101"/>
    </row>
    <row r="37" spans="1:13" x14ac:dyDescent="0.2">
      <c r="A37" s="99" t="s">
        <v>10</v>
      </c>
      <c r="B37" s="100">
        <v>12</v>
      </c>
      <c r="C37" s="43">
        <f t="shared" si="22"/>
        <v>0.20550000000000002</v>
      </c>
      <c r="D37" s="100">
        <v>28</v>
      </c>
      <c r="E37" s="43">
        <f t="shared" si="22"/>
        <v>0.10050000000000001</v>
      </c>
      <c r="F37" s="100">
        <v>44</v>
      </c>
      <c r="G37" s="43">
        <f t="shared" ref="G37" si="29">AVERAGE(F27:G27)</f>
        <v>0.16200000000000001</v>
      </c>
      <c r="H37" s="100">
        <v>60</v>
      </c>
      <c r="I37" s="43">
        <f t="shared" ref="I37" si="30">AVERAGE(H27:I27)</f>
        <v>0.16999999999999998</v>
      </c>
      <c r="J37" s="100">
        <v>76</v>
      </c>
      <c r="K37" s="43">
        <f t="shared" ref="K37" si="31">AVERAGE(J27:K27)</f>
        <v>0.187</v>
      </c>
      <c r="L37" s="100"/>
      <c r="M37" s="101"/>
    </row>
    <row r="38" spans="1:13" x14ac:dyDescent="0.2">
      <c r="A38" s="99" t="s">
        <v>11</v>
      </c>
      <c r="B38" s="100">
        <v>13</v>
      </c>
      <c r="C38" s="43">
        <f t="shared" si="22"/>
        <v>0.126</v>
      </c>
      <c r="D38" s="100">
        <v>29</v>
      </c>
      <c r="E38" s="43">
        <f t="shared" si="22"/>
        <v>0.17050000000000001</v>
      </c>
      <c r="F38" s="100">
        <v>45</v>
      </c>
      <c r="G38" s="43">
        <f t="shared" ref="G38" si="32">AVERAGE(F28:G28)</f>
        <v>0.1115</v>
      </c>
      <c r="H38" s="100">
        <v>61</v>
      </c>
      <c r="I38" s="43">
        <f t="shared" ref="I38" si="33">AVERAGE(H28:I28)</f>
        <v>0.128</v>
      </c>
      <c r="J38" s="100">
        <v>77</v>
      </c>
      <c r="K38" s="43">
        <f t="shared" ref="K38" si="34">AVERAGE(J28:K28)</f>
        <v>0.22849999999999998</v>
      </c>
      <c r="L38" s="100" t="s">
        <v>53</v>
      </c>
      <c r="M38" s="101">
        <f>AVERAGE(L28:M30)</f>
        <v>3.4333333333333334E-2</v>
      </c>
    </row>
    <row r="39" spans="1:13" x14ac:dyDescent="0.2">
      <c r="A39" s="99" t="s">
        <v>12</v>
      </c>
      <c r="B39" s="100">
        <v>14</v>
      </c>
      <c r="C39" s="43">
        <f t="shared" si="22"/>
        <v>0.13950000000000001</v>
      </c>
      <c r="D39" s="100">
        <v>30</v>
      </c>
      <c r="E39" s="43">
        <f t="shared" si="22"/>
        <v>0.1565</v>
      </c>
      <c r="F39" s="100">
        <v>46</v>
      </c>
      <c r="G39" s="43">
        <f t="shared" ref="G39" si="35">AVERAGE(F29:G29)</f>
        <v>0.16400000000000001</v>
      </c>
      <c r="H39" s="100">
        <v>62</v>
      </c>
      <c r="I39" s="43">
        <f t="shared" ref="I39" si="36">AVERAGE(H29:I29)</f>
        <v>0.127</v>
      </c>
      <c r="J39" s="100">
        <v>78</v>
      </c>
      <c r="K39" s="43">
        <f t="shared" ref="K39" si="37">AVERAGE(J29:K29)</f>
        <v>0.16400000000000001</v>
      </c>
      <c r="L39" s="100"/>
      <c r="M39" s="101"/>
    </row>
    <row r="40" spans="1:13" x14ac:dyDescent="0.2">
      <c r="A40" s="99" t="s">
        <v>13</v>
      </c>
      <c r="B40" s="100">
        <v>15</v>
      </c>
      <c r="C40" s="43">
        <f t="shared" si="22"/>
        <v>0.16550000000000001</v>
      </c>
      <c r="D40" s="100">
        <v>31</v>
      </c>
      <c r="E40" s="43">
        <f t="shared" si="22"/>
        <v>0.19850000000000001</v>
      </c>
      <c r="F40" s="100">
        <v>47</v>
      </c>
      <c r="G40" s="43">
        <f t="shared" ref="G40" si="38">AVERAGE(F30:G30)</f>
        <v>0.16250000000000001</v>
      </c>
      <c r="H40" s="100">
        <v>63</v>
      </c>
      <c r="I40" s="43">
        <f t="shared" ref="I40" si="39">AVERAGE(H30:I30)</f>
        <v>0.34550000000000003</v>
      </c>
      <c r="J40" s="100">
        <v>79</v>
      </c>
      <c r="K40" s="43">
        <f t="shared" ref="K40" si="40">AVERAGE(J30:K30)</f>
        <v>0.2495</v>
      </c>
      <c r="L40" s="100"/>
      <c r="M40" s="101"/>
    </row>
    <row r="41" spans="1:13" ht="17" thickBot="1" x14ac:dyDescent="0.25">
      <c r="A41" s="102" t="s">
        <v>14</v>
      </c>
      <c r="B41" s="103">
        <v>16</v>
      </c>
      <c r="C41" s="43">
        <f t="shared" si="22"/>
        <v>0.2185</v>
      </c>
      <c r="D41" s="103">
        <v>32</v>
      </c>
      <c r="E41" s="43">
        <f t="shared" si="22"/>
        <v>0.17299999999999999</v>
      </c>
      <c r="F41" s="103">
        <v>48</v>
      </c>
      <c r="G41" s="43">
        <f t="shared" ref="G41" si="41">AVERAGE(F31:G31)</f>
        <v>0.28300000000000003</v>
      </c>
      <c r="H41" s="103">
        <v>64</v>
      </c>
      <c r="I41" s="43">
        <f t="shared" ref="I41" si="42">AVERAGE(H31:I31)</f>
        <v>0.16250000000000001</v>
      </c>
      <c r="J41" s="103">
        <v>80</v>
      </c>
      <c r="K41" s="43">
        <f t="shared" ref="K41:M41" si="43">AVERAGE(J31:K31)</f>
        <v>0.19900000000000001</v>
      </c>
      <c r="L41" s="103" t="s">
        <v>122</v>
      </c>
      <c r="M41" s="43">
        <f t="shared" si="43"/>
        <v>0.2145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Information SOD calculation</vt:lpstr>
      <vt:lpstr>Feb2014_raw</vt:lpstr>
      <vt:lpstr>Feb2014_SODassay</vt:lpstr>
      <vt:lpstr>Oct2014_raw</vt:lpstr>
      <vt:lpstr>Oct2014_SODassay</vt:lpstr>
      <vt:lpstr>Feb2015_raw</vt:lpstr>
      <vt:lpstr>Feb2015_SODassay</vt:lpstr>
      <vt:lpstr>Oct2015_raw</vt:lpstr>
      <vt:lpstr>Oct2015_SODassay</vt:lpstr>
      <vt:lpstr>Feb2016_raw</vt:lpstr>
      <vt:lpstr>Feb2016_SODassay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Mydlarz, Laura D</cp:lastModifiedBy>
  <dcterms:created xsi:type="dcterms:W3CDTF">2018-06-28T21:36:29Z</dcterms:created>
  <dcterms:modified xsi:type="dcterms:W3CDTF">2020-06-24T14:25:41Z</dcterms:modified>
</cp:coreProperties>
</file>