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\Documents\2019-climatology-network-master\2019-climatology-network-master\Average TMAX Mundo\Results\"/>
    </mc:Choice>
  </mc:AlternateContent>
  <xr:revisionPtr revIDLastSave="0" documentId="13_ncr:1_{3206B1B4-87FB-4A8E-B127-4BBB599559B9}" xr6:coauthVersionLast="43" xr6:coauthVersionMax="43" xr10:uidLastSave="{00000000-0000-0000-0000-000000000000}"/>
  <bookViews>
    <workbookView xWindow="-120" yWindow="-120" windowWidth="29040" windowHeight="16440" activeTab="1" xr2:uid="{00000000-000D-0000-FFFF-FFFF00000000}"/>
  </bookViews>
  <sheets>
    <sheet name="All data" sheetId="1" r:id="rId1"/>
    <sheet name="Selecció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3" i="1" l="1"/>
  <c r="U153" i="1"/>
  <c r="Y153" i="1"/>
  <c r="Y152" i="1"/>
  <c r="X152" i="1"/>
  <c r="V152" i="1"/>
  <c r="AA124" i="1"/>
  <c r="X124" i="1"/>
  <c r="AC102" i="1"/>
  <c r="Y102" i="1"/>
  <c r="V102" i="1"/>
  <c r="U102" i="1"/>
  <c r="AA77" i="1"/>
  <c r="W77" i="1"/>
  <c r="T77" i="1"/>
  <c r="Y62" i="1"/>
  <c r="AA57" i="1"/>
  <c r="V57" i="1"/>
  <c r="Q57" i="1"/>
  <c r="T57" i="1"/>
  <c r="U49" i="1"/>
  <c r="Q49" i="1"/>
  <c r="V49" i="1"/>
  <c r="W49" i="1"/>
  <c r="AC47" i="1"/>
  <c r="AC48" i="1"/>
  <c r="X47" i="1"/>
  <c r="AC26" i="1"/>
  <c r="AA26" i="1"/>
  <c r="X10" i="1"/>
  <c r="U10" i="1"/>
  <c r="S10" i="1"/>
  <c r="Q20" i="1" l="1"/>
  <c r="R20" i="1"/>
  <c r="S20" i="1"/>
  <c r="T20" i="1"/>
  <c r="U20" i="1"/>
  <c r="V20" i="1"/>
  <c r="W20" i="1"/>
  <c r="X20" i="1"/>
  <c r="Y20" i="1"/>
  <c r="Z20" i="1"/>
  <c r="AA20" i="1"/>
  <c r="AB20" i="1"/>
  <c r="AC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Q26" i="1"/>
  <c r="R26" i="1"/>
  <c r="S26" i="1"/>
  <c r="T26" i="1"/>
  <c r="U26" i="1"/>
  <c r="V26" i="1"/>
  <c r="W26" i="1"/>
  <c r="X26" i="1"/>
  <c r="Y26" i="1"/>
  <c r="Z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Q47" i="1"/>
  <c r="R47" i="1"/>
  <c r="S47" i="1"/>
  <c r="T47" i="1"/>
  <c r="U47" i="1"/>
  <c r="V47" i="1"/>
  <c r="W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R49" i="1"/>
  <c r="S49" i="1"/>
  <c r="T49" i="1"/>
  <c r="X49" i="1"/>
  <c r="Y49" i="1"/>
  <c r="Z49" i="1"/>
  <c r="AA49" i="1"/>
  <c r="AB49" i="1"/>
  <c r="AC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R57" i="1"/>
  <c r="S57" i="1"/>
  <c r="U57" i="1"/>
  <c r="W57" i="1"/>
  <c r="X57" i="1"/>
  <c r="Y57" i="1"/>
  <c r="Z57" i="1"/>
  <c r="AB57" i="1"/>
  <c r="AC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Q62" i="1"/>
  <c r="R62" i="1"/>
  <c r="S62" i="1"/>
  <c r="T62" i="1"/>
  <c r="U62" i="1"/>
  <c r="V62" i="1"/>
  <c r="W62" i="1"/>
  <c r="X62" i="1"/>
  <c r="Z62" i="1"/>
  <c r="AA62" i="1"/>
  <c r="AB62" i="1"/>
  <c r="AC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U77" i="1"/>
  <c r="V77" i="1"/>
  <c r="X77" i="1"/>
  <c r="Y77" i="1"/>
  <c r="Z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Q102" i="1"/>
  <c r="R102" i="1"/>
  <c r="S102" i="1"/>
  <c r="T102" i="1"/>
  <c r="W102" i="1"/>
  <c r="X102" i="1"/>
  <c r="Z102" i="1"/>
  <c r="AA102" i="1"/>
  <c r="AB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Q124" i="1"/>
  <c r="R124" i="1"/>
  <c r="S124" i="1"/>
  <c r="T124" i="1"/>
  <c r="U124" i="1"/>
  <c r="V124" i="1"/>
  <c r="W124" i="1"/>
  <c r="Y124" i="1"/>
  <c r="Z124" i="1"/>
  <c r="AB124" i="1"/>
  <c r="AC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Q152" i="1"/>
  <c r="R152" i="1"/>
  <c r="S152" i="1"/>
  <c r="T152" i="1"/>
  <c r="U152" i="1"/>
  <c r="W152" i="1"/>
  <c r="Z152" i="1"/>
  <c r="AA152" i="1"/>
  <c r="AB152" i="1"/>
  <c r="AC152" i="1"/>
  <c r="R153" i="1"/>
  <c r="S153" i="1"/>
  <c r="T153" i="1"/>
  <c r="V153" i="1"/>
  <c r="W153" i="1"/>
  <c r="X153" i="1"/>
  <c r="Z153" i="1"/>
  <c r="AA153" i="1"/>
  <c r="AB153" i="1"/>
  <c r="AC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Q2" i="1"/>
  <c r="R2" i="1"/>
  <c r="S2" i="1"/>
  <c r="T2" i="1"/>
  <c r="U2" i="1"/>
  <c r="V2" i="1"/>
  <c r="W2" i="1"/>
  <c r="X2" i="1"/>
  <c r="Y2" i="1"/>
  <c r="Z2" i="1"/>
  <c r="AA2" i="1"/>
  <c r="AB2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T10" i="1"/>
  <c r="V10" i="1"/>
  <c r="W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" i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<sst xmlns="http://schemas.openxmlformats.org/spreadsheetml/2006/main" count="334" uniqueCount="161">
  <si>
    <t>PAIS</t>
  </si>
  <si>
    <t>Afghanistan</t>
  </si>
  <si>
    <t>Albania</t>
  </si>
  <si>
    <t xml:space="preserve">Algeria </t>
  </si>
  <si>
    <t>American Samoa [United States]</t>
  </si>
  <si>
    <t>Angola</t>
  </si>
  <si>
    <t>Antarctica</t>
  </si>
  <si>
    <t>Argentina</t>
  </si>
  <si>
    <t>Armenia</t>
  </si>
  <si>
    <t xml:space="preserve">Australia </t>
  </si>
  <si>
    <t xml:space="preserve">Austria </t>
  </si>
  <si>
    <t>Azerbaijan</t>
  </si>
  <si>
    <t>Bahamas</t>
  </si>
  <si>
    <t>Bangladesh</t>
  </si>
  <si>
    <t>Barbados</t>
  </si>
  <si>
    <t>Belarus</t>
  </si>
  <si>
    <t xml:space="preserve">Belgium </t>
  </si>
  <si>
    <t>Belize</t>
  </si>
  <si>
    <t>Benin</t>
  </si>
  <si>
    <t>Bermuda [United Kingdom]</t>
  </si>
  <si>
    <t>Bolivia</t>
  </si>
  <si>
    <t xml:space="preserve">Bosnia and Herzegovina </t>
  </si>
  <si>
    <t>Botswana</t>
  </si>
  <si>
    <t>Brazil</t>
  </si>
  <si>
    <t>Bulgaria</t>
  </si>
  <si>
    <t>Burkina Faso</t>
  </si>
  <si>
    <t>Burma</t>
  </si>
  <si>
    <t>Cambodia</t>
  </si>
  <si>
    <t xml:space="preserve">Canada </t>
  </si>
  <si>
    <t>Central African Republic</t>
  </si>
  <si>
    <t>Chad</t>
  </si>
  <si>
    <t>China</t>
  </si>
  <si>
    <t>Cocos Keeling Islands [Australia]</t>
  </si>
  <si>
    <t>Colombia</t>
  </si>
  <si>
    <t>Congo Brazzaville</t>
  </si>
  <si>
    <t>Cote D'Ivoire</t>
  </si>
  <si>
    <t xml:space="preserve">Croatia </t>
  </si>
  <si>
    <t>Cuba</t>
  </si>
  <si>
    <t xml:space="preserve">Cyprus </t>
  </si>
  <si>
    <t>Czech Republic</t>
  </si>
  <si>
    <t xml:space="preserve">Denmark </t>
  </si>
  <si>
    <t>Dominican Republic</t>
  </si>
  <si>
    <t xml:space="preserve">Egypt </t>
  </si>
  <si>
    <t>El Salvador</t>
  </si>
  <si>
    <t>Eritrea</t>
  </si>
  <si>
    <t xml:space="preserve">Estonia </t>
  </si>
  <si>
    <t>Ethiopia</t>
  </si>
  <si>
    <t>Federated States of Micronesia</t>
  </si>
  <si>
    <t>Fiji</t>
  </si>
  <si>
    <t>Finland</t>
  </si>
  <si>
    <t xml:space="preserve">France </t>
  </si>
  <si>
    <t>French Guiana [France]</t>
  </si>
  <si>
    <t>Gabon</t>
  </si>
  <si>
    <t xml:space="preserve">Georgia </t>
  </si>
  <si>
    <t xml:space="preserve">Germany </t>
  </si>
  <si>
    <t>Greece</t>
  </si>
  <si>
    <t>Greenland [Denmark]</t>
  </si>
  <si>
    <t>Guadeloupe [France]</t>
  </si>
  <si>
    <t>Guam [United States]</t>
  </si>
  <si>
    <t xml:space="preserve">Guinea </t>
  </si>
  <si>
    <t>Honduras</t>
  </si>
  <si>
    <t>Hungary</t>
  </si>
  <si>
    <t>Iceland</t>
  </si>
  <si>
    <t>India</t>
  </si>
  <si>
    <t>Indonesia</t>
  </si>
  <si>
    <t>Iran</t>
  </si>
  <si>
    <t>Iraq</t>
  </si>
  <si>
    <t xml:space="preserve">Ireland </t>
  </si>
  <si>
    <t>Israel</t>
  </si>
  <si>
    <t xml:space="preserve">Italy </t>
  </si>
  <si>
    <t>Jan Mayen [Norway]</t>
  </si>
  <si>
    <t>Japan</t>
  </si>
  <si>
    <t>Johnston Atoll [United States]</t>
  </si>
  <si>
    <t>Jordan</t>
  </si>
  <si>
    <t xml:space="preserve">Kazakhstan </t>
  </si>
  <si>
    <t>Kenya</t>
  </si>
  <si>
    <t>Kiribati</t>
  </si>
  <si>
    <t>Korea</t>
  </si>
  <si>
    <t>Kuwait</t>
  </si>
  <si>
    <t>Kyrgyzstan</t>
  </si>
  <si>
    <t>Laos</t>
  </si>
  <si>
    <t>Latvia</t>
  </si>
  <si>
    <t>Lebanon</t>
  </si>
  <si>
    <t>Libya</t>
  </si>
  <si>
    <t xml:space="preserve">Lithuania </t>
  </si>
  <si>
    <t>Luxembourg</t>
  </si>
  <si>
    <t>Macau S.A.R</t>
  </si>
  <si>
    <t>Malaysia</t>
  </si>
  <si>
    <t>Mali</t>
  </si>
  <si>
    <t>Malta</t>
  </si>
  <si>
    <t>Marshall Islands</t>
  </si>
  <si>
    <t>Martinique [France]</t>
  </si>
  <si>
    <t>Mauritania</t>
  </si>
  <si>
    <t>Mauritius</t>
  </si>
  <si>
    <t>México</t>
  </si>
  <si>
    <t>Midway Islands [United States}</t>
  </si>
  <si>
    <t xml:space="preserve">Moldova </t>
  </si>
  <si>
    <t>Mongolia</t>
  </si>
  <si>
    <t>Morocco</t>
  </si>
  <si>
    <t>Mozambique</t>
  </si>
  <si>
    <t>Namibia</t>
  </si>
  <si>
    <t>Netherlands</t>
  </si>
  <si>
    <t>New Caledonia [France]</t>
  </si>
  <si>
    <t>New Zealand</t>
  </si>
  <si>
    <t>Niger</t>
  </si>
  <si>
    <t>Norfolk Island [Australia]</t>
  </si>
  <si>
    <t>Northern Mariana Islands [United States]</t>
  </si>
  <si>
    <t>Norway</t>
  </si>
  <si>
    <t>Oman</t>
  </si>
  <si>
    <t>Palau</t>
  </si>
  <si>
    <t>Panama</t>
  </si>
  <si>
    <t>Papua New Guinea</t>
  </si>
  <si>
    <t>Peru</t>
  </si>
  <si>
    <t>Philippines</t>
  </si>
  <si>
    <t>Poland</t>
  </si>
  <si>
    <t xml:space="preserve">Portugal </t>
  </si>
  <si>
    <t>Puerto Rico [United States]</t>
  </si>
  <si>
    <t xml:space="preserve">Romania </t>
  </si>
  <si>
    <t xml:space="preserve">Russia </t>
  </si>
  <si>
    <t>Saint Helena [United Kingdom]</t>
  </si>
  <si>
    <t>Saudi Arabia</t>
  </si>
  <si>
    <t>Senegal</t>
  </si>
  <si>
    <t>Serbia</t>
  </si>
  <si>
    <t>Slovakia</t>
  </si>
  <si>
    <t xml:space="preserve">Slovenia </t>
  </si>
  <si>
    <t>South Africa</t>
  </si>
  <si>
    <t>Spain</t>
  </si>
  <si>
    <t>Sri Lanka</t>
  </si>
  <si>
    <t>Sudan</t>
  </si>
  <si>
    <t>Svalbard [Norway]</t>
  </si>
  <si>
    <t>Sweden</t>
  </si>
  <si>
    <t xml:space="preserve">Switzerland </t>
  </si>
  <si>
    <t>Syria</t>
  </si>
  <si>
    <t>Tajikistan</t>
  </si>
  <si>
    <t>Tanzania</t>
  </si>
  <si>
    <t>Thailand</t>
  </si>
  <si>
    <t>Togo</t>
  </si>
  <si>
    <t>Trinidad and Tobago</t>
  </si>
  <si>
    <t xml:space="preserve">Tunisia </t>
  </si>
  <si>
    <t>Turkey</t>
  </si>
  <si>
    <t xml:space="preserve">Turkmenistan </t>
  </si>
  <si>
    <t xml:space="preserve">Ukraine </t>
  </si>
  <si>
    <t>United Arab Emirates</t>
  </si>
  <si>
    <t>United Kingdom</t>
  </si>
  <si>
    <t>United States</t>
  </si>
  <si>
    <t>Uruguay</t>
  </si>
  <si>
    <t xml:space="preserve">Uzbekistan </t>
  </si>
  <si>
    <t>Venezuela</t>
  </si>
  <si>
    <t>Vietnam</t>
  </si>
  <si>
    <t>Virgin Islands [United States]</t>
  </si>
  <si>
    <t>Wake Island [United States]</t>
  </si>
  <si>
    <t>Western Sahara</t>
  </si>
  <si>
    <t>Zimbabwe</t>
  </si>
  <si>
    <t xml:space="preserve">Cameroon </t>
  </si>
  <si>
    <t>Chile</t>
  </si>
  <si>
    <t xml:space="preserve">Christmas Island [Australia] </t>
  </si>
  <si>
    <t>Congo Kinshasa</t>
  </si>
  <si>
    <t>Costa Rica</t>
  </si>
  <si>
    <t xml:space="preserve">Curacao </t>
  </si>
  <si>
    <t>French Polynesia</t>
  </si>
  <si>
    <t>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</si>
</sst>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292F3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Average</a:t>
            </a:r>
            <a:r>
              <a:rPr lang="es-CL" baseline="0"/>
              <a:t>(Temp max) por país</a:t>
            </a:r>
            <a:endParaRPr lang="es-CL"/>
          </a:p>
        </c:rich>
      </c:tx>
      <c:layout>
        <c:manualLayout>
          <c:xMode val="edge"/>
          <c:yMode val="edge"/>
          <c:x val="0.36673752869032938"/>
          <c:y val="1.5238047672843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Selección!$A$2</c:f>
              <c:strCache>
                <c:ptCount val="1"/>
                <c:pt idx="0">
                  <c:v>Australia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Selección!$B$2:$L$2</c:f>
              <c:numCache>
                <c:formatCode>General</c:formatCode>
                <c:ptCount val="11"/>
                <c:pt idx="0">
                  <c:v>26.725041276829899</c:v>
                </c:pt>
                <c:pt idx="1">
                  <c:v>25.165990940485202</c:v>
                </c:pt>
                <c:pt idx="2">
                  <c:v>25.035127365647199</c:v>
                </c:pt>
                <c:pt idx="3">
                  <c:v>25.423402537485501</c:v>
                </c:pt>
                <c:pt idx="4">
                  <c:v>25.9886926125901</c:v>
                </c:pt>
                <c:pt idx="5">
                  <c:v>24.969537301974999</c:v>
                </c:pt>
                <c:pt idx="6">
                  <c:v>23.404494340833001</c:v>
                </c:pt>
                <c:pt idx="7">
                  <c:v>23.485491210850299</c:v>
                </c:pt>
                <c:pt idx="8">
                  <c:v>24.803044610194402</c:v>
                </c:pt>
                <c:pt idx="9">
                  <c:v>23.9584676973436</c:v>
                </c:pt>
                <c:pt idx="10">
                  <c:v>25.001844832281801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0-483C-8944-EC33114A2320}"/>
            </c:ext>
          </c:extLst>
        </c:ser>
        <c:ser>
          <c:idx val="1"/>
          <c:order val="1"/>
          <c:tx>
            <c:strRef>
              <c:f>Selección!$A$3</c:f>
              <c:strCache>
                <c:ptCount val="1"/>
                <c:pt idx="0">
                  <c:v>Egypt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Selección!$B$3:$L$3</c:f>
              <c:numCache>
                <c:formatCode>General</c:formatCode>
                <c:ptCount val="11"/>
                <c:pt idx="0">
                  <c:v>28.378822197055399</c:v>
                </c:pt>
                <c:pt idx="1">
                  <c:v>27.064604810996499</c:v>
                </c:pt>
                <c:pt idx="2">
                  <c:v>26.800191662673601</c:v>
                </c:pt>
                <c:pt idx="3">
                  <c:v>27.5258249641319</c:v>
                </c:pt>
                <c:pt idx="4">
                  <c:v>26.8116883116883</c:v>
                </c:pt>
                <c:pt idx="5">
                  <c:v>27.328912466843502</c:v>
                </c:pt>
                <c:pt idx="6">
                  <c:v>30.658581436077</c:v>
                </c:pt>
                <c:pt idx="7">
                  <c:v>30.658581436077</c:v>
                </c:pt>
                <c:pt idx="8">
                  <c:v>28.870772946859901</c:v>
                </c:pt>
                <c:pt idx="9">
                  <c:v>28.1927461139896</c:v>
                </c:pt>
                <c:pt idx="10">
                  <c:v>30.130898876404402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0-483C-8944-EC33114A2320}"/>
            </c:ext>
          </c:extLst>
        </c:ser>
        <c:ser>
          <c:idx val="2"/>
          <c:order val="2"/>
          <c:tx>
            <c:strRef>
              <c:f>Selección!$A$4</c:f>
              <c:strCache>
                <c:ptCount val="1"/>
                <c:pt idx="0">
                  <c:v>France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Selección!$B$4:$L$4</c:f>
              <c:numCache>
                <c:formatCode>General</c:formatCode>
                <c:ptCount val="11"/>
                <c:pt idx="0">
                  <c:v>17.9190410958904</c:v>
                </c:pt>
                <c:pt idx="1">
                  <c:v>16.989972602739702</c:v>
                </c:pt>
                <c:pt idx="2">
                  <c:v>17.186495327102801</c:v>
                </c:pt>
                <c:pt idx="3">
                  <c:v>16.667223382045901</c:v>
                </c:pt>
                <c:pt idx="4">
                  <c:v>15.742971998891001</c:v>
                </c:pt>
                <c:pt idx="5">
                  <c:v>16.472165406847399</c:v>
                </c:pt>
                <c:pt idx="6">
                  <c:v>15.565294152497099</c:v>
                </c:pt>
                <c:pt idx="7">
                  <c:v>16.133930453108501</c:v>
                </c:pt>
                <c:pt idx="8">
                  <c:v>15.441277069419099</c:v>
                </c:pt>
                <c:pt idx="9">
                  <c:v>17.3498048554607</c:v>
                </c:pt>
                <c:pt idx="10">
                  <c:v>18.259150757076998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0-483C-8944-EC33114A2320}"/>
            </c:ext>
          </c:extLst>
        </c:ser>
        <c:ser>
          <c:idx val="3"/>
          <c:order val="3"/>
          <c:tx>
            <c:strRef>
              <c:f>Selección!$A$5</c:f>
              <c:strCache>
                <c:ptCount val="1"/>
                <c:pt idx="0">
                  <c:v>Germany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Selección!$B$5:$L$5</c:f>
              <c:numCache>
                <c:formatCode>General</c:formatCode>
                <c:ptCount val="11"/>
                <c:pt idx="0">
                  <c:v>12.4167166266986</c:v>
                </c:pt>
                <c:pt idx="1">
                  <c:v>12.411037426633101</c:v>
                </c:pt>
                <c:pt idx="2">
                  <c:v>12.5591705708832</c:v>
                </c:pt>
                <c:pt idx="3">
                  <c:v>12.6485012087026</c:v>
                </c:pt>
                <c:pt idx="4">
                  <c:v>10.8896286345317</c:v>
                </c:pt>
                <c:pt idx="5">
                  <c:v>12.880792272532201</c:v>
                </c:pt>
                <c:pt idx="6">
                  <c:v>12.521910265125699</c:v>
                </c:pt>
                <c:pt idx="7">
                  <c:v>11.7215020529711</c:v>
                </c:pt>
                <c:pt idx="8">
                  <c:v>11.5302492423118</c:v>
                </c:pt>
                <c:pt idx="9">
                  <c:v>13.990820899981999</c:v>
                </c:pt>
                <c:pt idx="10">
                  <c:v>21.043793103448198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A0-483C-8944-EC33114A2320}"/>
            </c:ext>
          </c:extLst>
        </c:ser>
        <c:ser>
          <c:idx val="4"/>
          <c:order val="4"/>
          <c:tx>
            <c:strRef>
              <c:f>Selección!$A$6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Selección!$B$6:$L$6</c:f>
              <c:numCache>
                <c:formatCode>General</c:formatCode>
                <c:ptCount val="11"/>
                <c:pt idx="0">
                  <c:v>15.5297534246575</c:v>
                </c:pt>
                <c:pt idx="1">
                  <c:v>15.5297534246575</c:v>
                </c:pt>
                <c:pt idx="2">
                  <c:v>15.2667759562841</c:v>
                </c:pt>
                <c:pt idx="3">
                  <c:v>16.453643835616401</c:v>
                </c:pt>
                <c:pt idx="4">
                  <c:v>12.935956284153001</c:v>
                </c:pt>
                <c:pt idx="5">
                  <c:v>16.679616438356099</c:v>
                </c:pt>
                <c:pt idx="6">
                  <c:v>15.706134969325101</c:v>
                </c:pt>
                <c:pt idx="7">
                  <c:v>14.907534246575301</c:v>
                </c:pt>
                <c:pt idx="8">
                  <c:v>13.815747583854399</c:v>
                </c:pt>
                <c:pt idx="9">
                  <c:v>17.887187127532702</c:v>
                </c:pt>
                <c:pt idx="10">
                  <c:v>18.134572037770301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0-483C-8944-EC33114A2320}"/>
            </c:ext>
          </c:extLst>
        </c:ser>
        <c:ser>
          <c:idx val="5"/>
          <c:order val="5"/>
          <c:tx>
            <c:strRef>
              <c:f>Selección!$A$7</c:f>
              <c:strCache>
                <c:ptCount val="1"/>
                <c:pt idx="0">
                  <c:v>Ireland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Selección!$B$7:$L$7</c:f>
              <c:numCache>
                <c:formatCode>General</c:formatCode>
                <c:ptCount val="11"/>
                <c:pt idx="0">
                  <c:v>13.392465753424601</c:v>
                </c:pt>
                <c:pt idx="1">
                  <c:v>12.942876712328699</c:v>
                </c:pt>
                <c:pt idx="2">
                  <c:v>13.324602026049201</c:v>
                </c:pt>
                <c:pt idx="3">
                  <c:v>12.6580428954423</c:v>
                </c:pt>
                <c:pt idx="4">
                  <c:v>13.835664335664299</c:v>
                </c:pt>
                <c:pt idx="5">
                  <c:v>13.220182648401799</c:v>
                </c:pt>
                <c:pt idx="6">
                  <c:v>13.0926912568306</c:v>
                </c:pt>
                <c:pt idx="7">
                  <c:v>13.099360730593601</c:v>
                </c:pt>
                <c:pt idx="8">
                  <c:v>12.819926799511901</c:v>
                </c:pt>
                <c:pt idx="9">
                  <c:v>13.594058670627501</c:v>
                </c:pt>
                <c:pt idx="10">
                  <c:v>13.053628409675699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A0-483C-8944-EC33114A2320}"/>
            </c:ext>
          </c:extLst>
        </c:ser>
        <c:ser>
          <c:idx val="6"/>
          <c:order val="6"/>
          <c:tx>
            <c:strRef>
              <c:f>Selección!$A$8</c:f>
              <c:strCache>
                <c:ptCount val="1"/>
                <c:pt idx="0">
                  <c:v>Italy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Selección!$B$8:$L$8</c:f>
              <c:numCache>
                <c:formatCode>General</c:formatCode>
                <c:ptCount val="11"/>
                <c:pt idx="0">
                  <c:v>17.566790352504601</c:v>
                </c:pt>
                <c:pt idx="1">
                  <c:v>16.924347014925299</c:v>
                </c:pt>
                <c:pt idx="2">
                  <c:v>17.8539617486338</c:v>
                </c:pt>
                <c:pt idx="3">
                  <c:v>17.4010958904109</c:v>
                </c:pt>
                <c:pt idx="4">
                  <c:v>16.368032786885198</c:v>
                </c:pt>
                <c:pt idx="5">
                  <c:v>18.2148858447488</c:v>
                </c:pt>
                <c:pt idx="6">
                  <c:v>16.864401359184399</c:v>
                </c:pt>
                <c:pt idx="7">
                  <c:v>18.144595234337999</c:v>
                </c:pt>
                <c:pt idx="8">
                  <c:v>17.248210161662801</c:v>
                </c:pt>
                <c:pt idx="9">
                  <c:v>20.396980337078599</c:v>
                </c:pt>
                <c:pt idx="10">
                  <c:v>19.2868330620365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A0-483C-8944-EC33114A2320}"/>
            </c:ext>
          </c:extLst>
        </c:ser>
        <c:ser>
          <c:idx val="7"/>
          <c:order val="7"/>
          <c:tx>
            <c:strRef>
              <c:f>Selección!$A$9</c:f>
              <c:strCache>
                <c:ptCount val="1"/>
                <c:pt idx="0">
                  <c:v>México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Selección!$B$9:$L$9</c:f>
              <c:numCache>
                <c:formatCode>General</c:formatCode>
                <c:ptCount val="11"/>
                <c:pt idx="0">
                  <c:v>22.4460199004975</c:v>
                </c:pt>
                <c:pt idx="1">
                  <c:v>22.4460199004975</c:v>
                </c:pt>
                <c:pt idx="2">
                  <c:v>22.4460199004975</c:v>
                </c:pt>
                <c:pt idx="3">
                  <c:v>27.741510340505499</c:v>
                </c:pt>
                <c:pt idx="4">
                  <c:v>28.069480266453901</c:v>
                </c:pt>
                <c:pt idx="5">
                  <c:v>28.902678213633699</c:v>
                </c:pt>
                <c:pt idx="6">
                  <c:v>28.5500029648157</c:v>
                </c:pt>
                <c:pt idx="7">
                  <c:v>27.849688392854802</c:v>
                </c:pt>
                <c:pt idx="8">
                  <c:v>27.706987385053001</c:v>
                </c:pt>
                <c:pt idx="9">
                  <c:v>28.446623259971101</c:v>
                </c:pt>
                <c:pt idx="10">
                  <c:v>30.5463467471935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A0-483C-8944-EC33114A2320}"/>
            </c:ext>
          </c:extLst>
        </c:ser>
        <c:ser>
          <c:idx val="8"/>
          <c:order val="8"/>
          <c:tx>
            <c:strRef>
              <c:f>Selección!$A$10</c:f>
              <c:strCache>
                <c:ptCount val="1"/>
                <c:pt idx="0">
                  <c:v>Portugal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Selección!$B$10:$L$10</c:f>
              <c:numCache>
                <c:formatCode>General</c:formatCode>
                <c:ptCount val="11"/>
                <c:pt idx="0">
                  <c:v>19.326849315068401</c:v>
                </c:pt>
                <c:pt idx="1">
                  <c:v>19.326849315068401</c:v>
                </c:pt>
                <c:pt idx="2">
                  <c:v>20.022267759562801</c:v>
                </c:pt>
                <c:pt idx="3">
                  <c:v>19.967125171939401</c:v>
                </c:pt>
                <c:pt idx="4">
                  <c:v>20.535238095238</c:v>
                </c:pt>
                <c:pt idx="5">
                  <c:v>20.447456059204399</c:v>
                </c:pt>
                <c:pt idx="6">
                  <c:v>19.976541764246601</c:v>
                </c:pt>
                <c:pt idx="7">
                  <c:v>21.878904109589001</c:v>
                </c:pt>
                <c:pt idx="8">
                  <c:v>21.1379469434832</c:v>
                </c:pt>
                <c:pt idx="9">
                  <c:v>20.914551607444999</c:v>
                </c:pt>
                <c:pt idx="10">
                  <c:v>22.762239583333301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A0-483C-8944-EC33114A2320}"/>
            </c:ext>
          </c:extLst>
        </c:ser>
        <c:ser>
          <c:idx val="9"/>
          <c:order val="9"/>
          <c:tx>
            <c:strRef>
              <c:f>Selección!$A$11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Selección!$B$11:$L$11</c:f>
              <c:numCache>
                <c:formatCode>General</c:formatCode>
                <c:ptCount val="11"/>
                <c:pt idx="0">
                  <c:v>12.774109589041</c:v>
                </c:pt>
                <c:pt idx="1">
                  <c:v>12.3424657534246</c:v>
                </c:pt>
                <c:pt idx="2">
                  <c:v>12.7649590163934</c:v>
                </c:pt>
                <c:pt idx="3">
                  <c:v>11.8426198386331</c:v>
                </c:pt>
                <c:pt idx="4">
                  <c:v>11.715144418423099</c:v>
                </c:pt>
                <c:pt idx="5">
                  <c:v>12.1462320067739</c:v>
                </c:pt>
                <c:pt idx="6">
                  <c:v>12.703848799220401</c:v>
                </c:pt>
                <c:pt idx="7">
                  <c:v>12.388512954795999</c:v>
                </c:pt>
                <c:pt idx="8">
                  <c:v>12.239898513098799</c:v>
                </c:pt>
                <c:pt idx="9">
                  <c:v>13.2094797259766</c:v>
                </c:pt>
                <c:pt idx="10">
                  <c:v>13.321671388101899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A0-483C-8944-EC33114A2320}"/>
            </c:ext>
          </c:extLst>
        </c:ser>
        <c:ser>
          <c:idx val="10"/>
          <c:order val="10"/>
          <c:tx>
            <c:strRef>
              <c:f>Selección!$A$12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Selección!$B$1:$L$1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2000</c:v>
                </c:pt>
                <c:pt idx="10">
                  <c:v>2018</c:v>
                </c:pt>
              </c:numCache>
            </c:numRef>
          </c:cat>
          <c:val>
            <c:numRef>
              <c:f>Selección!$B$12:$L$12</c:f>
              <c:numCache>
                <c:formatCode>General</c:formatCode>
                <c:ptCount val="11"/>
                <c:pt idx="0">
                  <c:v>18.1659251704653</c:v>
                </c:pt>
                <c:pt idx="1">
                  <c:v>18.740192552851301</c:v>
                </c:pt>
                <c:pt idx="2">
                  <c:v>17.490698905191501</c:v>
                </c:pt>
                <c:pt idx="3">
                  <c:v>18.520532222065601</c:v>
                </c:pt>
                <c:pt idx="4">
                  <c:v>18.0057400485552</c:v>
                </c:pt>
                <c:pt idx="5">
                  <c:v>18.061724879791001</c:v>
                </c:pt>
                <c:pt idx="6">
                  <c:v>18.082971635957399</c:v>
                </c:pt>
                <c:pt idx="7">
                  <c:v>17.993512641008099</c:v>
                </c:pt>
                <c:pt idx="8">
                  <c:v>18.2090392195066</c:v>
                </c:pt>
                <c:pt idx="9">
                  <c:v>17.4906456964951</c:v>
                </c:pt>
                <c:pt idx="10">
                  <c:v>17.123408161671801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A0-483C-8944-EC33114A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967056"/>
        <c:axId val="458107328"/>
      </c:lineChart>
      <c:catAx>
        <c:axId val="4089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8107328"/>
        <c:crosses val="autoZero"/>
        <c:auto val="1"/>
        <c:lblAlgn val="ctr"/>
        <c:lblOffset val="100"/>
        <c:noMultiLvlLbl val="0"/>
      </c:catAx>
      <c:valAx>
        <c:axId val="458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Grados Celcius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89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114301</xdr:rowOff>
    </xdr:from>
    <xdr:to>
      <xdr:col>11</xdr:col>
      <xdr:colOff>380999</xdr:colOff>
      <xdr:row>43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22A791-C87A-4501-8CDA-772656E4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1"/>
  <sheetViews>
    <sheetView topLeftCell="L13" zoomScaleNormal="100" workbookViewId="0">
      <selection activeCell="P126" sqref="P126"/>
    </sheetView>
  </sheetViews>
  <sheetFormatPr baseColWidth="10" defaultRowHeight="15" x14ac:dyDescent="0.25"/>
  <cols>
    <col min="1" max="1" width="24.28515625" customWidth="1"/>
    <col min="2" max="2" width="24.5703125" customWidth="1"/>
    <col min="3" max="3" width="21.85546875" customWidth="1"/>
    <col min="4" max="4" width="2.42578125" customWidth="1"/>
    <col min="5" max="5" width="3.5703125" customWidth="1"/>
    <col min="6" max="6" width="3.85546875" customWidth="1"/>
    <col min="7" max="7" width="3.140625" customWidth="1"/>
    <col min="8" max="8" width="4.140625" customWidth="1"/>
    <col min="9" max="9" width="2" customWidth="1"/>
    <col min="10" max="10" width="3.140625" customWidth="1"/>
    <col min="11" max="11" width="7.5703125" customWidth="1"/>
    <col min="12" max="12" width="21" bestFit="1" customWidth="1"/>
    <col min="14" max="14" width="21" bestFit="1" customWidth="1"/>
    <col min="15" max="15" width="7.28515625" customWidth="1"/>
    <col min="16" max="16" width="24.28515625" customWidth="1"/>
    <col min="27" max="27" width="11.5703125" customWidth="1"/>
    <col min="28" max="28" width="17.5703125" customWidth="1"/>
    <col min="29" max="29" width="38.28515625" customWidth="1"/>
  </cols>
  <sheetData>
    <row r="1" spans="1:29" x14ac:dyDescent="0.25">
      <c r="A1" t="s">
        <v>0</v>
      </c>
      <c r="B1">
        <v>1900</v>
      </c>
      <c r="C1">
        <f t="shared" ref="C1:M1" si="0">B1+10</f>
        <v>1910</v>
      </c>
      <c r="D1">
        <f t="shared" si="0"/>
        <v>1920</v>
      </c>
      <c r="E1">
        <f t="shared" si="0"/>
        <v>1930</v>
      </c>
      <c r="F1">
        <f t="shared" si="0"/>
        <v>1940</v>
      </c>
      <c r="G1">
        <f t="shared" si="0"/>
        <v>1950</v>
      </c>
      <c r="H1">
        <f t="shared" si="0"/>
        <v>1960</v>
      </c>
      <c r="I1">
        <f t="shared" si="0"/>
        <v>1970</v>
      </c>
      <c r="J1">
        <f t="shared" si="0"/>
        <v>1980</v>
      </c>
      <c r="K1">
        <f t="shared" si="0"/>
        <v>1990</v>
      </c>
      <c r="L1">
        <f t="shared" si="0"/>
        <v>2000</v>
      </c>
      <c r="M1">
        <f t="shared" si="0"/>
        <v>2010</v>
      </c>
      <c r="N1">
        <v>2018</v>
      </c>
      <c r="P1" t="s">
        <v>0</v>
      </c>
      <c r="Q1">
        <v>1900</v>
      </c>
      <c r="R1">
        <f t="shared" ref="R1:AB1" si="1">Q1+10</f>
        <v>1910</v>
      </c>
      <c r="S1">
        <f t="shared" si="1"/>
        <v>1920</v>
      </c>
      <c r="T1">
        <f t="shared" si="1"/>
        <v>1930</v>
      </c>
      <c r="U1">
        <f t="shared" si="1"/>
        <v>1940</v>
      </c>
      <c r="V1">
        <f t="shared" si="1"/>
        <v>1950</v>
      </c>
      <c r="W1">
        <f t="shared" si="1"/>
        <v>1960</v>
      </c>
      <c r="X1">
        <f t="shared" si="1"/>
        <v>1970</v>
      </c>
      <c r="Y1">
        <f t="shared" si="1"/>
        <v>1980</v>
      </c>
      <c r="Z1">
        <f t="shared" si="1"/>
        <v>1990</v>
      </c>
      <c r="AA1">
        <f t="shared" si="1"/>
        <v>2000</v>
      </c>
      <c r="AB1">
        <f t="shared" si="1"/>
        <v>2010</v>
      </c>
      <c r="AC1">
        <v>2018</v>
      </c>
    </row>
    <row r="2" spans="1:29" x14ac:dyDescent="0.25">
      <c r="A2" t="s">
        <v>1</v>
      </c>
      <c r="B2" s="3"/>
      <c r="C2" s="3"/>
      <c r="D2" s="3"/>
      <c r="E2" s="3"/>
      <c r="F2" s="3"/>
      <c r="G2" s="3"/>
      <c r="H2" s="3"/>
      <c r="I2" s="3"/>
      <c r="J2" s="4">
        <v>1664021164021160</v>
      </c>
      <c r="N2" s="4">
        <v>2.82155038759689E+16</v>
      </c>
      <c r="O2" s="4"/>
      <c r="P2" t="s">
        <v>1</v>
      </c>
      <c r="Q2" s="8">
        <f t="shared" ref="Q2:AB17" si="2">B2/1000000000000000</f>
        <v>0</v>
      </c>
      <c r="R2" s="8">
        <f t="shared" si="2"/>
        <v>0</v>
      </c>
      <c r="S2" s="8">
        <f t="shared" si="2"/>
        <v>0</v>
      </c>
      <c r="T2" s="8">
        <f t="shared" si="2"/>
        <v>0</v>
      </c>
      <c r="U2" s="8">
        <f t="shared" si="2"/>
        <v>0</v>
      </c>
      <c r="V2" s="8">
        <f t="shared" si="2"/>
        <v>0</v>
      </c>
      <c r="W2" s="8">
        <f t="shared" si="2"/>
        <v>0</v>
      </c>
      <c r="X2" s="8">
        <f t="shared" si="2"/>
        <v>0</v>
      </c>
      <c r="Y2" s="8">
        <f t="shared" si="2"/>
        <v>1.66402116402116</v>
      </c>
      <c r="Z2" s="8">
        <f t="shared" si="2"/>
        <v>0</v>
      </c>
      <c r="AA2" s="8">
        <f t="shared" si="2"/>
        <v>0</v>
      </c>
      <c r="AB2" s="8">
        <f t="shared" si="2"/>
        <v>0</v>
      </c>
      <c r="AC2" s="8">
        <f>N2/1000000000000000</f>
        <v>28.215503875968899</v>
      </c>
    </row>
    <row r="3" spans="1:29" x14ac:dyDescent="0.25">
      <c r="A3" t="s">
        <v>2</v>
      </c>
      <c r="B3" s="3"/>
      <c r="C3" s="3"/>
      <c r="D3" s="3"/>
      <c r="E3" s="3"/>
      <c r="F3" s="4">
        <v>2.2586909090909E+16</v>
      </c>
      <c r="G3" s="4">
        <v>2206931506849310</v>
      </c>
      <c r="H3" s="4">
        <v>2.05252732240437E+16</v>
      </c>
      <c r="I3" s="4">
        <v>1.96906849315068E+16</v>
      </c>
      <c r="J3" s="4">
        <v>1879071038251360</v>
      </c>
      <c r="L3" s="4">
        <v>2.19568306010928E+16</v>
      </c>
      <c r="N3" s="4">
        <v>2.47471186440677E+16</v>
      </c>
      <c r="O3" s="4"/>
      <c r="P3" t="s">
        <v>2</v>
      </c>
      <c r="Q3" s="8">
        <f t="shared" si="2"/>
        <v>0</v>
      </c>
      <c r="R3" s="8">
        <f t="shared" si="2"/>
        <v>0</v>
      </c>
      <c r="S3" s="8">
        <f t="shared" si="2"/>
        <v>0</v>
      </c>
      <c r="T3" s="8">
        <f t="shared" si="2"/>
        <v>0</v>
      </c>
      <c r="U3" s="8">
        <f t="shared" si="2"/>
        <v>22.586909090909</v>
      </c>
      <c r="V3" s="8">
        <f t="shared" si="2"/>
        <v>2.2069315068493101</v>
      </c>
      <c r="W3" s="8">
        <f t="shared" si="2"/>
        <v>20.525273224043701</v>
      </c>
      <c r="X3" s="8">
        <f t="shared" si="2"/>
        <v>19.690684931506802</v>
      </c>
      <c r="Y3" s="8">
        <f t="shared" si="2"/>
        <v>1.87907103825136</v>
      </c>
      <c r="Z3" s="8">
        <f t="shared" si="2"/>
        <v>0</v>
      </c>
      <c r="AA3" s="8">
        <f t="shared" si="2"/>
        <v>21.9568306010928</v>
      </c>
      <c r="AB3" s="8">
        <f t="shared" si="2"/>
        <v>0</v>
      </c>
      <c r="AC3" s="8">
        <f t="shared" ref="AC3:AC20" si="3">N3/1000000000000000</f>
        <v>24.747118644067701</v>
      </c>
    </row>
    <row r="4" spans="1:29" x14ac:dyDescent="0.25">
      <c r="A4" t="s">
        <v>3</v>
      </c>
      <c r="B4" s="5">
        <v>2.25003900808024E+16</v>
      </c>
      <c r="C4" s="5">
        <v>2.23654005639409E+16</v>
      </c>
      <c r="D4" s="5">
        <v>2.26243122871364E+16</v>
      </c>
      <c r="E4" s="4">
        <v>2.30040440350483E+16</v>
      </c>
      <c r="F4" s="4">
        <v>2.67958174904942E+16</v>
      </c>
      <c r="G4" s="4">
        <v>267365296803653</v>
      </c>
      <c r="H4" s="4">
        <v>2.7297463909481E+16</v>
      </c>
      <c r="I4" s="3"/>
      <c r="J4" s="4">
        <v>2454894894894890</v>
      </c>
      <c r="L4" s="4">
        <v>2609447456751870</v>
      </c>
      <c r="N4" s="4">
        <v>2539696233292830</v>
      </c>
      <c r="O4" s="4"/>
      <c r="P4" t="s">
        <v>3</v>
      </c>
      <c r="Q4" s="8">
        <f t="shared" si="2"/>
        <v>22.500390080802401</v>
      </c>
      <c r="R4" s="8">
        <f t="shared" si="2"/>
        <v>22.365400563940899</v>
      </c>
      <c r="S4" s="8">
        <f t="shared" si="2"/>
        <v>22.624312287136402</v>
      </c>
      <c r="T4" s="8">
        <f t="shared" si="2"/>
        <v>23.004044035048299</v>
      </c>
      <c r="U4" s="8">
        <f t="shared" si="2"/>
        <v>26.795817490494201</v>
      </c>
      <c r="V4" s="8">
        <f t="shared" si="2"/>
        <v>0.26736529680365301</v>
      </c>
      <c r="W4" s="8">
        <f t="shared" si="2"/>
        <v>27.297463909480999</v>
      </c>
      <c r="X4" s="8">
        <f t="shared" si="2"/>
        <v>0</v>
      </c>
      <c r="Y4" s="8">
        <f t="shared" si="2"/>
        <v>2.4548948948948901</v>
      </c>
      <c r="Z4" s="8">
        <f t="shared" si="2"/>
        <v>0</v>
      </c>
      <c r="AA4" s="8">
        <f t="shared" si="2"/>
        <v>2.60944745675187</v>
      </c>
      <c r="AB4" s="8">
        <f t="shared" si="2"/>
        <v>0</v>
      </c>
      <c r="AC4" s="8">
        <f t="shared" si="3"/>
        <v>2.5396962332928301</v>
      </c>
    </row>
    <row r="5" spans="1:29" x14ac:dyDescent="0.25">
      <c r="A5" t="s">
        <v>4</v>
      </c>
      <c r="B5" s="2">
        <v>0</v>
      </c>
      <c r="C5" s="2">
        <v>0</v>
      </c>
      <c r="D5" s="2">
        <v>0</v>
      </c>
      <c r="E5" s="3"/>
      <c r="F5" s="3"/>
      <c r="G5" s="3"/>
      <c r="H5" s="4">
        <v>3.00766759776536E+16</v>
      </c>
      <c r="I5" s="4">
        <v>3103196721311470</v>
      </c>
      <c r="J5" s="3"/>
      <c r="N5" s="4">
        <v>3000931506849310</v>
      </c>
      <c r="O5" s="4"/>
      <c r="P5" t="s">
        <v>4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0</v>
      </c>
      <c r="V5" s="8">
        <f t="shared" si="2"/>
        <v>0</v>
      </c>
      <c r="W5" s="8">
        <f t="shared" si="2"/>
        <v>30.076675977653601</v>
      </c>
      <c r="X5" s="8">
        <f t="shared" si="2"/>
        <v>3.1031967213114702</v>
      </c>
      <c r="Y5" s="8">
        <f t="shared" si="2"/>
        <v>0</v>
      </c>
      <c r="Z5" s="8">
        <f t="shared" si="2"/>
        <v>0</v>
      </c>
      <c r="AA5" s="8">
        <f t="shared" si="2"/>
        <v>0</v>
      </c>
      <c r="AB5" s="8">
        <f t="shared" si="2"/>
        <v>0</v>
      </c>
      <c r="AC5" s="8">
        <f t="shared" si="3"/>
        <v>3.0009315068493101</v>
      </c>
    </row>
    <row r="6" spans="1:29" x14ac:dyDescent="0.25">
      <c r="A6" t="s">
        <v>5</v>
      </c>
      <c r="B6" s="2">
        <v>0</v>
      </c>
      <c r="C6" s="2">
        <v>0</v>
      </c>
      <c r="D6" s="2">
        <v>0</v>
      </c>
      <c r="E6" s="3"/>
      <c r="F6" s="3"/>
      <c r="G6" s="3"/>
      <c r="H6" s="4">
        <v>2.7309860664523E+16</v>
      </c>
      <c r="I6" s="3"/>
      <c r="J6" s="3"/>
      <c r="N6" s="4">
        <v>3102142857142850</v>
      </c>
      <c r="O6" s="4"/>
      <c r="P6" t="s">
        <v>5</v>
      </c>
      <c r="Q6" s="8">
        <f t="shared" si="2"/>
        <v>0</v>
      </c>
      <c r="R6" s="8">
        <f t="shared" si="2"/>
        <v>0</v>
      </c>
      <c r="S6" s="8">
        <f t="shared" si="2"/>
        <v>0</v>
      </c>
      <c r="T6" s="8">
        <f t="shared" si="2"/>
        <v>0</v>
      </c>
      <c r="U6" s="8">
        <f t="shared" si="2"/>
        <v>0</v>
      </c>
      <c r="V6" s="8">
        <f t="shared" si="2"/>
        <v>0</v>
      </c>
      <c r="W6" s="8">
        <f t="shared" si="2"/>
        <v>27.309860664523001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0</v>
      </c>
      <c r="AB6" s="8">
        <f t="shared" si="2"/>
        <v>0</v>
      </c>
      <c r="AC6" s="8">
        <f t="shared" si="3"/>
        <v>3.1021428571428502</v>
      </c>
    </row>
    <row r="7" spans="1:29" x14ac:dyDescent="0.25">
      <c r="A7" t="s">
        <v>6</v>
      </c>
      <c r="B7" s="2">
        <v>0</v>
      </c>
      <c r="C7" s="2">
        <v>0</v>
      </c>
      <c r="D7" s="2">
        <v>0</v>
      </c>
      <c r="E7" s="3"/>
      <c r="F7" s="3"/>
      <c r="G7" s="3"/>
      <c r="H7" s="4">
        <v>-1.53445616348055E+16</v>
      </c>
      <c r="I7" s="4">
        <v>-2078426349496790</v>
      </c>
      <c r="J7" s="4">
        <v>-1520688210652300</v>
      </c>
      <c r="L7" s="4">
        <v>-3.93708647707486E+16</v>
      </c>
      <c r="N7" s="4">
        <v>-5717249698431840</v>
      </c>
      <c r="O7" s="4"/>
      <c r="P7" t="s">
        <v>6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2"/>
        <v>-15.344561634805499</v>
      </c>
      <c r="X7" s="8">
        <f t="shared" si="2"/>
        <v>-2.0784263494967901</v>
      </c>
      <c r="Y7" s="8">
        <f t="shared" si="2"/>
        <v>-1.5206882106523001</v>
      </c>
      <c r="Z7" s="8">
        <f t="shared" si="2"/>
        <v>0</v>
      </c>
      <c r="AA7" s="8">
        <f t="shared" si="2"/>
        <v>-39.370864770748597</v>
      </c>
      <c r="AB7" s="8">
        <f t="shared" si="2"/>
        <v>0</v>
      </c>
      <c r="AC7" s="8">
        <f t="shared" si="3"/>
        <v>-5.7172496984318402</v>
      </c>
    </row>
    <row r="8" spans="1:29" x14ac:dyDescent="0.25">
      <c r="A8" t="s">
        <v>7</v>
      </c>
      <c r="B8" s="2">
        <v>0</v>
      </c>
      <c r="C8" s="5">
        <v>2.14547945205479E+16</v>
      </c>
      <c r="D8" s="5">
        <v>2.2139344262295E+16</v>
      </c>
      <c r="E8" s="4">
        <v>2.1832602739726E+16</v>
      </c>
      <c r="F8" s="4">
        <v>2138306010928960</v>
      </c>
      <c r="G8" s="4">
        <v>2365013698630130</v>
      </c>
      <c r="H8" s="4">
        <v>2.41716273442226E+16</v>
      </c>
      <c r="I8" s="4">
        <v>2.42659134925758E+16</v>
      </c>
      <c r="J8" s="4">
        <v>2.34104979004199E+16</v>
      </c>
      <c r="L8" s="4">
        <v>2.18615470852017E+16</v>
      </c>
      <c r="N8" s="4">
        <v>2.38313795307221E+16</v>
      </c>
      <c r="O8" s="4"/>
      <c r="P8" t="s">
        <v>7</v>
      </c>
      <c r="Q8" s="8">
        <f t="shared" si="2"/>
        <v>0</v>
      </c>
      <c r="R8" s="8">
        <f t="shared" si="2"/>
        <v>21.4547945205479</v>
      </c>
      <c r="S8" s="8">
        <f t="shared" si="2"/>
        <v>22.139344262295001</v>
      </c>
      <c r="T8" s="8">
        <f t="shared" si="2"/>
        <v>21.832602739725999</v>
      </c>
      <c r="U8" s="8">
        <f t="shared" si="2"/>
        <v>2.13830601092896</v>
      </c>
      <c r="V8" s="8">
        <f t="shared" si="2"/>
        <v>2.36501369863013</v>
      </c>
      <c r="W8" s="8">
        <f t="shared" si="2"/>
        <v>24.1716273442226</v>
      </c>
      <c r="X8" s="8">
        <f t="shared" si="2"/>
        <v>24.265913492575802</v>
      </c>
      <c r="Y8" s="8">
        <f t="shared" si="2"/>
        <v>23.410497900419902</v>
      </c>
      <c r="Z8" s="8">
        <f t="shared" si="2"/>
        <v>0</v>
      </c>
      <c r="AA8" s="8">
        <f t="shared" si="2"/>
        <v>21.8615470852017</v>
      </c>
      <c r="AB8" s="8">
        <f t="shared" si="2"/>
        <v>0</v>
      </c>
      <c r="AC8" s="8">
        <f t="shared" si="3"/>
        <v>23.831379530722099</v>
      </c>
    </row>
    <row r="9" spans="1:29" x14ac:dyDescent="0.25">
      <c r="A9" t="s">
        <v>8</v>
      </c>
      <c r="B9" s="2">
        <v>0</v>
      </c>
      <c r="C9" s="5">
        <v>8212222222222220</v>
      </c>
      <c r="D9" s="5">
        <v>1.99466346153846E+16</v>
      </c>
      <c r="E9" s="4">
        <v>1.18465627864344E+16</v>
      </c>
      <c r="F9" s="4">
        <v>1.1528756830601E+16</v>
      </c>
      <c r="G9" s="4">
        <v>9955479452054790</v>
      </c>
      <c r="H9" s="4">
        <v>1.20135428571428E+16</v>
      </c>
      <c r="I9" s="3"/>
      <c r="J9" s="4">
        <v>1.56438005390835E+16</v>
      </c>
      <c r="L9" s="4">
        <v>1.18808743169398E+16</v>
      </c>
      <c r="N9" s="4">
        <v>1.56553653317028E+16</v>
      </c>
      <c r="O9" s="4"/>
      <c r="P9" t="s">
        <v>8</v>
      </c>
      <c r="Q9" s="8">
        <f t="shared" si="2"/>
        <v>0</v>
      </c>
      <c r="R9" s="8">
        <f t="shared" si="2"/>
        <v>8.2122222222222199</v>
      </c>
      <c r="S9" s="8">
        <f t="shared" si="2"/>
        <v>19.9466346153846</v>
      </c>
      <c r="T9" s="8">
        <f t="shared" si="2"/>
        <v>11.846562786434401</v>
      </c>
      <c r="U9" s="8">
        <f t="shared" si="2"/>
        <v>11.528756830601001</v>
      </c>
      <c r="V9" s="8">
        <f t="shared" si="2"/>
        <v>9.9554794520547905</v>
      </c>
      <c r="W9" s="8">
        <f t="shared" si="2"/>
        <v>12.0135428571428</v>
      </c>
      <c r="X9" s="8">
        <f t="shared" si="2"/>
        <v>0</v>
      </c>
      <c r="Y9" s="8">
        <f t="shared" si="2"/>
        <v>15.6438005390835</v>
      </c>
      <c r="Z9" s="8">
        <f t="shared" si="2"/>
        <v>0</v>
      </c>
      <c r="AA9" s="8">
        <f t="shared" si="2"/>
        <v>11.880874316939799</v>
      </c>
      <c r="AB9" s="8">
        <f t="shared" si="2"/>
        <v>0</v>
      </c>
      <c r="AC9" s="8">
        <f t="shared" si="3"/>
        <v>15.6553653317028</v>
      </c>
    </row>
    <row r="10" spans="1:29" x14ac:dyDescent="0.25">
      <c r="A10" t="s">
        <v>9</v>
      </c>
      <c r="B10" s="5">
        <v>2672504127682990</v>
      </c>
      <c r="C10" s="5">
        <v>2.51659909404852E+16</v>
      </c>
      <c r="D10" s="5">
        <v>2503512736564720</v>
      </c>
      <c r="E10" s="4">
        <v>2.54234025374855E+16</v>
      </c>
      <c r="F10" s="4">
        <v>2598869261259010</v>
      </c>
      <c r="G10" s="4">
        <v>2.4969537301975E+16</v>
      </c>
      <c r="H10" s="4">
        <v>2.3404494340833E+16</v>
      </c>
      <c r="I10" s="4">
        <v>2348549121085030</v>
      </c>
      <c r="J10" s="4">
        <v>2.48030446101944E+16</v>
      </c>
      <c r="L10" s="4">
        <v>2.39584676973436E+16</v>
      </c>
      <c r="N10" s="4">
        <v>2.50018448322818E+16</v>
      </c>
      <c r="O10" s="4"/>
      <c r="P10" t="s">
        <v>9</v>
      </c>
      <c r="Q10" s="8">
        <f t="shared" si="2"/>
        <v>2.6725041276829899</v>
      </c>
      <c r="R10" s="8">
        <f t="shared" si="2"/>
        <v>25.165990940485202</v>
      </c>
      <c r="S10" s="8">
        <f>D10/100000000000000</f>
        <v>25.035127365647199</v>
      </c>
      <c r="T10" s="8">
        <f t="shared" si="2"/>
        <v>25.423402537485501</v>
      </c>
      <c r="U10" s="8">
        <f>F10/100000000000000</f>
        <v>25.9886926125901</v>
      </c>
      <c r="V10" s="8">
        <f t="shared" si="2"/>
        <v>24.969537301974999</v>
      </c>
      <c r="W10" s="8">
        <f t="shared" si="2"/>
        <v>23.404494340833001</v>
      </c>
      <c r="X10" s="8">
        <f>I10/100000000000000</f>
        <v>23.485491210850299</v>
      </c>
      <c r="Y10" s="8">
        <f t="shared" si="2"/>
        <v>24.803044610194402</v>
      </c>
      <c r="Z10" s="8">
        <f t="shared" si="2"/>
        <v>0</v>
      </c>
      <c r="AA10" s="8">
        <f t="shared" si="2"/>
        <v>23.9584676973436</v>
      </c>
      <c r="AB10" s="8">
        <f t="shared" si="2"/>
        <v>0</v>
      </c>
      <c r="AC10" s="8">
        <f t="shared" si="3"/>
        <v>25.001844832281801</v>
      </c>
    </row>
    <row r="11" spans="1:29" x14ac:dyDescent="0.25">
      <c r="A11" t="s">
        <v>10</v>
      </c>
      <c r="B11" s="5">
        <v>1.09046118721461E+16</v>
      </c>
      <c r="C11" s="5">
        <v>1.00183105022831E+16</v>
      </c>
      <c r="D11" s="5">
        <v>1087504553734060</v>
      </c>
      <c r="E11" s="4">
        <v>1.09600913242009E+16</v>
      </c>
      <c r="F11" s="4">
        <v>8696265938069210</v>
      </c>
      <c r="G11" s="4">
        <v>1.19140117416829E+16</v>
      </c>
      <c r="H11" s="4">
        <v>1.12721403508771E+16</v>
      </c>
      <c r="I11" s="4">
        <v>9750849315068490</v>
      </c>
      <c r="J11" s="4">
        <v>1.04106120826709E+16</v>
      </c>
      <c r="L11" s="4">
        <v>1351624948707420</v>
      </c>
      <c r="N11" s="4">
        <v>1.01910052910052E+16</v>
      </c>
      <c r="O11" s="4"/>
      <c r="P11" t="s">
        <v>10</v>
      </c>
      <c r="Q11" s="8">
        <f t="shared" si="2"/>
        <v>10.9046118721461</v>
      </c>
      <c r="R11" s="8">
        <f t="shared" si="2"/>
        <v>10.0183105022831</v>
      </c>
      <c r="S11" s="8">
        <f t="shared" si="2"/>
        <v>1.08750455373406</v>
      </c>
      <c r="T11" s="8">
        <f t="shared" si="2"/>
        <v>10.960091324200899</v>
      </c>
      <c r="U11" s="8">
        <f t="shared" si="2"/>
        <v>8.6962659380692102</v>
      </c>
      <c r="V11" s="8">
        <f t="shared" si="2"/>
        <v>11.9140117416829</v>
      </c>
      <c r="W11" s="8">
        <f t="shared" si="2"/>
        <v>11.2721403508771</v>
      </c>
      <c r="X11" s="8">
        <f t="shared" si="2"/>
        <v>9.7508493150684892</v>
      </c>
      <c r="Y11" s="8">
        <f t="shared" si="2"/>
        <v>10.4106120826709</v>
      </c>
      <c r="Z11" s="8">
        <f t="shared" si="2"/>
        <v>0</v>
      </c>
      <c r="AA11" s="8">
        <f t="shared" si="2"/>
        <v>1.3516249487074199</v>
      </c>
      <c r="AB11" s="8">
        <f t="shared" si="2"/>
        <v>0</v>
      </c>
      <c r="AC11" s="8">
        <f t="shared" si="3"/>
        <v>10.191005291005199</v>
      </c>
    </row>
    <row r="12" spans="1:29" x14ac:dyDescent="0.25">
      <c r="A12" t="s">
        <v>11</v>
      </c>
      <c r="B12" s="2">
        <v>0</v>
      </c>
      <c r="C12" s="5">
        <v>1.7644109589041E+16</v>
      </c>
      <c r="D12" s="2">
        <v>0</v>
      </c>
      <c r="E12" s="4">
        <v>1.85167123287671E+16</v>
      </c>
      <c r="F12" s="4">
        <v>1.97040983606557E+16</v>
      </c>
      <c r="G12" s="4">
        <v>1660256</v>
      </c>
      <c r="H12" s="4">
        <v>1.85611340815121E+16</v>
      </c>
      <c r="I12" s="4">
        <v>1853927227101630</v>
      </c>
      <c r="J12" s="4">
        <v>2.02375137513751E+16</v>
      </c>
      <c r="L12" s="4">
        <v>1.92285714285714E+16</v>
      </c>
      <c r="N12" s="4">
        <v>1967214561500270</v>
      </c>
      <c r="O12" s="4"/>
      <c r="P12" t="s">
        <v>11</v>
      </c>
      <c r="Q12" s="8">
        <f t="shared" si="2"/>
        <v>0</v>
      </c>
      <c r="R12" s="8">
        <f t="shared" si="2"/>
        <v>17.644109589041001</v>
      </c>
      <c r="S12" s="8">
        <f t="shared" si="2"/>
        <v>0</v>
      </c>
      <c r="T12" s="8">
        <f t="shared" si="2"/>
        <v>18.516712328767099</v>
      </c>
      <c r="U12" s="8">
        <f t="shared" si="2"/>
        <v>19.704098360655699</v>
      </c>
      <c r="V12" s="8">
        <f t="shared" si="2"/>
        <v>1.660256E-9</v>
      </c>
      <c r="W12" s="8">
        <f t="shared" si="2"/>
        <v>18.561134081512101</v>
      </c>
      <c r="X12" s="8">
        <f t="shared" si="2"/>
        <v>1.85392722710163</v>
      </c>
      <c r="Y12" s="8">
        <f t="shared" si="2"/>
        <v>20.237513751375101</v>
      </c>
      <c r="Z12" s="8">
        <f t="shared" si="2"/>
        <v>0</v>
      </c>
      <c r="AA12" s="8">
        <f t="shared" si="2"/>
        <v>19.228571428571399</v>
      </c>
      <c r="AB12" s="8">
        <f t="shared" si="2"/>
        <v>0</v>
      </c>
      <c r="AC12" s="8">
        <f t="shared" si="3"/>
        <v>1.9672145615002701</v>
      </c>
    </row>
    <row r="13" spans="1:29" x14ac:dyDescent="0.25">
      <c r="A13" t="s">
        <v>12</v>
      </c>
      <c r="B13" s="2">
        <v>0</v>
      </c>
      <c r="C13" s="2">
        <v>0</v>
      </c>
      <c r="D13" s="2">
        <v>0</v>
      </c>
      <c r="E13" s="3"/>
      <c r="F13" s="3"/>
      <c r="G13" s="3"/>
      <c r="H13" s="3"/>
      <c r="I13" s="4">
        <v>2.78543283582089E+16</v>
      </c>
      <c r="J13" s="4">
        <v>2874016393442620</v>
      </c>
      <c r="L13" s="4">
        <v>2880136612021850</v>
      </c>
      <c r="N13" s="4">
        <v>3.10154411764705E+16</v>
      </c>
      <c r="O13" s="4"/>
      <c r="P13" t="s">
        <v>12</v>
      </c>
      <c r="Q13" s="8">
        <f t="shared" si="2"/>
        <v>0</v>
      </c>
      <c r="R13" s="8">
        <f t="shared" si="2"/>
        <v>0</v>
      </c>
      <c r="S13" s="8">
        <f t="shared" si="2"/>
        <v>0</v>
      </c>
      <c r="T13" s="8">
        <f t="shared" si="2"/>
        <v>0</v>
      </c>
      <c r="U13" s="8">
        <f t="shared" si="2"/>
        <v>0</v>
      </c>
      <c r="V13" s="8">
        <f t="shared" si="2"/>
        <v>0</v>
      </c>
      <c r="W13" s="8">
        <f t="shared" si="2"/>
        <v>0</v>
      </c>
      <c r="X13" s="8">
        <f t="shared" si="2"/>
        <v>27.8543283582089</v>
      </c>
      <c r="Y13" s="8">
        <f t="shared" si="2"/>
        <v>2.8740163934426199</v>
      </c>
      <c r="Z13" s="8">
        <f t="shared" si="2"/>
        <v>0</v>
      </c>
      <c r="AA13" s="8">
        <f t="shared" si="2"/>
        <v>2.8801366120218499</v>
      </c>
      <c r="AB13" s="8">
        <f t="shared" si="2"/>
        <v>0</v>
      </c>
      <c r="AC13" s="8">
        <f t="shared" si="3"/>
        <v>31.0154411764705</v>
      </c>
    </row>
    <row r="14" spans="1:29" x14ac:dyDescent="0.25">
      <c r="A14" t="s">
        <v>13</v>
      </c>
      <c r="B14" s="2">
        <v>0</v>
      </c>
      <c r="C14" s="2">
        <v>0</v>
      </c>
      <c r="D14" s="2">
        <v>0</v>
      </c>
      <c r="E14" s="3"/>
      <c r="F14" s="3"/>
      <c r="G14" s="3"/>
      <c r="H14" s="3"/>
      <c r="I14" s="3"/>
      <c r="J14" s="4">
        <v>2955670103092780</v>
      </c>
      <c r="L14" s="4">
        <v>3072863822326120</v>
      </c>
      <c r="N14" s="4">
        <v>3.15049186676994E+16</v>
      </c>
      <c r="O14" s="4"/>
      <c r="P14" t="s">
        <v>13</v>
      </c>
      <c r="Q14" s="8">
        <f t="shared" si="2"/>
        <v>0</v>
      </c>
      <c r="R14" s="8">
        <f t="shared" si="2"/>
        <v>0</v>
      </c>
      <c r="S14" s="8">
        <f t="shared" si="2"/>
        <v>0</v>
      </c>
      <c r="T14" s="8">
        <f t="shared" si="2"/>
        <v>0</v>
      </c>
      <c r="U14" s="8">
        <f t="shared" si="2"/>
        <v>0</v>
      </c>
      <c r="V14" s="8">
        <f t="shared" si="2"/>
        <v>0</v>
      </c>
      <c r="W14" s="8">
        <f t="shared" si="2"/>
        <v>0</v>
      </c>
      <c r="X14" s="8">
        <f t="shared" si="2"/>
        <v>0</v>
      </c>
      <c r="Y14" s="8">
        <f t="shared" si="2"/>
        <v>2.9556701030927801</v>
      </c>
      <c r="Z14" s="8">
        <f t="shared" si="2"/>
        <v>0</v>
      </c>
      <c r="AA14" s="8">
        <f t="shared" si="2"/>
        <v>3.07286382232612</v>
      </c>
      <c r="AB14" s="8">
        <f t="shared" si="2"/>
        <v>0</v>
      </c>
      <c r="AC14" s="8">
        <f t="shared" si="3"/>
        <v>31.5049186676994</v>
      </c>
    </row>
    <row r="15" spans="1:29" x14ac:dyDescent="0.25">
      <c r="A15" t="s">
        <v>14</v>
      </c>
      <c r="B15" s="2">
        <v>0</v>
      </c>
      <c r="C15" s="2">
        <v>0</v>
      </c>
      <c r="D15" s="2">
        <v>0</v>
      </c>
      <c r="E15" s="3"/>
      <c r="F15" s="3"/>
      <c r="G15" s="3"/>
      <c r="H15" s="3"/>
      <c r="I15" s="3"/>
      <c r="J15" s="4">
        <v>301358024691358</v>
      </c>
      <c r="L15" s="4">
        <v>3.01575301204819E+16</v>
      </c>
      <c r="P15" t="s">
        <v>14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0.30135802469135797</v>
      </c>
      <c r="Z15" s="8">
        <f t="shared" si="2"/>
        <v>0</v>
      </c>
      <c r="AA15" s="8">
        <f t="shared" si="2"/>
        <v>30.157530120481901</v>
      </c>
      <c r="AB15" s="8">
        <f t="shared" si="2"/>
        <v>0</v>
      </c>
      <c r="AC15" s="8">
        <f t="shared" si="3"/>
        <v>0</v>
      </c>
    </row>
    <row r="16" spans="1:29" ht="12.75" customHeight="1" x14ac:dyDescent="0.25">
      <c r="A16" t="s">
        <v>15</v>
      </c>
      <c r="B16" s="2">
        <v>0</v>
      </c>
      <c r="C16" s="5">
        <v>4998684210526310</v>
      </c>
      <c r="D16" s="2">
        <v>0</v>
      </c>
      <c r="E16" s="4">
        <v>1.07136986301369E+16</v>
      </c>
      <c r="F16" s="4">
        <v>8526229508196720</v>
      </c>
      <c r="G16" s="4">
        <v>1.03266157053509E+16</v>
      </c>
      <c r="H16" s="4">
        <v>1.03697785497177E+16</v>
      </c>
      <c r="I16" s="4">
        <v>1.04986309407392E+16</v>
      </c>
      <c r="J16" s="4">
        <v>9939525691699600</v>
      </c>
      <c r="L16" s="4">
        <v>1.29776512275373E+16</v>
      </c>
      <c r="N16" s="4">
        <v>1.17459306650796E+16</v>
      </c>
      <c r="O16" s="4"/>
      <c r="P16" t="s">
        <v>15</v>
      </c>
      <c r="Q16" s="8">
        <f t="shared" si="2"/>
        <v>0</v>
      </c>
      <c r="R16" s="8">
        <f t="shared" si="2"/>
        <v>4.9986842105263101</v>
      </c>
      <c r="S16" s="8">
        <f t="shared" si="2"/>
        <v>0</v>
      </c>
      <c r="T16" s="8">
        <f t="shared" si="2"/>
        <v>10.7136986301369</v>
      </c>
      <c r="U16" s="8">
        <f t="shared" si="2"/>
        <v>8.5262295081967192</v>
      </c>
      <c r="V16" s="8">
        <f t="shared" si="2"/>
        <v>10.3266157053509</v>
      </c>
      <c r="W16" s="8">
        <f t="shared" si="2"/>
        <v>10.369778549717701</v>
      </c>
      <c r="X16" s="8">
        <f t="shared" si="2"/>
        <v>10.498630940739201</v>
      </c>
      <c r="Y16" s="8">
        <f t="shared" si="2"/>
        <v>9.9395256916996004</v>
      </c>
      <c r="Z16" s="8">
        <f t="shared" si="2"/>
        <v>0</v>
      </c>
      <c r="AA16" s="8">
        <f t="shared" si="2"/>
        <v>12.977651227537301</v>
      </c>
      <c r="AB16" s="8">
        <f t="shared" si="2"/>
        <v>0</v>
      </c>
      <c r="AC16" s="8">
        <f t="shared" si="3"/>
        <v>11.7459306650796</v>
      </c>
    </row>
    <row r="17" spans="1:29" ht="12.75" customHeight="1" x14ac:dyDescent="0.25">
      <c r="A17" t="s">
        <v>16</v>
      </c>
      <c r="B17" s="5">
        <v>1.45734246575342E+16</v>
      </c>
      <c r="C17" s="5">
        <v>1.4332602739726E+16</v>
      </c>
      <c r="D17" s="5">
        <v>1.50483606557377E+16</v>
      </c>
      <c r="E17" s="4">
        <v>1.49082191780821E+16</v>
      </c>
      <c r="F17" s="4">
        <v>137275956284153</v>
      </c>
      <c r="G17" s="4">
        <v>1.45342465753424E+16</v>
      </c>
      <c r="H17" s="4">
        <v>1.4615300546448E+16</v>
      </c>
      <c r="I17" s="3"/>
      <c r="J17" s="3"/>
      <c r="N17" s="4">
        <v>1.71665369649805E+16</v>
      </c>
      <c r="O17" s="4"/>
      <c r="P17" t="s">
        <v>16</v>
      </c>
      <c r="Q17" s="8">
        <f t="shared" si="2"/>
        <v>14.573424657534201</v>
      </c>
      <c r="R17" s="8">
        <f t="shared" si="2"/>
        <v>14.332602739725999</v>
      </c>
      <c r="S17" s="8">
        <f t="shared" si="2"/>
        <v>15.048360655737699</v>
      </c>
      <c r="T17" s="8">
        <f t="shared" si="2"/>
        <v>14.908219178082099</v>
      </c>
      <c r="U17" s="8">
        <f t="shared" si="2"/>
        <v>0.13727595628415301</v>
      </c>
      <c r="V17" s="8">
        <f t="shared" si="2"/>
        <v>14.534246575342401</v>
      </c>
      <c r="W17" s="8">
        <f t="shared" si="2"/>
        <v>14.615300546447999</v>
      </c>
      <c r="X17" s="8">
        <f t="shared" si="2"/>
        <v>0</v>
      </c>
      <c r="Y17" s="8">
        <f t="shared" si="2"/>
        <v>0</v>
      </c>
      <c r="Z17" s="8">
        <f t="shared" si="2"/>
        <v>0</v>
      </c>
      <c r="AA17" s="8">
        <f t="shared" si="2"/>
        <v>0</v>
      </c>
      <c r="AB17" s="8">
        <f t="shared" si="2"/>
        <v>0</v>
      </c>
      <c r="AC17" s="8">
        <f t="shared" si="3"/>
        <v>17.166536964980502</v>
      </c>
    </row>
    <row r="18" spans="1:29" ht="12.75" customHeight="1" x14ac:dyDescent="0.25">
      <c r="A18" t="s">
        <v>17</v>
      </c>
      <c r="B18" s="2">
        <v>0</v>
      </c>
      <c r="C18" s="2">
        <v>0</v>
      </c>
      <c r="D18" s="2">
        <v>0</v>
      </c>
      <c r="E18" s="3"/>
      <c r="F18" s="3"/>
      <c r="G18" s="3"/>
      <c r="H18" s="4">
        <v>2.84766666666666E+16</v>
      </c>
      <c r="I18" s="3"/>
      <c r="J18" s="3"/>
      <c r="N18" s="4">
        <v>3.07875816993464E+16</v>
      </c>
      <c r="O18" s="4"/>
      <c r="P18" t="s">
        <v>17</v>
      </c>
      <c r="Q18" s="8">
        <f t="shared" ref="Q18:Q35" si="4">B18/1000000000000000</f>
        <v>0</v>
      </c>
      <c r="R18" s="8">
        <f t="shared" ref="R18:R35" si="5">C18/1000000000000000</f>
        <v>0</v>
      </c>
      <c r="S18" s="8">
        <f t="shared" ref="S18:S35" si="6">D18/1000000000000000</f>
        <v>0</v>
      </c>
      <c r="T18" s="8">
        <f t="shared" ref="T18:T35" si="7">E18/1000000000000000</f>
        <v>0</v>
      </c>
      <c r="U18" s="8">
        <f t="shared" ref="U18:U35" si="8">F18/1000000000000000</f>
        <v>0</v>
      </c>
      <c r="V18" s="8">
        <f t="shared" ref="V18:V35" si="9">G18/1000000000000000</f>
        <v>0</v>
      </c>
      <c r="W18" s="8">
        <f t="shared" ref="W18:W35" si="10">H18/1000000000000000</f>
        <v>28.476666666666599</v>
      </c>
      <c r="X18" s="8">
        <f t="shared" ref="X18:X35" si="11">I18/1000000000000000</f>
        <v>0</v>
      </c>
      <c r="Y18" s="8">
        <f t="shared" ref="Y18:Y35" si="12">J18/1000000000000000</f>
        <v>0</v>
      </c>
      <c r="Z18" s="8">
        <f t="shared" ref="Z18:Z35" si="13">K18/1000000000000000</f>
        <v>0</v>
      </c>
      <c r="AA18" s="8">
        <f t="shared" ref="AA18:AA35" si="14">L18/1000000000000000</f>
        <v>0</v>
      </c>
      <c r="AB18" s="8">
        <f t="shared" ref="AB18:AB35" si="15">M18/1000000000000000</f>
        <v>0</v>
      </c>
      <c r="AC18" s="8">
        <f t="shared" si="3"/>
        <v>30.787581699346401</v>
      </c>
    </row>
    <row r="19" spans="1:29" x14ac:dyDescent="0.25">
      <c r="A19" t="s">
        <v>18</v>
      </c>
      <c r="B19" s="2">
        <v>0</v>
      </c>
      <c r="C19" s="2">
        <v>0</v>
      </c>
      <c r="D19" s="2">
        <v>0</v>
      </c>
      <c r="E19" s="3"/>
      <c r="F19" s="3"/>
      <c r="G19" s="4">
        <v>3246476712328760</v>
      </c>
      <c r="H19" s="4">
        <v>3.20989571899012E+16</v>
      </c>
      <c r="I19" s="3"/>
      <c r="J19" s="3"/>
      <c r="N19" s="4">
        <v>3.32633923778851E+16</v>
      </c>
      <c r="O19" s="4"/>
      <c r="P19" t="s">
        <v>18</v>
      </c>
      <c r="Q19" s="8">
        <f t="shared" si="4"/>
        <v>0</v>
      </c>
      <c r="R19" s="8">
        <f t="shared" si="5"/>
        <v>0</v>
      </c>
      <c r="S19" s="8">
        <f t="shared" si="6"/>
        <v>0</v>
      </c>
      <c r="T19" s="8">
        <f t="shared" si="7"/>
        <v>0</v>
      </c>
      <c r="U19" s="8">
        <f t="shared" si="8"/>
        <v>0</v>
      </c>
      <c r="V19" s="8">
        <f t="shared" si="9"/>
        <v>3.2464767123287599</v>
      </c>
      <c r="W19" s="8">
        <f t="shared" si="10"/>
        <v>32.098957189901199</v>
      </c>
      <c r="X19" s="8">
        <f t="shared" si="11"/>
        <v>0</v>
      </c>
      <c r="Y19" s="8">
        <f t="shared" si="12"/>
        <v>0</v>
      </c>
      <c r="Z19" s="8">
        <f t="shared" si="13"/>
        <v>0</v>
      </c>
      <c r="AA19" s="8">
        <f t="shared" si="14"/>
        <v>0</v>
      </c>
      <c r="AB19" s="8">
        <f t="shared" si="15"/>
        <v>0</v>
      </c>
      <c r="AC19" s="8">
        <f t="shared" si="3"/>
        <v>33.263392377885097</v>
      </c>
    </row>
    <row r="20" spans="1:29" x14ac:dyDescent="0.25">
      <c r="A20" t="s">
        <v>19</v>
      </c>
      <c r="B20" s="2">
        <v>0</v>
      </c>
      <c r="C20" s="2">
        <v>0</v>
      </c>
      <c r="D20" s="2">
        <v>0</v>
      </c>
      <c r="E20" s="3"/>
      <c r="F20" s="3"/>
      <c r="G20" s="4">
        <v>2.39666666666666E+16</v>
      </c>
      <c r="H20" s="4">
        <v>2.36510928961748E+16</v>
      </c>
      <c r="I20" s="4">
        <v>2.51804347826086E+16</v>
      </c>
      <c r="J20" s="4">
        <v>2.43885245901639E+16</v>
      </c>
      <c r="N20" s="4">
        <v>2.55802325581395E+16</v>
      </c>
      <c r="O20" s="4"/>
      <c r="P20" t="s">
        <v>19</v>
      </c>
      <c r="Q20" s="8">
        <f t="shared" si="4"/>
        <v>0</v>
      </c>
      <c r="R20" s="8">
        <f t="shared" si="5"/>
        <v>0</v>
      </c>
      <c r="S20" s="8">
        <f t="shared" si="6"/>
        <v>0</v>
      </c>
      <c r="T20" s="8">
        <f t="shared" si="7"/>
        <v>0</v>
      </c>
      <c r="U20" s="8">
        <f t="shared" si="8"/>
        <v>0</v>
      </c>
      <c r="V20" s="8">
        <f t="shared" si="9"/>
        <v>23.966666666666601</v>
      </c>
      <c r="W20" s="8">
        <f t="shared" si="10"/>
        <v>23.651092896174799</v>
      </c>
      <c r="X20" s="8">
        <f t="shared" si="11"/>
        <v>25.1804347826086</v>
      </c>
      <c r="Y20" s="8">
        <f t="shared" si="12"/>
        <v>24.3885245901639</v>
      </c>
      <c r="Z20" s="8">
        <f t="shared" si="13"/>
        <v>0</v>
      </c>
      <c r="AA20" s="8">
        <f t="shared" si="14"/>
        <v>0</v>
      </c>
      <c r="AB20" s="8">
        <f t="shared" si="15"/>
        <v>0</v>
      </c>
      <c r="AC20" s="8">
        <f t="shared" si="3"/>
        <v>25.5802325581395</v>
      </c>
    </row>
    <row r="21" spans="1:29" x14ac:dyDescent="0.25">
      <c r="A21" t="s">
        <v>20</v>
      </c>
      <c r="B21" s="2">
        <v>0</v>
      </c>
      <c r="C21" s="2">
        <v>0</v>
      </c>
      <c r="D21" s="2">
        <v>0</v>
      </c>
      <c r="E21" s="3"/>
      <c r="F21" s="3"/>
      <c r="G21" s="3"/>
      <c r="H21" s="4">
        <v>2922111111111110</v>
      </c>
      <c r="I21" s="3"/>
      <c r="J21" s="4">
        <v>2662068965517240</v>
      </c>
      <c r="L21" s="4">
        <v>2748105590062110</v>
      </c>
      <c r="N21" s="4">
        <v>2942315646928470</v>
      </c>
      <c r="O21" s="4"/>
      <c r="P21" t="s">
        <v>20</v>
      </c>
      <c r="Q21" s="8">
        <f t="shared" si="4"/>
        <v>0</v>
      </c>
      <c r="R21" s="8">
        <f t="shared" si="5"/>
        <v>0</v>
      </c>
      <c r="S21" s="8">
        <f t="shared" si="6"/>
        <v>0</v>
      </c>
      <c r="T21" s="8">
        <f t="shared" si="7"/>
        <v>0</v>
      </c>
      <c r="U21" s="8">
        <f t="shared" si="8"/>
        <v>0</v>
      </c>
      <c r="V21" s="8">
        <f t="shared" si="9"/>
        <v>0</v>
      </c>
      <c r="W21" s="8">
        <f t="shared" si="10"/>
        <v>2.9221111111111102</v>
      </c>
      <c r="X21" s="8">
        <f t="shared" si="11"/>
        <v>0</v>
      </c>
      <c r="Y21" s="8">
        <f t="shared" si="12"/>
        <v>2.66206896551724</v>
      </c>
      <c r="Z21" s="8">
        <f t="shared" si="13"/>
        <v>0</v>
      </c>
      <c r="AA21" s="8">
        <f t="shared" si="14"/>
        <v>2.7481055900621101</v>
      </c>
      <c r="AB21" s="8">
        <f t="shared" si="15"/>
        <v>0</v>
      </c>
      <c r="AC21" s="8">
        <f t="shared" ref="AC21:AC84" si="16">N21/1000000000000000</f>
        <v>2.9423156469284701</v>
      </c>
    </row>
    <row r="22" spans="1:29" x14ac:dyDescent="0.25">
      <c r="A22" t="s">
        <v>21</v>
      </c>
      <c r="B22" s="5">
        <v>3486027397260270</v>
      </c>
      <c r="C22" s="5">
        <v>8443561643835610</v>
      </c>
      <c r="D22" s="5">
        <v>1.49204918032786E+16</v>
      </c>
      <c r="E22" s="4">
        <v>1.62246575342465E+16</v>
      </c>
      <c r="F22" s="4">
        <v>1.45498507462686E+16</v>
      </c>
      <c r="G22" s="4">
        <v>1730054794520540</v>
      </c>
      <c r="H22" s="4">
        <v>9470628415300540</v>
      </c>
      <c r="I22" s="3"/>
      <c r="J22" s="3"/>
      <c r="N22" s="4">
        <v>1.74988636363636E+16</v>
      </c>
      <c r="O22" s="4"/>
      <c r="P22" t="s">
        <v>21</v>
      </c>
      <c r="Q22" s="8">
        <f t="shared" si="4"/>
        <v>3.48602739726027</v>
      </c>
      <c r="R22" s="8">
        <f t="shared" si="5"/>
        <v>8.4435616438356096</v>
      </c>
      <c r="S22" s="8">
        <f t="shared" si="6"/>
        <v>14.920491803278599</v>
      </c>
      <c r="T22" s="8">
        <f t="shared" si="7"/>
        <v>16.2246575342465</v>
      </c>
      <c r="U22" s="8">
        <f t="shared" si="8"/>
        <v>14.5498507462686</v>
      </c>
      <c r="V22" s="8">
        <f t="shared" si="9"/>
        <v>1.73005479452054</v>
      </c>
      <c r="W22" s="8">
        <f t="shared" si="10"/>
        <v>9.4706284153005402</v>
      </c>
      <c r="X22" s="8">
        <f t="shared" si="11"/>
        <v>0</v>
      </c>
      <c r="Y22" s="8">
        <f t="shared" si="12"/>
        <v>0</v>
      </c>
      <c r="Z22" s="8">
        <f t="shared" si="13"/>
        <v>0</v>
      </c>
      <c r="AA22" s="8">
        <f t="shared" si="14"/>
        <v>0</v>
      </c>
      <c r="AB22" s="8">
        <f t="shared" si="15"/>
        <v>0</v>
      </c>
      <c r="AC22" s="8">
        <f t="shared" si="16"/>
        <v>17.498863636363598</v>
      </c>
    </row>
    <row r="23" spans="1:29" x14ac:dyDescent="0.25">
      <c r="A23" t="s">
        <v>22</v>
      </c>
      <c r="B23" s="2">
        <v>0</v>
      </c>
      <c r="C23" s="2">
        <v>0</v>
      </c>
      <c r="D23" s="2">
        <v>0</v>
      </c>
      <c r="E23" s="3"/>
      <c r="F23" s="3"/>
      <c r="G23" s="3"/>
      <c r="H23" s="4">
        <v>2920190023752960</v>
      </c>
      <c r="I23" s="4">
        <v>2.98421891604675E+16</v>
      </c>
      <c r="J23" s="4">
        <v>2871565934065930</v>
      </c>
      <c r="L23" s="4">
        <v>2876853526220610</v>
      </c>
      <c r="N23" s="4">
        <v>325521484375</v>
      </c>
      <c r="O23" s="4"/>
      <c r="P23" t="s">
        <v>22</v>
      </c>
      <c r="Q23" s="8">
        <f t="shared" si="4"/>
        <v>0</v>
      </c>
      <c r="R23" s="8">
        <f t="shared" si="5"/>
        <v>0</v>
      </c>
      <c r="S23" s="8">
        <f t="shared" si="6"/>
        <v>0</v>
      </c>
      <c r="T23" s="8">
        <f t="shared" si="7"/>
        <v>0</v>
      </c>
      <c r="U23" s="8">
        <f t="shared" si="8"/>
        <v>0</v>
      </c>
      <c r="V23" s="8">
        <f t="shared" si="9"/>
        <v>0</v>
      </c>
      <c r="W23" s="8">
        <f t="shared" si="10"/>
        <v>2.9201900237529599</v>
      </c>
      <c r="X23" s="8">
        <f t="shared" si="11"/>
        <v>29.842189160467498</v>
      </c>
      <c r="Y23" s="8">
        <f t="shared" si="12"/>
        <v>2.8715659340659299</v>
      </c>
      <c r="Z23" s="8">
        <f t="shared" si="13"/>
        <v>0</v>
      </c>
      <c r="AA23" s="8">
        <f t="shared" si="14"/>
        <v>2.8768535262206099</v>
      </c>
      <c r="AB23" s="8">
        <f t="shared" si="15"/>
        <v>0</v>
      </c>
      <c r="AC23" s="8">
        <f t="shared" si="16"/>
        <v>3.2552148437500002E-4</v>
      </c>
    </row>
    <row r="24" spans="1:29" x14ac:dyDescent="0.25">
      <c r="A24" t="s">
        <v>23</v>
      </c>
      <c r="B24" s="2">
        <v>0</v>
      </c>
      <c r="C24" s="2">
        <v>0</v>
      </c>
      <c r="D24" s="2">
        <v>0</v>
      </c>
      <c r="E24" s="3"/>
      <c r="F24" s="3"/>
      <c r="G24" s="3"/>
      <c r="H24" s="3"/>
      <c r="I24" s="3"/>
      <c r="J24" s="4">
        <v>2.97487126673532E+16</v>
      </c>
      <c r="L24" s="4">
        <v>3094176227627350</v>
      </c>
      <c r="N24" s="4">
        <v>2.97738095238095E+16</v>
      </c>
      <c r="O24" s="4"/>
      <c r="P24" t="s">
        <v>23</v>
      </c>
      <c r="Q24" s="8">
        <f t="shared" si="4"/>
        <v>0</v>
      </c>
      <c r="R24" s="8">
        <f t="shared" si="5"/>
        <v>0</v>
      </c>
      <c r="S24" s="8">
        <f t="shared" si="6"/>
        <v>0</v>
      </c>
      <c r="T24" s="8">
        <f t="shared" si="7"/>
        <v>0</v>
      </c>
      <c r="U24" s="8">
        <f t="shared" si="8"/>
        <v>0</v>
      </c>
      <c r="V24" s="8">
        <f t="shared" si="9"/>
        <v>0</v>
      </c>
      <c r="W24" s="8">
        <f t="shared" si="10"/>
        <v>0</v>
      </c>
      <c r="X24" s="8">
        <f t="shared" si="11"/>
        <v>0</v>
      </c>
      <c r="Y24" s="8">
        <f t="shared" si="12"/>
        <v>29.7487126673532</v>
      </c>
      <c r="Z24" s="8">
        <f t="shared" si="13"/>
        <v>0</v>
      </c>
      <c r="AA24" s="8">
        <f t="shared" si="14"/>
        <v>3.0941762276273499</v>
      </c>
      <c r="AB24" s="8">
        <f t="shared" si="15"/>
        <v>0</v>
      </c>
      <c r="AC24" s="8">
        <f t="shared" si="16"/>
        <v>29.773809523809501</v>
      </c>
    </row>
    <row r="25" spans="1:29" x14ac:dyDescent="0.25">
      <c r="A25" t="s">
        <v>24</v>
      </c>
      <c r="B25" s="2">
        <v>0</v>
      </c>
      <c r="C25" s="2">
        <v>0</v>
      </c>
      <c r="D25" s="2">
        <v>0</v>
      </c>
      <c r="E25" s="3"/>
      <c r="F25" s="3"/>
      <c r="G25" s="3"/>
      <c r="H25" s="4">
        <v>169792576419214</v>
      </c>
      <c r="I25" s="3"/>
      <c r="J25" s="4">
        <v>1.46647058823529E+16</v>
      </c>
      <c r="L25" s="4">
        <v>1832557781201840</v>
      </c>
      <c r="N25" s="4">
        <v>1840803738317750</v>
      </c>
      <c r="O25" s="4"/>
      <c r="P25" t="s">
        <v>24</v>
      </c>
      <c r="Q25" s="8">
        <f t="shared" si="4"/>
        <v>0</v>
      </c>
      <c r="R25" s="8">
        <f t="shared" si="5"/>
        <v>0</v>
      </c>
      <c r="S25" s="8">
        <f t="shared" si="6"/>
        <v>0</v>
      </c>
      <c r="T25" s="8">
        <f t="shared" si="7"/>
        <v>0</v>
      </c>
      <c r="U25" s="8">
        <f t="shared" si="8"/>
        <v>0</v>
      </c>
      <c r="V25" s="8">
        <f t="shared" si="9"/>
        <v>0</v>
      </c>
      <c r="W25" s="8">
        <f t="shared" si="10"/>
        <v>0.169792576419214</v>
      </c>
      <c r="X25" s="8">
        <f t="shared" si="11"/>
        <v>0</v>
      </c>
      <c r="Y25" s="8">
        <f t="shared" si="12"/>
        <v>14.6647058823529</v>
      </c>
      <c r="Z25" s="8">
        <f t="shared" si="13"/>
        <v>0</v>
      </c>
      <c r="AA25" s="8">
        <f t="shared" si="14"/>
        <v>1.8325577812018401</v>
      </c>
      <c r="AB25" s="8">
        <f t="shared" si="15"/>
        <v>0</v>
      </c>
      <c r="AC25" s="8">
        <f t="shared" si="16"/>
        <v>1.84080373831775</v>
      </c>
    </row>
    <row r="26" spans="1:29" x14ac:dyDescent="0.25">
      <c r="A26" t="s">
        <v>25</v>
      </c>
      <c r="B26" s="2">
        <v>0</v>
      </c>
      <c r="C26" s="2">
        <v>0</v>
      </c>
      <c r="D26" s="2">
        <v>0</v>
      </c>
      <c r="E26" s="3"/>
      <c r="F26" s="4">
        <v>3602468619246860</v>
      </c>
      <c r="G26" s="4">
        <v>3.45805529075309E+16</v>
      </c>
      <c r="H26" s="4">
        <v>3.46014116575591E+16</v>
      </c>
      <c r="I26" s="4">
        <v>353872602739726</v>
      </c>
      <c r="J26" s="4">
        <v>3.49882581648522E+16</v>
      </c>
      <c r="L26" s="4">
        <v>3471759410801960</v>
      </c>
      <c r="N26" s="4">
        <v>3566882928597310</v>
      </c>
      <c r="O26" s="4"/>
      <c r="P26" t="s">
        <v>25</v>
      </c>
      <c r="Q26" s="8">
        <f t="shared" si="4"/>
        <v>0</v>
      </c>
      <c r="R26" s="8">
        <f t="shared" si="5"/>
        <v>0</v>
      </c>
      <c r="S26" s="8">
        <f t="shared" si="6"/>
        <v>0</v>
      </c>
      <c r="T26" s="8">
        <f t="shared" si="7"/>
        <v>0</v>
      </c>
      <c r="U26" s="8">
        <f t="shared" si="8"/>
        <v>3.60246861924686</v>
      </c>
      <c r="V26" s="8">
        <f t="shared" si="9"/>
        <v>34.580552907530901</v>
      </c>
      <c r="W26" s="8">
        <f t="shared" si="10"/>
        <v>34.601411657559098</v>
      </c>
      <c r="X26" s="8">
        <f t="shared" si="11"/>
        <v>0.35387260273972598</v>
      </c>
      <c r="Y26" s="8">
        <f t="shared" si="12"/>
        <v>34.988258164852198</v>
      </c>
      <c r="Z26" s="8">
        <f t="shared" si="13"/>
        <v>0</v>
      </c>
      <c r="AA26" s="8">
        <f>L26/100000000000000</f>
        <v>34.717594108019597</v>
      </c>
      <c r="AB26" s="8">
        <f t="shared" si="15"/>
        <v>0</v>
      </c>
      <c r="AC26" s="8">
        <f>N26/100000000000000</f>
        <v>35.668829285973104</v>
      </c>
    </row>
    <row r="27" spans="1:29" x14ac:dyDescent="0.25">
      <c r="A27" t="s">
        <v>26</v>
      </c>
      <c r="B27" s="2">
        <v>0</v>
      </c>
      <c r="C27" s="2">
        <v>0</v>
      </c>
      <c r="D27" s="2">
        <v>0</v>
      </c>
      <c r="E27" s="3"/>
      <c r="F27" s="3"/>
      <c r="G27" s="4">
        <v>3129230769230760</v>
      </c>
      <c r="H27" s="4">
        <v>3122951360263800</v>
      </c>
      <c r="I27" s="3"/>
      <c r="N27" s="4">
        <v>3.18294403892944E+16</v>
      </c>
      <c r="O27" s="4"/>
      <c r="P27" t="s">
        <v>26</v>
      </c>
      <c r="Q27" s="8">
        <f t="shared" si="4"/>
        <v>0</v>
      </c>
      <c r="R27" s="8">
        <f t="shared" si="5"/>
        <v>0</v>
      </c>
      <c r="S27" s="8">
        <f t="shared" si="6"/>
        <v>0</v>
      </c>
      <c r="T27" s="8">
        <f t="shared" si="7"/>
        <v>0</v>
      </c>
      <c r="U27" s="8">
        <f t="shared" si="8"/>
        <v>0</v>
      </c>
      <c r="V27" s="8">
        <f t="shared" si="9"/>
        <v>3.1292307692307602</v>
      </c>
      <c r="W27" s="8">
        <f t="shared" si="10"/>
        <v>3.1229513602638002</v>
      </c>
      <c r="X27" s="8">
        <f t="shared" si="11"/>
        <v>0</v>
      </c>
      <c r="Y27" s="8">
        <f t="shared" si="12"/>
        <v>0</v>
      </c>
      <c r="Z27" s="8">
        <f t="shared" si="13"/>
        <v>0</v>
      </c>
      <c r="AA27" s="8">
        <f t="shared" si="14"/>
        <v>0</v>
      </c>
      <c r="AB27" s="8">
        <f t="shared" si="15"/>
        <v>0</v>
      </c>
      <c r="AC27" s="8">
        <f t="shared" si="16"/>
        <v>31.829440389294401</v>
      </c>
    </row>
    <row r="28" spans="1:29" x14ac:dyDescent="0.25">
      <c r="A28" t="s">
        <v>27</v>
      </c>
      <c r="B28" s="2">
        <v>0</v>
      </c>
      <c r="C28" s="2">
        <v>0</v>
      </c>
      <c r="D28" s="2">
        <v>0</v>
      </c>
      <c r="E28" s="3"/>
      <c r="F28" s="3"/>
      <c r="G28" s="2">
        <v>338125</v>
      </c>
      <c r="H28" s="4">
        <v>3.25648648648648E+16</v>
      </c>
      <c r="I28" s="3"/>
      <c r="P28" t="s">
        <v>27</v>
      </c>
      <c r="Q28" s="8">
        <f t="shared" si="4"/>
        <v>0</v>
      </c>
      <c r="R28" s="8">
        <f t="shared" si="5"/>
        <v>0</v>
      </c>
      <c r="S28" s="8">
        <f t="shared" si="6"/>
        <v>0</v>
      </c>
      <c r="T28" s="8">
        <f t="shared" si="7"/>
        <v>0</v>
      </c>
      <c r="U28" s="8">
        <f t="shared" si="8"/>
        <v>0</v>
      </c>
      <c r="V28" s="8">
        <f t="shared" si="9"/>
        <v>3.3812500000000001E-10</v>
      </c>
      <c r="W28" s="8">
        <f t="shared" si="10"/>
        <v>32.564864864864802</v>
      </c>
      <c r="X28" s="8">
        <f t="shared" si="11"/>
        <v>0</v>
      </c>
      <c r="Y28" s="8">
        <f t="shared" si="12"/>
        <v>0</v>
      </c>
      <c r="Z28" s="8">
        <f t="shared" si="13"/>
        <v>0</v>
      </c>
      <c r="AA28" s="8">
        <f t="shared" si="14"/>
        <v>0</v>
      </c>
      <c r="AB28" s="8">
        <f t="shared" si="15"/>
        <v>0</v>
      </c>
      <c r="AC28" s="8">
        <f t="shared" si="16"/>
        <v>0</v>
      </c>
    </row>
    <row r="29" spans="1:29" x14ac:dyDescent="0.25">
      <c r="A29" t="s">
        <v>153</v>
      </c>
      <c r="B29" s="2"/>
      <c r="C29" s="2"/>
      <c r="D29" s="2"/>
      <c r="E29" s="3"/>
      <c r="F29" s="3"/>
      <c r="G29" s="2"/>
      <c r="H29" s="4"/>
      <c r="I29" s="3"/>
      <c r="J29" s="4">
        <v>3.2751798561151E+16</v>
      </c>
      <c r="L29" s="7">
        <v>3488532110091740</v>
      </c>
      <c r="N29" s="4">
        <v>3.0452016985138E+16</v>
      </c>
      <c r="O29" s="4"/>
      <c r="P29" t="s">
        <v>153</v>
      </c>
      <c r="Q29" s="8">
        <f t="shared" si="4"/>
        <v>0</v>
      </c>
      <c r="R29" s="8">
        <f t="shared" si="5"/>
        <v>0</v>
      </c>
      <c r="S29" s="8">
        <f t="shared" si="6"/>
        <v>0</v>
      </c>
      <c r="T29" s="8">
        <f t="shared" si="7"/>
        <v>0</v>
      </c>
      <c r="U29" s="8">
        <f t="shared" si="8"/>
        <v>0</v>
      </c>
      <c r="V29" s="8">
        <f t="shared" si="9"/>
        <v>0</v>
      </c>
      <c r="W29" s="8">
        <f t="shared" si="10"/>
        <v>0</v>
      </c>
      <c r="X29" s="8">
        <f t="shared" si="11"/>
        <v>0</v>
      </c>
      <c r="Y29" s="8">
        <f t="shared" si="12"/>
        <v>32.751798561150999</v>
      </c>
      <c r="Z29" s="8">
        <f t="shared" si="13"/>
        <v>0</v>
      </c>
      <c r="AA29" s="8">
        <f t="shared" si="14"/>
        <v>3.4885321100917399</v>
      </c>
      <c r="AB29" s="8">
        <f t="shared" si="15"/>
        <v>0</v>
      </c>
      <c r="AC29" s="8">
        <f t="shared" si="16"/>
        <v>30.452016985137998</v>
      </c>
    </row>
    <row r="30" spans="1:29" x14ac:dyDescent="0.25">
      <c r="A30" t="s">
        <v>28</v>
      </c>
      <c r="B30" s="5">
        <v>1.07165390970091E+16</v>
      </c>
      <c r="C30" s="5">
        <v>1.04565007647958E+16</v>
      </c>
      <c r="D30" s="5">
        <v>9931956262223460</v>
      </c>
      <c r="E30" s="4">
        <v>1.02142928968603E+16</v>
      </c>
      <c r="F30" s="4">
        <v>9656915229927730</v>
      </c>
      <c r="G30" s="4">
        <v>8137365161535120</v>
      </c>
      <c r="H30" s="4">
        <v>8757187293305760</v>
      </c>
      <c r="I30" s="4">
        <v>8942268058550470</v>
      </c>
      <c r="J30" s="4">
        <v>9109640351779780</v>
      </c>
      <c r="L30" s="7">
        <v>876950009475811</v>
      </c>
      <c r="N30" s="4">
        <v>942408029074562</v>
      </c>
      <c r="O30" s="4"/>
      <c r="P30" t="s">
        <v>28</v>
      </c>
      <c r="Q30" s="8">
        <f t="shared" si="4"/>
        <v>10.7165390970091</v>
      </c>
      <c r="R30" s="8">
        <f t="shared" si="5"/>
        <v>10.4565007647958</v>
      </c>
      <c r="S30" s="8">
        <f t="shared" si="6"/>
        <v>9.9319562622234603</v>
      </c>
      <c r="T30" s="8">
        <f t="shared" si="7"/>
        <v>10.2142928968603</v>
      </c>
      <c r="U30" s="8">
        <f t="shared" si="8"/>
        <v>9.6569152299277299</v>
      </c>
      <c r="V30" s="8">
        <f t="shared" si="9"/>
        <v>8.1373651615351204</v>
      </c>
      <c r="W30" s="8">
        <f t="shared" si="10"/>
        <v>8.7571872933057602</v>
      </c>
      <c r="X30" s="8">
        <f t="shared" si="11"/>
        <v>8.9422680585504697</v>
      </c>
      <c r="Y30" s="8">
        <f t="shared" si="12"/>
        <v>9.1096403517797793</v>
      </c>
      <c r="Z30" s="8">
        <f t="shared" si="13"/>
        <v>0</v>
      </c>
      <c r="AA30" s="8">
        <f t="shared" si="14"/>
        <v>0.87695000947581103</v>
      </c>
      <c r="AB30" s="8">
        <f t="shared" si="15"/>
        <v>0</v>
      </c>
      <c r="AC30" s="8">
        <f t="shared" si="16"/>
        <v>0.942408029074562</v>
      </c>
    </row>
    <row r="31" spans="1:29" x14ac:dyDescent="0.25">
      <c r="A31" t="s">
        <v>29</v>
      </c>
      <c r="B31" s="2">
        <v>0</v>
      </c>
      <c r="C31" s="2">
        <v>0</v>
      </c>
      <c r="D31" s="2">
        <v>0</v>
      </c>
      <c r="E31" s="3"/>
      <c r="F31" s="3"/>
      <c r="G31" s="4">
        <v>3127207890743550</v>
      </c>
      <c r="H31" s="4">
        <v>3.15854574786817E+16</v>
      </c>
      <c r="I31" s="4">
        <v>3.18737534246575E+16</v>
      </c>
      <c r="J31" s="4">
        <v>3.1991011235955E+16</v>
      </c>
      <c r="L31" s="7">
        <v>3.21751915708812E+16</v>
      </c>
      <c r="N31" s="4">
        <v>3.08845808383233E+16</v>
      </c>
      <c r="O31" s="4"/>
      <c r="P31" t="s">
        <v>29</v>
      </c>
      <c r="Q31" s="8">
        <f t="shared" si="4"/>
        <v>0</v>
      </c>
      <c r="R31" s="8">
        <f t="shared" si="5"/>
        <v>0</v>
      </c>
      <c r="S31" s="8">
        <f t="shared" si="6"/>
        <v>0</v>
      </c>
      <c r="T31" s="8">
        <f t="shared" si="7"/>
        <v>0</v>
      </c>
      <c r="U31" s="8">
        <f t="shared" si="8"/>
        <v>0</v>
      </c>
      <c r="V31" s="8">
        <f t="shared" si="9"/>
        <v>3.1272078907435499</v>
      </c>
      <c r="W31" s="8">
        <f t="shared" si="10"/>
        <v>31.5854574786817</v>
      </c>
      <c r="X31" s="8">
        <f t="shared" si="11"/>
        <v>31.873753424657501</v>
      </c>
      <c r="Y31" s="8">
        <f t="shared" si="12"/>
        <v>31.991011235955</v>
      </c>
      <c r="Z31" s="8">
        <f t="shared" si="13"/>
        <v>0</v>
      </c>
      <c r="AA31" s="8">
        <f t="shared" si="14"/>
        <v>32.175191570881204</v>
      </c>
      <c r="AB31" s="8">
        <f t="shared" si="15"/>
        <v>0</v>
      </c>
      <c r="AC31" s="8">
        <f t="shared" si="16"/>
        <v>30.884580838323298</v>
      </c>
    </row>
    <row r="32" spans="1:29" x14ac:dyDescent="0.25">
      <c r="A32" t="s">
        <v>30</v>
      </c>
      <c r="B32" s="2">
        <v>0</v>
      </c>
      <c r="C32" s="2">
        <v>0</v>
      </c>
      <c r="D32" s="2">
        <v>0</v>
      </c>
      <c r="E32" s="3"/>
      <c r="F32" s="3"/>
      <c r="G32" s="4">
        <v>3662929889298890</v>
      </c>
      <c r="H32" s="4">
        <v>3461251968503930</v>
      </c>
      <c r="I32" s="4">
        <v>3538628624022080</v>
      </c>
      <c r="L32" s="7">
        <v>3.48304093567251E+16</v>
      </c>
      <c r="N32" s="4">
        <v>3.70133779264214E+16</v>
      </c>
      <c r="O32" s="4"/>
      <c r="P32" t="s">
        <v>30</v>
      </c>
      <c r="Q32" s="8">
        <f t="shared" si="4"/>
        <v>0</v>
      </c>
      <c r="R32" s="8">
        <f t="shared" si="5"/>
        <v>0</v>
      </c>
      <c r="S32" s="8">
        <f t="shared" si="6"/>
        <v>0</v>
      </c>
      <c r="T32" s="8">
        <f t="shared" si="7"/>
        <v>0</v>
      </c>
      <c r="U32" s="8">
        <f t="shared" si="8"/>
        <v>0</v>
      </c>
      <c r="V32" s="8">
        <f t="shared" si="9"/>
        <v>3.6629298892988902</v>
      </c>
      <c r="W32" s="8">
        <f t="shared" si="10"/>
        <v>3.4612519685039298</v>
      </c>
      <c r="X32" s="8">
        <f t="shared" si="11"/>
        <v>3.5386286240220799</v>
      </c>
      <c r="Y32" s="8">
        <f t="shared" si="12"/>
        <v>0</v>
      </c>
      <c r="Z32" s="8">
        <f t="shared" si="13"/>
        <v>0</v>
      </c>
      <c r="AA32" s="8">
        <f t="shared" si="14"/>
        <v>34.830409356725099</v>
      </c>
      <c r="AB32" s="8">
        <f t="shared" si="15"/>
        <v>0</v>
      </c>
      <c r="AC32" s="8">
        <f t="shared" si="16"/>
        <v>37.013377926421398</v>
      </c>
    </row>
    <row r="33" spans="1:29" x14ac:dyDescent="0.25">
      <c r="A33" t="s">
        <v>154</v>
      </c>
      <c r="B33" s="2"/>
      <c r="C33" s="2"/>
      <c r="D33" s="2"/>
      <c r="E33" s="3"/>
      <c r="F33" s="3"/>
      <c r="G33" s="4"/>
      <c r="H33" s="4"/>
      <c r="I33" s="4"/>
      <c r="J33" s="4">
        <v>1.92807835820895E+16</v>
      </c>
      <c r="L33" s="7">
        <v>1.89625053078556E+16</v>
      </c>
      <c r="N33" s="4">
        <v>1.97990287635412E+16</v>
      </c>
      <c r="O33" s="4"/>
      <c r="P33" t="s">
        <v>154</v>
      </c>
      <c r="Q33" s="8">
        <f t="shared" si="4"/>
        <v>0</v>
      </c>
      <c r="R33" s="8">
        <f t="shared" si="5"/>
        <v>0</v>
      </c>
      <c r="S33" s="8">
        <f t="shared" si="6"/>
        <v>0</v>
      </c>
      <c r="T33" s="8">
        <f t="shared" si="7"/>
        <v>0</v>
      </c>
      <c r="U33" s="8">
        <f t="shared" si="8"/>
        <v>0</v>
      </c>
      <c r="V33" s="8">
        <f t="shared" si="9"/>
        <v>0</v>
      </c>
      <c r="W33" s="8">
        <f t="shared" si="10"/>
        <v>0</v>
      </c>
      <c r="X33" s="8">
        <f t="shared" si="11"/>
        <v>0</v>
      </c>
      <c r="Y33" s="8">
        <f t="shared" si="12"/>
        <v>19.280783582089501</v>
      </c>
      <c r="Z33" s="8">
        <f t="shared" si="13"/>
        <v>0</v>
      </c>
      <c r="AA33" s="8">
        <f t="shared" si="14"/>
        <v>18.962505307855601</v>
      </c>
      <c r="AB33" s="8">
        <f t="shared" si="15"/>
        <v>0</v>
      </c>
      <c r="AC33" s="8">
        <f t="shared" si="16"/>
        <v>19.799028763541202</v>
      </c>
    </row>
    <row r="34" spans="1:29" x14ac:dyDescent="0.25">
      <c r="A34" t="s">
        <v>31</v>
      </c>
      <c r="B34" s="2">
        <v>0</v>
      </c>
      <c r="C34" s="2">
        <v>0</v>
      </c>
      <c r="D34" s="2">
        <v>0</v>
      </c>
      <c r="E34" s="3"/>
      <c r="F34" s="3"/>
      <c r="G34" s="4">
        <v>2548924418604650</v>
      </c>
      <c r="H34" s="4">
        <v>1.67927371157505E+16</v>
      </c>
      <c r="I34" s="4">
        <v>1646696239094550</v>
      </c>
      <c r="J34" s="4">
        <v>1.65247684800088E+16</v>
      </c>
      <c r="L34" s="7">
        <v>1.7064797370093E+16</v>
      </c>
      <c r="N34" s="4">
        <v>1.71346204923894E+16</v>
      </c>
      <c r="O34" s="4"/>
      <c r="P34" t="s">
        <v>31</v>
      </c>
      <c r="Q34" s="8">
        <f t="shared" si="4"/>
        <v>0</v>
      </c>
      <c r="R34" s="8">
        <f t="shared" si="5"/>
        <v>0</v>
      </c>
      <c r="S34" s="8">
        <f t="shared" si="6"/>
        <v>0</v>
      </c>
      <c r="T34" s="8">
        <f t="shared" si="7"/>
        <v>0</v>
      </c>
      <c r="U34" s="8">
        <f t="shared" si="8"/>
        <v>0</v>
      </c>
      <c r="V34" s="8">
        <f t="shared" si="9"/>
        <v>2.54892441860465</v>
      </c>
      <c r="W34" s="8">
        <f t="shared" si="10"/>
        <v>16.792737115750501</v>
      </c>
      <c r="X34" s="8">
        <f t="shared" si="11"/>
        <v>1.6466962390945501</v>
      </c>
      <c r="Y34" s="8">
        <f t="shared" si="12"/>
        <v>16.524768480008799</v>
      </c>
      <c r="Z34" s="8">
        <f t="shared" si="13"/>
        <v>0</v>
      </c>
      <c r="AA34" s="8">
        <f t="shared" si="14"/>
        <v>17.064797370093</v>
      </c>
      <c r="AB34" s="8">
        <f t="shared" si="15"/>
        <v>0</v>
      </c>
      <c r="AC34" s="8">
        <f t="shared" si="16"/>
        <v>17.134620492389399</v>
      </c>
    </row>
    <row r="35" spans="1:29" x14ac:dyDescent="0.25">
      <c r="A35" s="6" t="s">
        <v>155</v>
      </c>
      <c r="B35" s="2"/>
      <c r="C35" s="2"/>
      <c r="D35" s="2"/>
      <c r="E35" s="3"/>
      <c r="F35" s="3"/>
      <c r="G35" s="4"/>
      <c r="H35" s="4"/>
      <c r="I35" s="4"/>
      <c r="J35" s="7">
        <v>2773471337579610</v>
      </c>
      <c r="L35" s="7">
        <v>2.68975274725274E+16</v>
      </c>
      <c r="P35" s="6" t="s">
        <v>155</v>
      </c>
      <c r="Q35" s="8">
        <f t="shared" si="4"/>
        <v>0</v>
      </c>
      <c r="R35" s="8">
        <f t="shared" si="5"/>
        <v>0</v>
      </c>
      <c r="S35" s="8">
        <f t="shared" si="6"/>
        <v>0</v>
      </c>
      <c r="T35" s="8">
        <f t="shared" si="7"/>
        <v>0</v>
      </c>
      <c r="U35" s="8">
        <f t="shared" si="8"/>
        <v>0</v>
      </c>
      <c r="V35" s="8">
        <f t="shared" si="9"/>
        <v>0</v>
      </c>
      <c r="W35" s="8">
        <f t="shared" si="10"/>
        <v>0</v>
      </c>
      <c r="X35" s="8">
        <f t="shared" si="11"/>
        <v>0</v>
      </c>
      <c r="Y35" s="8">
        <f t="shared" si="12"/>
        <v>2.7734713375796098</v>
      </c>
      <c r="Z35" s="8">
        <f t="shared" si="13"/>
        <v>0</v>
      </c>
      <c r="AA35" s="8">
        <f t="shared" si="14"/>
        <v>26.897527472527401</v>
      </c>
      <c r="AB35" s="8">
        <f t="shared" si="15"/>
        <v>0</v>
      </c>
      <c r="AC35" s="8">
        <f t="shared" si="16"/>
        <v>0</v>
      </c>
    </row>
    <row r="36" spans="1:29" x14ac:dyDescent="0.25">
      <c r="A36" t="s">
        <v>32</v>
      </c>
      <c r="B36" s="2">
        <v>0</v>
      </c>
      <c r="C36" s="2">
        <v>0</v>
      </c>
      <c r="D36" s="2">
        <v>0</v>
      </c>
      <c r="E36" s="3"/>
      <c r="F36" s="3"/>
      <c r="G36" s="3"/>
      <c r="H36" s="4">
        <v>2868873626373620</v>
      </c>
      <c r="I36" s="4">
        <v>2.89216438356164E+16</v>
      </c>
      <c r="J36" s="7">
        <v>2883360655737700</v>
      </c>
      <c r="L36" s="7">
        <v>2888688524590160</v>
      </c>
      <c r="N36" s="4">
        <v>2.91860544217687E+16</v>
      </c>
      <c r="O36" s="4"/>
      <c r="P36" t="s">
        <v>32</v>
      </c>
      <c r="Q36" s="8">
        <f t="shared" ref="Q36:Q99" si="17">B36/1000000000000000</f>
        <v>0</v>
      </c>
      <c r="R36" s="8">
        <f t="shared" ref="R36:R99" si="18">C36/1000000000000000</f>
        <v>0</v>
      </c>
      <c r="S36" s="8">
        <f t="shared" ref="S36:S99" si="19">D36/1000000000000000</f>
        <v>0</v>
      </c>
      <c r="T36" s="8">
        <f t="shared" ref="T36:T99" si="20">E36/1000000000000000</f>
        <v>0</v>
      </c>
      <c r="U36" s="8">
        <f t="shared" ref="U36:U99" si="21">F36/1000000000000000</f>
        <v>0</v>
      </c>
      <c r="V36" s="8">
        <f t="shared" ref="V36:V99" si="22">G36/1000000000000000</f>
        <v>0</v>
      </c>
      <c r="W36" s="8">
        <f t="shared" ref="W36:W99" si="23">H36/1000000000000000</f>
        <v>2.8688736263736199</v>
      </c>
      <c r="X36" s="8">
        <f t="shared" ref="X36:X99" si="24">I36/1000000000000000</f>
        <v>28.921643835616401</v>
      </c>
      <c r="Y36" s="8">
        <f t="shared" ref="Y36:Y99" si="25">J36/1000000000000000</f>
        <v>2.8833606557376998</v>
      </c>
      <c r="Z36" s="8">
        <f t="shared" ref="Z36:Z99" si="26">K36/1000000000000000</f>
        <v>0</v>
      </c>
      <c r="AA36" s="8">
        <f t="shared" ref="AA36:AA99" si="27">L36/1000000000000000</f>
        <v>2.8886885245901599</v>
      </c>
      <c r="AB36" s="8">
        <f t="shared" ref="AB36:AB99" si="28">M36/1000000000000000</f>
        <v>0</v>
      </c>
      <c r="AC36" s="8">
        <f t="shared" si="16"/>
        <v>29.186054421768699</v>
      </c>
    </row>
    <row r="37" spans="1:29" x14ac:dyDescent="0.25">
      <c r="A37" t="s">
        <v>33</v>
      </c>
      <c r="B37" s="2">
        <v>0</v>
      </c>
      <c r="C37" s="2">
        <v>0</v>
      </c>
      <c r="D37" s="2">
        <v>0</v>
      </c>
      <c r="E37" s="3"/>
      <c r="F37" s="3"/>
      <c r="G37" s="3"/>
      <c r="H37" s="3"/>
      <c r="I37" s="4">
        <v>3135164051355200</v>
      </c>
      <c r="J37" s="7">
        <v>2946201766620170</v>
      </c>
      <c r="L37" s="7">
        <v>2994887599709930</v>
      </c>
      <c r="N37" s="4">
        <v>290048828125</v>
      </c>
      <c r="O37" s="4"/>
      <c r="P37" t="s">
        <v>33</v>
      </c>
      <c r="Q37" s="8">
        <f t="shared" si="17"/>
        <v>0</v>
      </c>
      <c r="R37" s="8">
        <f t="shared" si="18"/>
        <v>0</v>
      </c>
      <c r="S37" s="8">
        <f t="shared" si="19"/>
        <v>0</v>
      </c>
      <c r="T37" s="8">
        <f t="shared" si="20"/>
        <v>0</v>
      </c>
      <c r="U37" s="8">
        <f t="shared" si="21"/>
        <v>0</v>
      </c>
      <c r="V37" s="8">
        <f t="shared" si="22"/>
        <v>0</v>
      </c>
      <c r="W37" s="8">
        <f t="shared" si="23"/>
        <v>0</v>
      </c>
      <c r="X37" s="8">
        <f t="shared" si="24"/>
        <v>3.1351640513552002</v>
      </c>
      <c r="Y37" s="8">
        <f t="shared" si="25"/>
        <v>2.9462017666201699</v>
      </c>
      <c r="Z37" s="8">
        <f t="shared" si="26"/>
        <v>0</v>
      </c>
      <c r="AA37" s="8">
        <f t="shared" si="27"/>
        <v>2.99488759970993</v>
      </c>
      <c r="AB37" s="8">
        <f t="shared" si="28"/>
        <v>0</v>
      </c>
      <c r="AC37" s="8">
        <f t="shared" si="16"/>
        <v>2.90048828125E-4</v>
      </c>
    </row>
    <row r="38" spans="1:29" x14ac:dyDescent="0.25">
      <c r="A38" t="s">
        <v>34</v>
      </c>
      <c r="B38" s="2">
        <v>0</v>
      </c>
      <c r="C38" s="2">
        <v>0</v>
      </c>
      <c r="D38" s="2">
        <v>0</v>
      </c>
      <c r="E38" s="3"/>
      <c r="F38" s="3"/>
      <c r="G38" s="4">
        <v>2974424863825690</v>
      </c>
      <c r="H38" s="4">
        <v>2916595890410950</v>
      </c>
      <c r="I38" s="4">
        <v>2.86679665738161E+16</v>
      </c>
      <c r="J38" s="7">
        <v>2886574117647050</v>
      </c>
      <c r="L38" s="4">
        <v>2.93948717948717E+16</v>
      </c>
      <c r="N38" s="4">
        <v>3.12364509929532E+16</v>
      </c>
      <c r="O38" s="4"/>
      <c r="P38" t="s">
        <v>34</v>
      </c>
      <c r="Q38" s="8">
        <f t="shared" si="17"/>
        <v>0</v>
      </c>
      <c r="R38" s="8">
        <f t="shared" si="18"/>
        <v>0</v>
      </c>
      <c r="S38" s="8">
        <f t="shared" si="19"/>
        <v>0</v>
      </c>
      <c r="T38" s="8">
        <f t="shared" si="20"/>
        <v>0</v>
      </c>
      <c r="U38" s="8">
        <f t="shared" si="21"/>
        <v>0</v>
      </c>
      <c r="V38" s="8">
        <f t="shared" si="22"/>
        <v>2.97442486382569</v>
      </c>
      <c r="W38" s="8">
        <f t="shared" si="23"/>
        <v>2.9165958904109499</v>
      </c>
      <c r="X38" s="8">
        <f t="shared" si="24"/>
        <v>28.667966573816098</v>
      </c>
      <c r="Y38" s="8">
        <f t="shared" si="25"/>
        <v>2.8865741176470499</v>
      </c>
      <c r="Z38" s="8">
        <f t="shared" si="26"/>
        <v>0</v>
      </c>
      <c r="AA38" s="8">
        <f t="shared" si="27"/>
        <v>29.394871794871701</v>
      </c>
      <c r="AB38" s="8">
        <f t="shared" si="28"/>
        <v>0</v>
      </c>
      <c r="AC38" s="8">
        <f t="shared" si="16"/>
        <v>31.236450992953198</v>
      </c>
    </row>
    <row r="39" spans="1:29" x14ac:dyDescent="0.25">
      <c r="A39" t="s">
        <v>156</v>
      </c>
      <c r="B39" s="2"/>
      <c r="C39" s="2"/>
      <c r="D39" s="2"/>
      <c r="E39" s="3"/>
      <c r="F39" s="3"/>
      <c r="G39" s="4"/>
      <c r="H39" s="4"/>
      <c r="I39" s="4"/>
      <c r="J39" s="4">
        <v>2.90454545454545E+16</v>
      </c>
      <c r="N39" s="4">
        <v>3195851851851850</v>
      </c>
      <c r="O39" s="4"/>
      <c r="P39" t="s">
        <v>156</v>
      </c>
      <c r="Q39" s="8">
        <f t="shared" si="17"/>
        <v>0</v>
      </c>
      <c r="R39" s="8">
        <f t="shared" si="18"/>
        <v>0</v>
      </c>
      <c r="S39" s="8">
        <f t="shared" si="19"/>
        <v>0</v>
      </c>
      <c r="T39" s="8">
        <f t="shared" si="20"/>
        <v>0</v>
      </c>
      <c r="U39" s="8">
        <f t="shared" si="21"/>
        <v>0</v>
      </c>
      <c r="V39" s="8">
        <f t="shared" si="22"/>
        <v>0</v>
      </c>
      <c r="W39" s="8">
        <f t="shared" si="23"/>
        <v>0</v>
      </c>
      <c r="X39" s="8">
        <f t="shared" si="24"/>
        <v>0</v>
      </c>
      <c r="Y39" s="8">
        <f t="shared" si="25"/>
        <v>29.045454545454501</v>
      </c>
      <c r="Z39" s="8">
        <f t="shared" si="26"/>
        <v>0</v>
      </c>
      <c r="AA39" s="8">
        <f t="shared" si="27"/>
        <v>0</v>
      </c>
      <c r="AB39" s="8">
        <f t="shared" si="28"/>
        <v>0</v>
      </c>
      <c r="AC39" s="8">
        <f t="shared" si="16"/>
        <v>3.1958518518518502</v>
      </c>
    </row>
    <row r="40" spans="1:29" x14ac:dyDescent="0.25">
      <c r="A40" t="s">
        <v>157</v>
      </c>
      <c r="B40" s="2"/>
      <c r="C40" s="2"/>
      <c r="D40" s="2"/>
      <c r="E40" s="3"/>
      <c r="F40" s="3"/>
      <c r="G40" s="4"/>
      <c r="H40" s="4"/>
      <c r="I40" s="4"/>
      <c r="J40" s="4">
        <v>3.09292490118577E+16</v>
      </c>
      <c r="L40" s="4">
        <v>3016632911392400</v>
      </c>
      <c r="N40" s="4">
        <v>3070733173076920</v>
      </c>
      <c r="O40" s="4"/>
      <c r="P40" t="s">
        <v>157</v>
      </c>
      <c r="Q40" s="8">
        <f t="shared" si="17"/>
        <v>0</v>
      </c>
      <c r="R40" s="8">
        <f t="shared" si="18"/>
        <v>0</v>
      </c>
      <c r="S40" s="8">
        <f t="shared" si="19"/>
        <v>0</v>
      </c>
      <c r="T40" s="8">
        <f t="shared" si="20"/>
        <v>0</v>
      </c>
      <c r="U40" s="8">
        <f t="shared" si="21"/>
        <v>0</v>
      </c>
      <c r="V40" s="8">
        <f t="shared" si="22"/>
        <v>0</v>
      </c>
      <c r="W40" s="8">
        <f t="shared" si="23"/>
        <v>0</v>
      </c>
      <c r="X40" s="8">
        <f t="shared" si="24"/>
        <v>0</v>
      </c>
      <c r="Y40" s="8">
        <f t="shared" si="25"/>
        <v>30.929249011857699</v>
      </c>
      <c r="Z40" s="8">
        <f t="shared" si="26"/>
        <v>0</v>
      </c>
      <c r="AA40" s="8">
        <f t="shared" si="27"/>
        <v>3.0166329113924002</v>
      </c>
      <c r="AB40" s="8">
        <f t="shared" si="28"/>
        <v>0</v>
      </c>
      <c r="AC40" s="8">
        <f t="shared" si="16"/>
        <v>3.0707331730769201</v>
      </c>
    </row>
    <row r="41" spans="1:29" x14ac:dyDescent="0.25">
      <c r="A41" t="s">
        <v>35</v>
      </c>
      <c r="B41" s="2">
        <v>0</v>
      </c>
      <c r="C41" s="2">
        <v>0</v>
      </c>
      <c r="D41" s="2">
        <v>0</v>
      </c>
      <c r="E41" s="3"/>
      <c r="F41" s="4">
        <v>3055972602739720</v>
      </c>
      <c r="G41" s="4">
        <v>305658352402746</v>
      </c>
      <c r="H41" s="4">
        <v>3.08787992027902E+16</v>
      </c>
      <c r="I41" s="4">
        <v>3.12028424657534E+16</v>
      </c>
      <c r="J41" s="4">
        <v>3.0688840413318E+16</v>
      </c>
      <c r="L41" s="4">
        <v>3228069278818850</v>
      </c>
      <c r="N41" s="4">
        <v>3193064024390240</v>
      </c>
      <c r="O41" s="4"/>
      <c r="P41" t="s">
        <v>35</v>
      </c>
      <c r="Q41" s="8">
        <f t="shared" si="17"/>
        <v>0</v>
      </c>
      <c r="R41" s="8">
        <f t="shared" si="18"/>
        <v>0</v>
      </c>
      <c r="S41" s="8">
        <f t="shared" si="19"/>
        <v>0</v>
      </c>
      <c r="T41" s="8">
        <f t="shared" si="20"/>
        <v>0</v>
      </c>
      <c r="U41" s="8">
        <f t="shared" si="21"/>
        <v>3.05597260273972</v>
      </c>
      <c r="V41" s="8">
        <f t="shared" si="22"/>
        <v>0.30565835240274603</v>
      </c>
      <c r="W41" s="8">
        <f t="shared" si="23"/>
        <v>30.878799202790201</v>
      </c>
      <c r="X41" s="8">
        <f t="shared" si="24"/>
        <v>31.202842465753399</v>
      </c>
      <c r="Y41" s="8">
        <f t="shared" si="25"/>
        <v>30.688840413318001</v>
      </c>
      <c r="Z41" s="8">
        <f t="shared" si="26"/>
        <v>0</v>
      </c>
      <c r="AA41" s="8">
        <f t="shared" si="27"/>
        <v>3.2280692788188499</v>
      </c>
      <c r="AB41" s="8">
        <f t="shared" si="28"/>
        <v>0</v>
      </c>
      <c r="AC41" s="8">
        <f t="shared" si="16"/>
        <v>3.1930640243902402</v>
      </c>
    </row>
    <row r="42" spans="1:29" x14ac:dyDescent="0.25">
      <c r="A42" t="s">
        <v>36</v>
      </c>
      <c r="B42" s="5">
        <v>1.73170776255707E+16</v>
      </c>
      <c r="C42" s="5">
        <v>1.65079452054794E+16</v>
      </c>
      <c r="D42" s="5">
        <v>1.68049803407601E+16</v>
      </c>
      <c r="E42" s="4">
        <v>1.75319031141868E+16</v>
      </c>
      <c r="F42" s="4">
        <v>1.46864071038251E+16</v>
      </c>
      <c r="G42" s="4">
        <v>1.85189863013698E+16</v>
      </c>
      <c r="H42" s="4">
        <v>1.61964729259811E+16</v>
      </c>
      <c r="I42" s="4">
        <v>1.91842922374429E+16</v>
      </c>
      <c r="J42" s="4">
        <v>1.84982695810564E+16</v>
      </c>
      <c r="L42" s="4">
        <v>1.98831485587583E+16</v>
      </c>
      <c r="N42" s="4"/>
      <c r="O42" s="4"/>
      <c r="P42" t="s">
        <v>36</v>
      </c>
      <c r="Q42" s="8">
        <f t="shared" si="17"/>
        <v>17.3170776255707</v>
      </c>
      <c r="R42" s="8">
        <f t="shared" si="18"/>
        <v>16.507945205479398</v>
      </c>
      <c r="S42" s="8">
        <f t="shared" si="19"/>
        <v>16.8049803407601</v>
      </c>
      <c r="T42" s="8">
        <f t="shared" si="20"/>
        <v>17.5319031141868</v>
      </c>
      <c r="U42" s="8">
        <f t="shared" si="21"/>
        <v>14.686407103825101</v>
      </c>
      <c r="V42" s="8">
        <f t="shared" si="22"/>
        <v>18.5189863013698</v>
      </c>
      <c r="W42" s="8">
        <f t="shared" si="23"/>
        <v>16.196472925981102</v>
      </c>
      <c r="X42" s="8">
        <f t="shared" si="24"/>
        <v>19.1842922374429</v>
      </c>
      <c r="Y42" s="8">
        <f t="shared" si="25"/>
        <v>18.498269581056402</v>
      </c>
      <c r="Z42" s="8">
        <f t="shared" si="26"/>
        <v>0</v>
      </c>
      <c r="AA42" s="8">
        <f t="shared" si="27"/>
        <v>19.8831485587583</v>
      </c>
      <c r="AB42" s="8">
        <f t="shared" si="28"/>
        <v>0</v>
      </c>
      <c r="AC42" s="8">
        <f t="shared" si="16"/>
        <v>0</v>
      </c>
    </row>
    <row r="43" spans="1:29" x14ac:dyDescent="0.25">
      <c r="A43" t="s">
        <v>37</v>
      </c>
      <c r="B43" s="2">
        <v>0</v>
      </c>
      <c r="C43" s="2">
        <v>0</v>
      </c>
      <c r="D43" s="2">
        <v>0</v>
      </c>
      <c r="E43" s="3"/>
      <c r="F43" s="3"/>
      <c r="G43" s="4">
        <v>2921068493150680</v>
      </c>
      <c r="H43" s="4">
        <v>3186931506849310</v>
      </c>
      <c r="I43" s="3"/>
      <c r="N43" s="4">
        <v>3.20892537313432E+16</v>
      </c>
      <c r="O43" s="4"/>
      <c r="P43" t="s">
        <v>37</v>
      </c>
      <c r="Q43" s="8">
        <f t="shared" si="17"/>
        <v>0</v>
      </c>
      <c r="R43" s="8">
        <f t="shared" si="18"/>
        <v>0</v>
      </c>
      <c r="S43" s="8">
        <f t="shared" si="19"/>
        <v>0</v>
      </c>
      <c r="T43" s="8">
        <f t="shared" si="20"/>
        <v>0</v>
      </c>
      <c r="U43" s="8">
        <f t="shared" si="21"/>
        <v>0</v>
      </c>
      <c r="V43" s="8">
        <f t="shared" si="22"/>
        <v>2.9210684931506798</v>
      </c>
      <c r="W43" s="8">
        <f t="shared" si="23"/>
        <v>3.18693150684931</v>
      </c>
      <c r="X43" s="8">
        <f t="shared" si="24"/>
        <v>0</v>
      </c>
      <c r="Y43" s="8">
        <f t="shared" si="25"/>
        <v>0</v>
      </c>
      <c r="Z43" s="8">
        <f t="shared" si="26"/>
        <v>0</v>
      </c>
      <c r="AA43" s="8">
        <f t="shared" si="27"/>
        <v>0</v>
      </c>
      <c r="AB43" s="8">
        <f t="shared" si="28"/>
        <v>0</v>
      </c>
      <c r="AC43" s="8">
        <f t="shared" si="16"/>
        <v>32.089253731343199</v>
      </c>
    </row>
    <row r="44" spans="1:29" x14ac:dyDescent="0.25">
      <c r="A44" t="s">
        <v>158</v>
      </c>
      <c r="B44" s="2"/>
      <c r="C44" s="2"/>
      <c r="D44" s="2"/>
      <c r="E44" s="3"/>
      <c r="F44" s="3"/>
      <c r="G44" s="4"/>
      <c r="H44" s="4"/>
      <c r="I44" s="3"/>
      <c r="J44" s="4">
        <v>3157303370786510</v>
      </c>
      <c r="L44" s="4">
        <v>3256818181818180</v>
      </c>
      <c r="N44" s="4">
        <v>2682749003984060</v>
      </c>
      <c r="O44" s="4"/>
      <c r="P44" t="s">
        <v>158</v>
      </c>
      <c r="Q44" s="8">
        <f t="shared" si="17"/>
        <v>0</v>
      </c>
      <c r="R44" s="8">
        <f t="shared" si="18"/>
        <v>0</v>
      </c>
      <c r="S44" s="8">
        <f t="shared" si="19"/>
        <v>0</v>
      </c>
      <c r="T44" s="8">
        <f t="shared" si="20"/>
        <v>0</v>
      </c>
      <c r="U44" s="8">
        <f t="shared" si="21"/>
        <v>0</v>
      </c>
      <c r="V44" s="8">
        <f t="shared" si="22"/>
        <v>0</v>
      </c>
      <c r="W44" s="8">
        <f t="shared" si="23"/>
        <v>0</v>
      </c>
      <c r="X44" s="8">
        <f t="shared" si="24"/>
        <v>0</v>
      </c>
      <c r="Y44" s="8">
        <f t="shared" si="25"/>
        <v>3.1573033707865101</v>
      </c>
      <c r="Z44" s="8">
        <f t="shared" si="26"/>
        <v>0</v>
      </c>
      <c r="AA44" s="8">
        <f t="shared" si="27"/>
        <v>3.2568181818181801</v>
      </c>
      <c r="AB44" s="8">
        <f t="shared" si="28"/>
        <v>0</v>
      </c>
      <c r="AC44" s="8">
        <f t="shared" si="16"/>
        <v>2.68274900398406</v>
      </c>
    </row>
    <row r="45" spans="1:29" x14ac:dyDescent="0.25">
      <c r="A45" t="s">
        <v>38</v>
      </c>
      <c r="B45" s="5">
        <v>2625972602739720</v>
      </c>
      <c r="C45" s="5">
        <v>2.52077348066298E+16</v>
      </c>
      <c r="D45" s="5">
        <v>2.42831967213114E+16</v>
      </c>
      <c r="E45" s="3"/>
      <c r="F45" s="3"/>
      <c r="G45" s="3"/>
      <c r="H45" s="4">
        <v>12213623046875</v>
      </c>
      <c r="I45" s="3"/>
      <c r="J45" s="4">
        <v>2.41429175475687E+16</v>
      </c>
      <c r="L45" s="4">
        <v>2.2925641025641E+16</v>
      </c>
      <c r="N45" s="4">
        <v>1.55133971291866E+16</v>
      </c>
      <c r="O45" s="4"/>
      <c r="P45" t="s">
        <v>38</v>
      </c>
      <c r="Q45" s="8">
        <f t="shared" si="17"/>
        <v>2.6259726027397199</v>
      </c>
      <c r="R45" s="8">
        <f t="shared" si="18"/>
        <v>25.207734806629801</v>
      </c>
      <c r="S45" s="8">
        <f t="shared" si="19"/>
        <v>24.283196721311398</v>
      </c>
      <c r="T45" s="8">
        <f t="shared" si="20"/>
        <v>0</v>
      </c>
      <c r="U45" s="8">
        <f t="shared" si="21"/>
        <v>0</v>
      </c>
      <c r="V45" s="8">
        <f t="shared" si="22"/>
        <v>0</v>
      </c>
      <c r="W45" s="8">
        <f t="shared" si="23"/>
        <v>1.2213623046875E-2</v>
      </c>
      <c r="X45" s="8">
        <f t="shared" si="24"/>
        <v>0</v>
      </c>
      <c r="Y45" s="8">
        <f t="shared" si="25"/>
        <v>24.1429175475687</v>
      </c>
      <c r="Z45" s="8">
        <f t="shared" si="26"/>
        <v>0</v>
      </c>
      <c r="AA45" s="8">
        <f t="shared" si="27"/>
        <v>22.925641025640999</v>
      </c>
      <c r="AB45" s="8">
        <f t="shared" si="28"/>
        <v>0</v>
      </c>
      <c r="AC45" s="8">
        <f t="shared" si="16"/>
        <v>15.5133971291866</v>
      </c>
    </row>
    <row r="46" spans="1:29" x14ac:dyDescent="0.25">
      <c r="A46" t="s">
        <v>39</v>
      </c>
      <c r="B46" s="5">
        <v>1.2724109589041E+16</v>
      </c>
      <c r="C46" s="5">
        <v>1.03409589041095E+16</v>
      </c>
      <c r="D46" s="5">
        <v>1.11040983606557E+16</v>
      </c>
      <c r="E46" s="4">
        <v>1.05307210031347E+16</v>
      </c>
      <c r="F46" s="4">
        <v>956996336996337</v>
      </c>
      <c r="G46" s="4">
        <v>1.20412328767123E+16</v>
      </c>
      <c r="H46" s="4">
        <v>1.08447687224669E+16</v>
      </c>
      <c r="I46" s="4">
        <v>1.06675342465753E+16</v>
      </c>
      <c r="J46" s="4">
        <v>1077823325635100</v>
      </c>
      <c r="L46" s="4">
        <v>1.41148854961832E+16</v>
      </c>
      <c r="N46" s="4">
        <v>1.2128813559322E+16</v>
      </c>
      <c r="O46" s="4"/>
      <c r="P46" t="s">
        <v>39</v>
      </c>
      <c r="Q46" s="8">
        <f t="shared" si="17"/>
        <v>12.724109589040999</v>
      </c>
      <c r="R46" s="8">
        <f t="shared" si="18"/>
        <v>10.340958904109501</v>
      </c>
      <c r="S46" s="8">
        <f t="shared" si="19"/>
        <v>11.1040983606557</v>
      </c>
      <c r="T46" s="8">
        <f t="shared" si="20"/>
        <v>10.530721003134699</v>
      </c>
      <c r="U46" s="8">
        <f t="shared" si="21"/>
        <v>0.95699633699633702</v>
      </c>
      <c r="V46" s="8">
        <f t="shared" si="22"/>
        <v>12.0412328767123</v>
      </c>
      <c r="W46" s="8">
        <f t="shared" si="23"/>
        <v>10.844768722466901</v>
      </c>
      <c r="X46" s="8">
        <f t="shared" si="24"/>
        <v>10.6675342465753</v>
      </c>
      <c r="Y46" s="8">
        <f t="shared" si="25"/>
        <v>1.0778233256351</v>
      </c>
      <c r="Z46" s="8">
        <f t="shared" si="26"/>
        <v>0</v>
      </c>
      <c r="AA46" s="8">
        <f t="shared" si="27"/>
        <v>14.1148854961832</v>
      </c>
      <c r="AB46" s="8">
        <f t="shared" si="28"/>
        <v>0</v>
      </c>
      <c r="AC46" s="8">
        <f t="shared" si="16"/>
        <v>12.128813559321999</v>
      </c>
    </row>
    <row r="47" spans="1:29" x14ac:dyDescent="0.25">
      <c r="A47" t="s">
        <v>40</v>
      </c>
      <c r="B47" s="5">
        <v>1.06397808219178E+16</v>
      </c>
      <c r="C47" s="5">
        <v>1128986301369860</v>
      </c>
      <c r="D47" s="5">
        <v>1.10923497267759E+16</v>
      </c>
      <c r="E47" s="4">
        <v>1.16341423055708E+16</v>
      </c>
      <c r="F47" s="4">
        <v>9585753575357530</v>
      </c>
      <c r="G47" s="4">
        <v>1.15946961325966E+16</v>
      </c>
      <c r="H47" s="3"/>
      <c r="I47" s="4">
        <v>1027554794520540</v>
      </c>
      <c r="J47" s="7">
        <v>1.09459574468085E+16</v>
      </c>
      <c r="L47" s="4">
        <v>1.30633099141295E+16</v>
      </c>
      <c r="N47" s="4">
        <v>3.15068855084067E+16</v>
      </c>
      <c r="O47" s="4"/>
      <c r="P47" t="s">
        <v>40</v>
      </c>
      <c r="Q47" s="8">
        <f t="shared" si="17"/>
        <v>10.6397808219178</v>
      </c>
      <c r="R47" s="8">
        <f t="shared" si="18"/>
        <v>1.12898630136986</v>
      </c>
      <c r="S47" s="8">
        <f t="shared" si="19"/>
        <v>11.0923497267759</v>
      </c>
      <c r="T47" s="8">
        <f t="shared" si="20"/>
        <v>11.6341423055708</v>
      </c>
      <c r="U47" s="8">
        <f t="shared" si="21"/>
        <v>9.5857535753575291</v>
      </c>
      <c r="V47" s="8">
        <f t="shared" si="22"/>
        <v>11.594696132596599</v>
      </c>
      <c r="W47" s="8">
        <f t="shared" si="23"/>
        <v>0</v>
      </c>
      <c r="X47" s="8">
        <f>I47/100000000000000</f>
        <v>10.2755479452054</v>
      </c>
      <c r="Y47" s="8">
        <f t="shared" si="25"/>
        <v>10.945957446808499</v>
      </c>
      <c r="Z47" s="8">
        <f t="shared" si="26"/>
        <v>0</v>
      </c>
      <c r="AA47" s="8">
        <f t="shared" si="27"/>
        <v>13.063309914129499</v>
      </c>
      <c r="AB47" s="8">
        <f t="shared" si="28"/>
        <v>0</v>
      </c>
      <c r="AC47" s="8">
        <f>N47/1000000000000000</f>
        <v>31.5068855084067</v>
      </c>
    </row>
    <row r="48" spans="1:29" x14ac:dyDescent="0.25">
      <c r="A48" t="s">
        <v>41</v>
      </c>
      <c r="B48" s="2">
        <v>0</v>
      </c>
      <c r="C48" s="2">
        <v>0</v>
      </c>
      <c r="D48" s="2">
        <v>0</v>
      </c>
      <c r="E48" s="3"/>
      <c r="F48" s="3"/>
      <c r="G48" s="4">
        <v>3.12743093922651E+16</v>
      </c>
      <c r="H48" s="3"/>
      <c r="I48" s="3"/>
      <c r="L48" s="4">
        <v>3149714285714280</v>
      </c>
      <c r="P48" t="s">
        <v>41</v>
      </c>
      <c r="Q48" s="8">
        <f t="shared" si="17"/>
        <v>0</v>
      </c>
      <c r="R48" s="8">
        <f t="shared" si="18"/>
        <v>0</v>
      </c>
      <c r="S48" s="8">
        <f t="shared" si="19"/>
        <v>0</v>
      </c>
      <c r="T48" s="8">
        <f t="shared" si="20"/>
        <v>0</v>
      </c>
      <c r="U48" s="8">
        <f t="shared" si="21"/>
        <v>0</v>
      </c>
      <c r="V48" s="8">
        <f t="shared" si="22"/>
        <v>31.274309392265099</v>
      </c>
      <c r="W48" s="8">
        <f t="shared" si="23"/>
        <v>0</v>
      </c>
      <c r="X48" s="8">
        <f t="shared" si="24"/>
        <v>0</v>
      </c>
      <c r="Y48" s="8">
        <f t="shared" si="25"/>
        <v>0</v>
      </c>
      <c r="Z48" s="8">
        <f t="shared" si="26"/>
        <v>0</v>
      </c>
      <c r="AA48" s="8">
        <f t="shared" si="27"/>
        <v>3.1497142857142801</v>
      </c>
      <c r="AB48" s="8">
        <f t="shared" si="28"/>
        <v>0</v>
      </c>
      <c r="AC48" s="8">
        <f>N48/100000000000000000</f>
        <v>0</v>
      </c>
    </row>
    <row r="49" spans="1:29" x14ac:dyDescent="0.25">
      <c r="A49" t="s">
        <v>42</v>
      </c>
      <c r="B49" s="5">
        <v>2837882219705540</v>
      </c>
      <c r="C49" s="5">
        <v>2.70646048109965E+16</v>
      </c>
      <c r="D49" s="5">
        <v>2.68001916626736E+16</v>
      </c>
      <c r="E49" s="4">
        <v>2.75258249641319E+16</v>
      </c>
      <c r="F49" s="4">
        <v>2681168831168830</v>
      </c>
      <c r="G49" s="4">
        <v>273289124668435</v>
      </c>
      <c r="H49" s="4">
        <v>3065858143607700</v>
      </c>
      <c r="I49" s="3"/>
      <c r="J49" s="4">
        <v>2.88707729468599E+16</v>
      </c>
      <c r="L49" s="4">
        <v>2.81927461139896E+16</v>
      </c>
      <c r="N49" s="4">
        <v>3.01308988764044E+16</v>
      </c>
      <c r="O49" s="4"/>
      <c r="P49" t="s">
        <v>42</v>
      </c>
      <c r="Q49" s="8">
        <f>B49/100000000000000</f>
        <v>28.378822197055399</v>
      </c>
      <c r="R49" s="8">
        <f t="shared" si="18"/>
        <v>27.064604810996499</v>
      </c>
      <c r="S49" s="8">
        <f t="shared" si="19"/>
        <v>26.800191662673601</v>
      </c>
      <c r="T49" s="8">
        <f t="shared" si="20"/>
        <v>27.5258249641319</v>
      </c>
      <c r="U49" s="8">
        <f>F49/100000000000000</f>
        <v>26.8116883116883</v>
      </c>
      <c r="V49" s="8">
        <f>G49/10000000000000</f>
        <v>27.328912466843502</v>
      </c>
      <c r="W49" s="8">
        <f>H49/100000000000000</f>
        <v>30.658581436077</v>
      </c>
      <c r="X49" s="8">
        <f t="shared" si="24"/>
        <v>0</v>
      </c>
      <c r="Y49" s="8">
        <f t="shared" si="25"/>
        <v>28.870772946859901</v>
      </c>
      <c r="Z49" s="8">
        <f t="shared" si="26"/>
        <v>0</v>
      </c>
      <c r="AA49" s="8">
        <f t="shared" si="27"/>
        <v>28.1927461139896</v>
      </c>
      <c r="AB49" s="8">
        <f t="shared" si="28"/>
        <v>0</v>
      </c>
      <c r="AC49" s="8">
        <f t="shared" si="16"/>
        <v>30.130898876404402</v>
      </c>
    </row>
    <row r="50" spans="1:29" x14ac:dyDescent="0.25">
      <c r="A50" t="s">
        <v>43</v>
      </c>
      <c r="B50" s="2">
        <v>0</v>
      </c>
      <c r="C50" s="2">
        <v>0</v>
      </c>
      <c r="D50" s="2">
        <v>0</v>
      </c>
      <c r="E50" s="3"/>
      <c r="F50" s="3"/>
      <c r="G50" s="3"/>
      <c r="H50" s="4">
        <v>3.05457413249211E+16</v>
      </c>
      <c r="I50" s="3"/>
      <c r="L50" s="4">
        <v>3126808510638290</v>
      </c>
      <c r="N50" s="4">
        <v>3217984886649870</v>
      </c>
      <c r="O50" s="4"/>
      <c r="P50" t="s">
        <v>43</v>
      </c>
      <c r="Q50" s="8">
        <f t="shared" si="17"/>
        <v>0</v>
      </c>
      <c r="R50" s="8">
        <f t="shared" si="18"/>
        <v>0</v>
      </c>
      <c r="S50" s="8">
        <f t="shared" si="19"/>
        <v>0</v>
      </c>
      <c r="T50" s="8">
        <f t="shared" si="20"/>
        <v>0</v>
      </c>
      <c r="U50" s="8">
        <f t="shared" si="21"/>
        <v>0</v>
      </c>
      <c r="V50" s="8">
        <f t="shared" si="22"/>
        <v>0</v>
      </c>
      <c r="W50" s="8">
        <f t="shared" si="23"/>
        <v>30.545741324921099</v>
      </c>
      <c r="X50" s="8">
        <f t="shared" si="24"/>
        <v>0</v>
      </c>
      <c r="Y50" s="8">
        <f t="shared" si="25"/>
        <v>0</v>
      </c>
      <c r="Z50" s="8">
        <f t="shared" si="26"/>
        <v>0</v>
      </c>
      <c r="AA50" s="8">
        <f t="shared" si="27"/>
        <v>3.1268085106382899</v>
      </c>
      <c r="AB50" s="8">
        <f t="shared" si="28"/>
        <v>0</v>
      </c>
      <c r="AC50" s="8">
        <f t="shared" si="16"/>
        <v>3.2179848866498699</v>
      </c>
    </row>
    <row r="51" spans="1:29" x14ac:dyDescent="0.25">
      <c r="A51" t="s">
        <v>44</v>
      </c>
      <c r="B51" s="2">
        <v>0</v>
      </c>
      <c r="C51" s="2">
        <v>0</v>
      </c>
      <c r="D51" s="2">
        <v>0</v>
      </c>
      <c r="E51" s="3"/>
      <c r="F51" s="3"/>
      <c r="G51" s="4">
        <v>2.79994943109987E+16</v>
      </c>
      <c r="H51" s="4">
        <v>3.14402955665024E+16</v>
      </c>
      <c r="I51" s="4">
        <v>3145771689497710</v>
      </c>
      <c r="J51" s="7">
        <v>2.96470588235294E+16</v>
      </c>
      <c r="N51" s="6"/>
      <c r="O51" s="6"/>
      <c r="P51" t="s">
        <v>44</v>
      </c>
      <c r="Q51" s="8">
        <f t="shared" si="17"/>
        <v>0</v>
      </c>
      <c r="R51" s="8">
        <f t="shared" si="18"/>
        <v>0</v>
      </c>
      <c r="S51" s="8">
        <f t="shared" si="19"/>
        <v>0</v>
      </c>
      <c r="T51" s="8">
        <f t="shared" si="20"/>
        <v>0</v>
      </c>
      <c r="U51" s="8">
        <f t="shared" si="21"/>
        <v>0</v>
      </c>
      <c r="V51" s="8">
        <f t="shared" si="22"/>
        <v>27.999494310998699</v>
      </c>
      <c r="W51" s="8">
        <f t="shared" si="23"/>
        <v>31.4402955665024</v>
      </c>
      <c r="X51" s="8">
        <f t="shared" si="24"/>
        <v>3.1457716894977099</v>
      </c>
      <c r="Y51" s="8">
        <f t="shared" si="25"/>
        <v>29.647058823529399</v>
      </c>
      <c r="Z51" s="8">
        <f t="shared" si="26"/>
        <v>0</v>
      </c>
      <c r="AA51" s="8">
        <f t="shared" si="27"/>
        <v>0</v>
      </c>
      <c r="AB51" s="8">
        <f t="shared" si="28"/>
        <v>0</v>
      </c>
      <c r="AC51" s="8">
        <f t="shared" si="16"/>
        <v>0</v>
      </c>
    </row>
    <row r="52" spans="1:29" x14ac:dyDescent="0.25">
      <c r="A52" t="s">
        <v>45</v>
      </c>
      <c r="B52" s="5">
        <v>8183835616438350</v>
      </c>
      <c r="C52" s="5">
        <v>9981917808219170</v>
      </c>
      <c r="D52" s="5">
        <v>1.01580429594272E+16</v>
      </c>
      <c r="E52" s="4">
        <v>9698458904109580</v>
      </c>
      <c r="F52" s="4">
        <v>7421311475409830</v>
      </c>
      <c r="G52" s="4">
        <v>8965424164524420</v>
      </c>
      <c r="H52" s="4">
        <v>8616877502001600</v>
      </c>
      <c r="I52" s="4">
        <v>7726116484873430</v>
      </c>
      <c r="J52" s="7">
        <v>8280054644808740</v>
      </c>
      <c r="L52" s="4">
        <v>1.08018291271127E+16</v>
      </c>
      <c r="N52" s="4">
        <v>1.15267291666666E+16</v>
      </c>
      <c r="O52" s="4"/>
      <c r="P52" t="s">
        <v>45</v>
      </c>
      <c r="Q52" s="8">
        <f t="shared" si="17"/>
        <v>8.1838356164383494</v>
      </c>
      <c r="R52" s="8">
        <f t="shared" si="18"/>
        <v>9.9819178082191709</v>
      </c>
      <c r="S52" s="8">
        <f t="shared" si="19"/>
        <v>10.158042959427201</v>
      </c>
      <c r="T52" s="8">
        <f t="shared" si="20"/>
        <v>9.6984589041095806</v>
      </c>
      <c r="U52" s="8">
        <f t="shared" si="21"/>
        <v>7.4213114754098299</v>
      </c>
      <c r="V52" s="8">
        <f t="shared" si="22"/>
        <v>8.9654241645244195</v>
      </c>
      <c r="W52" s="8">
        <f t="shared" si="23"/>
        <v>8.6168775020016</v>
      </c>
      <c r="X52" s="8">
        <f t="shared" si="24"/>
        <v>7.7261164848734296</v>
      </c>
      <c r="Y52" s="8">
        <f t="shared" si="25"/>
        <v>8.2800546448087395</v>
      </c>
      <c r="Z52" s="8">
        <f t="shared" si="26"/>
        <v>0</v>
      </c>
      <c r="AA52" s="8">
        <f t="shared" si="27"/>
        <v>10.8018291271127</v>
      </c>
      <c r="AB52" s="8">
        <f t="shared" si="28"/>
        <v>0</v>
      </c>
      <c r="AC52" s="8">
        <f t="shared" si="16"/>
        <v>11.5267291666666</v>
      </c>
    </row>
    <row r="53" spans="1:29" x14ac:dyDescent="0.25">
      <c r="A53" t="s">
        <v>46</v>
      </c>
      <c r="B53" s="2">
        <v>0</v>
      </c>
      <c r="C53" s="2">
        <v>0</v>
      </c>
      <c r="D53" s="2">
        <v>0</v>
      </c>
      <c r="E53" s="3"/>
      <c r="F53" s="3"/>
      <c r="G53" s="3"/>
      <c r="H53" s="4">
        <v>2.69214483821263E+16</v>
      </c>
      <c r="I53" s="4">
        <v>2.5514780876494E+16</v>
      </c>
      <c r="J53" s="7">
        <v>2586051993067590</v>
      </c>
      <c r="L53" s="4">
        <v>2.72384615384615E+16</v>
      </c>
      <c r="N53" s="4">
        <v>2.73314545454545E+16</v>
      </c>
      <c r="O53" s="4"/>
      <c r="P53" t="s">
        <v>46</v>
      </c>
      <c r="Q53" s="8">
        <f t="shared" si="17"/>
        <v>0</v>
      </c>
      <c r="R53" s="8">
        <f t="shared" si="18"/>
        <v>0</v>
      </c>
      <c r="S53" s="8">
        <f t="shared" si="19"/>
        <v>0</v>
      </c>
      <c r="T53" s="8">
        <f t="shared" si="20"/>
        <v>0</v>
      </c>
      <c r="U53" s="8">
        <f t="shared" si="21"/>
        <v>0</v>
      </c>
      <c r="V53" s="8">
        <f t="shared" si="22"/>
        <v>0</v>
      </c>
      <c r="W53" s="8">
        <f t="shared" si="23"/>
        <v>26.9214483821263</v>
      </c>
      <c r="X53" s="8">
        <f t="shared" si="24"/>
        <v>25.514780876494001</v>
      </c>
      <c r="Y53" s="8">
        <f t="shared" si="25"/>
        <v>2.5860519930675898</v>
      </c>
      <c r="Z53" s="8">
        <f t="shared" si="26"/>
        <v>0</v>
      </c>
      <c r="AA53" s="8">
        <f t="shared" si="27"/>
        <v>27.2384615384615</v>
      </c>
      <c r="AB53" s="8">
        <f t="shared" si="28"/>
        <v>0</v>
      </c>
      <c r="AC53" s="8">
        <f t="shared" si="16"/>
        <v>27.331454545454498</v>
      </c>
    </row>
    <row r="54" spans="1:29" x14ac:dyDescent="0.25">
      <c r="A54" t="s">
        <v>47</v>
      </c>
      <c r="B54" s="2">
        <v>0</v>
      </c>
      <c r="C54" s="2">
        <v>0</v>
      </c>
      <c r="D54" s="2">
        <v>0</v>
      </c>
      <c r="E54" s="3"/>
      <c r="F54" s="3"/>
      <c r="G54" s="4">
        <v>3.05398489140698E+16</v>
      </c>
      <c r="H54" s="4">
        <v>3.01322543352601E+16</v>
      </c>
      <c r="I54" s="4">
        <v>3110031847133750</v>
      </c>
      <c r="J54" s="7">
        <v>3.1000956284153E+16</v>
      </c>
      <c r="L54" s="4">
        <v>3111379063951410</v>
      </c>
      <c r="N54" s="4">
        <v>3145371527777770</v>
      </c>
      <c r="O54" s="4"/>
      <c r="P54" t="s">
        <v>47</v>
      </c>
      <c r="Q54" s="8">
        <f t="shared" si="17"/>
        <v>0</v>
      </c>
      <c r="R54" s="8">
        <f t="shared" si="18"/>
        <v>0</v>
      </c>
      <c r="S54" s="8">
        <f t="shared" si="19"/>
        <v>0</v>
      </c>
      <c r="T54" s="8">
        <f t="shared" si="20"/>
        <v>0</v>
      </c>
      <c r="U54" s="8">
        <f t="shared" si="21"/>
        <v>0</v>
      </c>
      <c r="V54" s="8">
        <f t="shared" si="22"/>
        <v>30.5398489140698</v>
      </c>
      <c r="W54" s="8">
        <f t="shared" si="23"/>
        <v>30.1322543352601</v>
      </c>
      <c r="X54" s="8">
        <f t="shared" si="24"/>
        <v>3.11003184713375</v>
      </c>
      <c r="Y54" s="8">
        <f t="shared" si="25"/>
        <v>31.000956284152998</v>
      </c>
      <c r="Z54" s="8">
        <f t="shared" si="26"/>
        <v>0</v>
      </c>
      <c r="AA54" s="8">
        <f t="shared" si="27"/>
        <v>3.1113790639514098</v>
      </c>
      <c r="AB54" s="8">
        <f t="shared" si="28"/>
        <v>0</v>
      </c>
      <c r="AC54" s="8">
        <f t="shared" si="16"/>
        <v>3.1453715277777698</v>
      </c>
    </row>
    <row r="55" spans="1:29" x14ac:dyDescent="0.25">
      <c r="A55" t="s">
        <v>48</v>
      </c>
      <c r="B55" s="2">
        <v>0</v>
      </c>
      <c r="C55" s="2">
        <v>0</v>
      </c>
      <c r="D55" s="2">
        <v>0</v>
      </c>
      <c r="E55" s="3"/>
      <c r="F55" s="3"/>
      <c r="G55" s="3"/>
      <c r="H55" s="3"/>
      <c r="I55" s="3"/>
      <c r="J55" s="7">
        <v>3.55982658959537E+16</v>
      </c>
      <c r="L55" s="4">
        <v>3087844827586200</v>
      </c>
      <c r="N55" s="4">
        <v>2969715698393070</v>
      </c>
      <c r="O55" s="4"/>
      <c r="P55" t="s">
        <v>48</v>
      </c>
      <c r="Q55" s="8">
        <f t="shared" si="17"/>
        <v>0</v>
      </c>
      <c r="R55" s="8">
        <f t="shared" si="18"/>
        <v>0</v>
      </c>
      <c r="S55" s="8">
        <f t="shared" si="19"/>
        <v>0</v>
      </c>
      <c r="T55" s="8">
        <f t="shared" si="20"/>
        <v>0</v>
      </c>
      <c r="U55" s="8">
        <f t="shared" si="21"/>
        <v>0</v>
      </c>
      <c r="V55" s="8">
        <f t="shared" si="22"/>
        <v>0</v>
      </c>
      <c r="W55" s="8">
        <f t="shared" si="23"/>
        <v>0</v>
      </c>
      <c r="X55" s="8">
        <f t="shared" si="24"/>
        <v>0</v>
      </c>
      <c r="Y55" s="8">
        <f t="shared" si="25"/>
        <v>35.598265895953702</v>
      </c>
      <c r="Z55" s="8">
        <f t="shared" si="26"/>
        <v>0</v>
      </c>
      <c r="AA55" s="8">
        <f t="shared" si="27"/>
        <v>3.0878448275862</v>
      </c>
      <c r="AB55" s="8">
        <f t="shared" si="28"/>
        <v>0</v>
      </c>
      <c r="AC55" s="8">
        <f t="shared" si="16"/>
        <v>2.9697156983930699</v>
      </c>
    </row>
    <row r="56" spans="1:29" x14ac:dyDescent="0.25">
      <c r="A56" t="s">
        <v>49</v>
      </c>
      <c r="B56" s="2">
        <v>0</v>
      </c>
      <c r="C56" s="5">
        <v>4713125</v>
      </c>
      <c r="D56" s="5">
        <v>538551912568306</v>
      </c>
      <c r="E56" s="4">
        <v>4.7846575342465696E+16</v>
      </c>
      <c r="F56" s="4">
        <v>3.18825136612021E+16</v>
      </c>
      <c r="G56" s="4">
        <v>4.4986301369863E+16</v>
      </c>
      <c r="H56" s="4">
        <v>7081347406031820</v>
      </c>
      <c r="I56" s="4">
        <v>6080394342048860</v>
      </c>
      <c r="J56" s="7">
        <v>5936013648839100</v>
      </c>
      <c r="L56" s="4">
        <v>7799494549329250</v>
      </c>
      <c r="N56" s="4">
        <v>8043957080149560</v>
      </c>
      <c r="O56" s="4"/>
      <c r="P56" t="s">
        <v>49</v>
      </c>
      <c r="Q56" s="8">
        <f t="shared" si="17"/>
        <v>0</v>
      </c>
      <c r="R56" s="8">
        <f t="shared" si="18"/>
        <v>4.7131249999999999E-9</v>
      </c>
      <c r="S56" s="8">
        <f t="shared" si="19"/>
        <v>0.53855191256830603</v>
      </c>
      <c r="T56" s="8">
        <f t="shared" si="20"/>
        <v>47.846575342465698</v>
      </c>
      <c r="U56" s="8">
        <f t="shared" si="21"/>
        <v>31.882513661202101</v>
      </c>
      <c r="V56" s="8">
        <f t="shared" si="22"/>
        <v>44.986301369863</v>
      </c>
      <c r="W56" s="8">
        <f t="shared" si="23"/>
        <v>7.0813474060318198</v>
      </c>
      <c r="X56" s="8">
        <f t="shared" si="24"/>
        <v>6.0803943420488604</v>
      </c>
      <c r="Y56" s="8">
        <f t="shared" si="25"/>
        <v>5.9360136488390998</v>
      </c>
      <c r="Z56" s="8">
        <f t="shared" si="26"/>
        <v>0</v>
      </c>
      <c r="AA56" s="8">
        <f t="shared" si="27"/>
        <v>7.7994945493292498</v>
      </c>
      <c r="AB56" s="8">
        <f t="shared" si="28"/>
        <v>0</v>
      </c>
      <c r="AC56" s="8">
        <f t="shared" si="16"/>
        <v>8.0439570801495606</v>
      </c>
    </row>
    <row r="57" spans="1:29" x14ac:dyDescent="0.25">
      <c r="A57" t="s">
        <v>50</v>
      </c>
      <c r="B57" s="5">
        <v>1791904109589040</v>
      </c>
      <c r="C57" s="5">
        <v>1.69899726027397E+16</v>
      </c>
      <c r="D57" s="5">
        <v>1.71864953271028E+16</v>
      </c>
      <c r="E57" s="4">
        <v>1666722338204590</v>
      </c>
      <c r="F57" s="4">
        <v>1.5742971998891E+16</v>
      </c>
      <c r="G57" s="4">
        <v>1647216540684740</v>
      </c>
      <c r="H57" s="4">
        <v>1.55652941524971E+16</v>
      </c>
      <c r="I57" s="4">
        <v>1.61339304531085E+16</v>
      </c>
      <c r="J57" s="7">
        <v>1.54412770694191E+16</v>
      </c>
      <c r="L57" s="4">
        <v>1734980485546070</v>
      </c>
      <c r="N57" s="4">
        <v>1.8259150757077E+16</v>
      </c>
      <c r="O57" s="4"/>
      <c r="P57" t="s">
        <v>50</v>
      </c>
      <c r="Q57" s="8">
        <f>B57/100000000000000</f>
        <v>17.9190410958904</v>
      </c>
      <c r="R57" s="8">
        <f t="shared" si="18"/>
        <v>16.989972602739702</v>
      </c>
      <c r="S57" s="8">
        <f t="shared" si="19"/>
        <v>17.186495327102801</v>
      </c>
      <c r="T57" s="8">
        <f>E57/100000000000000</f>
        <v>16.667223382045901</v>
      </c>
      <c r="U57" s="8">
        <f t="shared" si="21"/>
        <v>15.742971998891001</v>
      </c>
      <c r="V57" s="8">
        <f>G57/100000000000000</f>
        <v>16.472165406847399</v>
      </c>
      <c r="W57" s="8">
        <f t="shared" si="23"/>
        <v>15.565294152497099</v>
      </c>
      <c r="X57" s="8">
        <f t="shared" si="24"/>
        <v>16.133930453108501</v>
      </c>
      <c r="Y57" s="8">
        <f t="shared" si="25"/>
        <v>15.441277069419099</v>
      </c>
      <c r="Z57" s="8">
        <f t="shared" si="26"/>
        <v>0</v>
      </c>
      <c r="AA57" s="8">
        <f>L57/100000000000000</f>
        <v>17.3498048554607</v>
      </c>
      <c r="AB57" s="8">
        <f t="shared" si="28"/>
        <v>0</v>
      </c>
      <c r="AC57" s="8">
        <f t="shared" si="16"/>
        <v>18.259150757076998</v>
      </c>
    </row>
    <row r="58" spans="1:29" x14ac:dyDescent="0.25">
      <c r="A58" t="s">
        <v>51</v>
      </c>
      <c r="B58" s="2">
        <v>0</v>
      </c>
      <c r="C58" s="2">
        <v>0</v>
      </c>
      <c r="D58" s="2">
        <v>0</v>
      </c>
      <c r="E58" s="3"/>
      <c r="F58" s="3"/>
      <c r="G58" s="4">
        <v>3.04953424657534E+16</v>
      </c>
      <c r="H58" s="4">
        <v>295379781420765</v>
      </c>
      <c r="I58" s="4">
        <v>3016465753424650</v>
      </c>
      <c r="J58" s="7">
        <v>3.0371294117647E+16</v>
      </c>
      <c r="L58" s="4">
        <v>3.07409967845659E+16</v>
      </c>
      <c r="N58" s="4">
        <v>3115936073059360</v>
      </c>
      <c r="O58" s="4"/>
      <c r="P58" t="s">
        <v>51</v>
      </c>
      <c r="Q58" s="8">
        <f t="shared" si="17"/>
        <v>0</v>
      </c>
      <c r="R58" s="8">
        <f t="shared" si="18"/>
        <v>0</v>
      </c>
      <c r="S58" s="8">
        <f t="shared" si="19"/>
        <v>0</v>
      </c>
      <c r="T58" s="8">
        <f t="shared" si="20"/>
        <v>0</v>
      </c>
      <c r="U58" s="8">
        <f t="shared" si="21"/>
        <v>0</v>
      </c>
      <c r="V58" s="8">
        <f t="shared" si="22"/>
        <v>30.495342465753399</v>
      </c>
      <c r="W58" s="8">
        <f t="shared" si="23"/>
        <v>0.29537978142076499</v>
      </c>
      <c r="X58" s="8">
        <f t="shared" si="24"/>
        <v>3.01646575342465</v>
      </c>
      <c r="Y58" s="8">
        <f t="shared" si="25"/>
        <v>30.371294117647</v>
      </c>
      <c r="Z58" s="8">
        <f t="shared" si="26"/>
        <v>0</v>
      </c>
      <c r="AA58" s="8">
        <f t="shared" si="27"/>
        <v>30.740996784565901</v>
      </c>
      <c r="AB58" s="8">
        <f t="shared" si="28"/>
        <v>0</v>
      </c>
      <c r="AC58" s="8">
        <f t="shared" si="16"/>
        <v>3.1159360730593599</v>
      </c>
    </row>
    <row r="59" spans="1:29" x14ac:dyDescent="0.25">
      <c r="A59" s="6" t="s">
        <v>159</v>
      </c>
      <c r="B59" s="2"/>
      <c r="C59" s="2"/>
      <c r="D59" s="2"/>
      <c r="E59" s="3"/>
      <c r="F59" s="3"/>
      <c r="G59" s="4"/>
      <c r="H59" s="4"/>
      <c r="I59" s="4"/>
      <c r="J59" s="7"/>
      <c r="L59" s="4">
        <v>2764863813229570</v>
      </c>
      <c r="N59" s="4">
        <v>2.81803934871099E+16</v>
      </c>
      <c r="O59" s="4"/>
      <c r="P59" s="6" t="s">
        <v>159</v>
      </c>
      <c r="Q59" s="8">
        <f t="shared" si="17"/>
        <v>0</v>
      </c>
      <c r="R59" s="8">
        <f t="shared" si="18"/>
        <v>0</v>
      </c>
      <c r="S59" s="8">
        <f t="shared" si="19"/>
        <v>0</v>
      </c>
      <c r="T59" s="8">
        <f t="shared" si="20"/>
        <v>0</v>
      </c>
      <c r="U59" s="8">
        <f t="shared" si="21"/>
        <v>0</v>
      </c>
      <c r="V59" s="8">
        <f t="shared" si="22"/>
        <v>0</v>
      </c>
      <c r="W59" s="8">
        <f t="shared" si="23"/>
        <v>0</v>
      </c>
      <c r="X59" s="8">
        <f t="shared" si="24"/>
        <v>0</v>
      </c>
      <c r="Y59" s="8">
        <f t="shared" si="25"/>
        <v>0</v>
      </c>
      <c r="Z59" s="8">
        <f t="shared" si="26"/>
        <v>0</v>
      </c>
      <c r="AA59" s="8">
        <f t="shared" si="27"/>
        <v>2.76486381322957</v>
      </c>
      <c r="AB59" s="8">
        <f t="shared" si="28"/>
        <v>0</v>
      </c>
      <c r="AC59" s="8">
        <f t="shared" si="16"/>
        <v>28.1803934871099</v>
      </c>
    </row>
    <row r="60" spans="1:29" x14ac:dyDescent="0.25">
      <c r="A60" t="s">
        <v>52</v>
      </c>
      <c r="B60" s="2">
        <v>0</v>
      </c>
      <c r="C60" s="2">
        <v>0</v>
      </c>
      <c r="D60" s="2">
        <v>0</v>
      </c>
      <c r="E60" s="3"/>
      <c r="F60" s="3"/>
      <c r="G60" s="4">
        <v>2.9596609589041E+16</v>
      </c>
      <c r="H60" s="4">
        <v>2868413811007260</v>
      </c>
      <c r="I60" s="4">
        <v>2883634703196340</v>
      </c>
      <c r="J60" s="7">
        <v>2906249309010500</v>
      </c>
      <c r="L60" s="4">
        <v>2.96720788043478E+16</v>
      </c>
      <c r="N60" s="4">
        <v>2977950191570880</v>
      </c>
      <c r="O60" s="4"/>
      <c r="P60" t="s">
        <v>52</v>
      </c>
      <c r="Q60" s="8">
        <f t="shared" si="17"/>
        <v>0</v>
      </c>
      <c r="R60" s="8">
        <f t="shared" si="18"/>
        <v>0</v>
      </c>
      <c r="S60" s="8">
        <f t="shared" si="19"/>
        <v>0</v>
      </c>
      <c r="T60" s="8">
        <f t="shared" si="20"/>
        <v>0</v>
      </c>
      <c r="U60" s="8">
        <f t="shared" si="21"/>
        <v>0</v>
      </c>
      <c r="V60" s="8">
        <f t="shared" si="22"/>
        <v>29.596609589041002</v>
      </c>
      <c r="W60" s="8">
        <f t="shared" si="23"/>
        <v>2.8684138110072599</v>
      </c>
      <c r="X60" s="8">
        <f t="shared" si="24"/>
        <v>2.8836347031963401</v>
      </c>
      <c r="Y60" s="8">
        <f t="shared" si="25"/>
        <v>2.9062493090105002</v>
      </c>
      <c r="Z60" s="8">
        <f t="shared" si="26"/>
        <v>0</v>
      </c>
      <c r="AA60" s="8">
        <f t="shared" si="27"/>
        <v>29.672078804347802</v>
      </c>
      <c r="AB60" s="8">
        <f t="shared" si="28"/>
        <v>0</v>
      </c>
      <c r="AC60" s="8">
        <f t="shared" si="16"/>
        <v>2.9779501915708799</v>
      </c>
    </row>
    <row r="61" spans="1:29" x14ac:dyDescent="0.25">
      <c r="A61" t="s">
        <v>53</v>
      </c>
      <c r="B61" s="5">
        <v>1.83391780821917E+16</v>
      </c>
      <c r="C61" s="2">
        <v>0</v>
      </c>
      <c r="D61" s="5">
        <v>1.62185792349726E+16</v>
      </c>
      <c r="E61" s="4">
        <v>1.80245508982035E+16</v>
      </c>
      <c r="F61" s="4">
        <v>1.95449453551912E+16</v>
      </c>
      <c r="G61" s="4">
        <v>1734449388209120</v>
      </c>
      <c r="H61" s="4">
        <v>1.65384910485933E+16</v>
      </c>
      <c r="I61" s="4">
        <v>1.42959296947271E+16</v>
      </c>
      <c r="J61" s="7">
        <v>1.67855343881175E+16</v>
      </c>
      <c r="L61" s="4">
        <v>9627733333333330</v>
      </c>
      <c r="N61" s="4">
        <v>3356056338028160</v>
      </c>
      <c r="O61" s="4"/>
      <c r="P61" t="s">
        <v>53</v>
      </c>
      <c r="Q61" s="8">
        <f t="shared" si="17"/>
        <v>18.339178082191701</v>
      </c>
      <c r="R61" s="8">
        <f t="shared" si="18"/>
        <v>0</v>
      </c>
      <c r="S61" s="8">
        <f t="shared" si="19"/>
        <v>16.218579234972601</v>
      </c>
      <c r="T61" s="8">
        <f t="shared" si="20"/>
        <v>18.024550898203501</v>
      </c>
      <c r="U61" s="8">
        <f t="shared" si="21"/>
        <v>19.544945355191199</v>
      </c>
      <c r="V61" s="8">
        <f t="shared" si="22"/>
        <v>1.7344493882091201</v>
      </c>
      <c r="W61" s="8">
        <f t="shared" si="23"/>
        <v>16.538491048593301</v>
      </c>
      <c r="X61" s="8">
        <f t="shared" si="24"/>
        <v>14.2959296947271</v>
      </c>
      <c r="Y61" s="8">
        <f t="shared" si="25"/>
        <v>16.785534388117501</v>
      </c>
      <c r="Z61" s="8">
        <f t="shared" si="26"/>
        <v>0</v>
      </c>
      <c r="AA61" s="8">
        <f t="shared" si="27"/>
        <v>9.6277333333333299</v>
      </c>
      <c r="AB61" s="8">
        <f t="shared" si="28"/>
        <v>0</v>
      </c>
      <c r="AC61" s="8">
        <f t="shared" si="16"/>
        <v>3.3560563380281598</v>
      </c>
    </row>
    <row r="62" spans="1:29" x14ac:dyDescent="0.25">
      <c r="A62" t="s">
        <v>54</v>
      </c>
      <c r="B62" s="5">
        <v>1.24167166266986E+16</v>
      </c>
      <c r="C62" s="5">
        <v>1.24110374266331E+16</v>
      </c>
      <c r="D62" s="5">
        <v>1.25591705708832E+16</v>
      </c>
      <c r="E62" s="4">
        <v>1.26485012087026E+16</v>
      </c>
      <c r="F62" s="4">
        <v>1.08896286345317E+16</v>
      </c>
      <c r="G62" s="4">
        <v>1.28807922725322E+16</v>
      </c>
      <c r="H62" s="4">
        <v>1.25219102651257E+16</v>
      </c>
      <c r="I62" s="4">
        <v>1.17215020529711E+16</v>
      </c>
      <c r="J62" s="7">
        <v>1153024924231180</v>
      </c>
      <c r="L62" s="4">
        <v>1.3990820899982E+16</v>
      </c>
      <c r="N62" s="4">
        <v>2.10437931034482E+16</v>
      </c>
      <c r="O62" s="4"/>
      <c r="P62" t="s">
        <v>54</v>
      </c>
      <c r="Q62" s="8">
        <f t="shared" si="17"/>
        <v>12.4167166266986</v>
      </c>
      <c r="R62" s="8">
        <f t="shared" si="18"/>
        <v>12.411037426633101</v>
      </c>
      <c r="S62" s="8">
        <f t="shared" si="19"/>
        <v>12.5591705708832</v>
      </c>
      <c r="T62" s="8">
        <f t="shared" si="20"/>
        <v>12.6485012087026</v>
      </c>
      <c r="U62" s="8">
        <f t="shared" si="21"/>
        <v>10.8896286345317</v>
      </c>
      <c r="V62" s="8">
        <f t="shared" si="22"/>
        <v>12.880792272532201</v>
      </c>
      <c r="W62" s="8">
        <f t="shared" si="23"/>
        <v>12.521910265125699</v>
      </c>
      <c r="X62" s="8">
        <f t="shared" si="24"/>
        <v>11.7215020529711</v>
      </c>
      <c r="Y62" s="8">
        <f>J62/100000000000000</f>
        <v>11.5302492423118</v>
      </c>
      <c r="Z62" s="8">
        <f t="shared" si="26"/>
        <v>0</v>
      </c>
      <c r="AA62" s="8">
        <f t="shared" si="27"/>
        <v>13.990820899981999</v>
      </c>
      <c r="AB62" s="8">
        <f t="shared" si="28"/>
        <v>0</v>
      </c>
      <c r="AC62" s="8">
        <f t="shared" si="16"/>
        <v>21.043793103448198</v>
      </c>
    </row>
    <row r="63" spans="1:29" x14ac:dyDescent="0.25">
      <c r="A63" t="s">
        <v>55</v>
      </c>
      <c r="B63" s="2">
        <v>0</v>
      </c>
      <c r="C63" s="2">
        <v>0</v>
      </c>
      <c r="D63" s="2">
        <v>0</v>
      </c>
      <c r="E63" s="3"/>
      <c r="F63" s="3"/>
      <c r="G63" s="3"/>
      <c r="H63" s="3"/>
      <c r="I63" s="4">
        <v>2.17435582822085E+16</v>
      </c>
      <c r="J63" s="4">
        <v>2.1139902544667E+16</v>
      </c>
      <c r="L63" s="4">
        <v>2.17450068399452E+16</v>
      </c>
      <c r="N63" s="4">
        <v>1530681775069350</v>
      </c>
      <c r="O63" s="4"/>
      <c r="P63" t="s">
        <v>55</v>
      </c>
      <c r="Q63" s="8">
        <f t="shared" si="17"/>
        <v>0</v>
      </c>
      <c r="R63" s="8">
        <f t="shared" si="18"/>
        <v>0</v>
      </c>
      <c r="S63" s="8">
        <f t="shared" si="19"/>
        <v>0</v>
      </c>
      <c r="T63" s="8">
        <f t="shared" si="20"/>
        <v>0</v>
      </c>
      <c r="U63" s="8">
        <f t="shared" si="21"/>
        <v>0</v>
      </c>
      <c r="V63" s="8">
        <f t="shared" si="22"/>
        <v>0</v>
      </c>
      <c r="W63" s="8">
        <f t="shared" si="23"/>
        <v>0</v>
      </c>
      <c r="X63" s="8">
        <f t="shared" si="24"/>
        <v>21.7435582822085</v>
      </c>
      <c r="Y63" s="8">
        <f t="shared" si="25"/>
        <v>21.139902544666999</v>
      </c>
      <c r="Z63" s="8">
        <f t="shared" si="26"/>
        <v>0</v>
      </c>
      <c r="AA63" s="8">
        <f t="shared" si="27"/>
        <v>21.745006839945201</v>
      </c>
      <c r="AB63" s="8">
        <f t="shared" si="28"/>
        <v>0</v>
      </c>
      <c r="AC63" s="8">
        <f t="shared" si="16"/>
        <v>1.53068177506935</v>
      </c>
    </row>
    <row r="64" spans="1:29" x14ac:dyDescent="0.25">
      <c r="A64" t="s">
        <v>56</v>
      </c>
      <c r="B64" s="5">
        <v>1.50849315068493E+16</v>
      </c>
      <c r="C64" s="5">
        <v>-8767710049423390</v>
      </c>
      <c r="D64" s="5">
        <v>-6075714285714280</v>
      </c>
      <c r="E64" s="4">
        <v>1269901547116730</v>
      </c>
      <c r="F64" s="4">
        <v>1.23426183844011E+16</v>
      </c>
      <c r="G64" s="4">
        <v>1.43835784313725E+16</v>
      </c>
      <c r="H64" s="4">
        <v>-6691553414760020</v>
      </c>
      <c r="I64" s="4">
        <v>-1851825</v>
      </c>
      <c r="J64" s="7">
        <v>2.06777054997043E+16</v>
      </c>
      <c r="L64" s="4">
        <v>442069588793493</v>
      </c>
      <c r="N64" s="4">
        <v>-1.53630812588069E+16</v>
      </c>
      <c r="O64" s="4"/>
      <c r="P64" t="s">
        <v>56</v>
      </c>
      <c r="Q64" s="8">
        <f t="shared" si="17"/>
        <v>15.0849315068493</v>
      </c>
      <c r="R64" s="8">
        <f t="shared" si="18"/>
        <v>-8.7677100494233908</v>
      </c>
      <c r="S64" s="8">
        <f t="shared" si="19"/>
        <v>-6.0757142857142803</v>
      </c>
      <c r="T64" s="8">
        <f t="shared" si="20"/>
        <v>1.2699015471167301</v>
      </c>
      <c r="U64" s="8">
        <f t="shared" si="21"/>
        <v>12.342618384401099</v>
      </c>
      <c r="V64" s="8">
        <f t="shared" si="22"/>
        <v>14.3835784313725</v>
      </c>
      <c r="W64" s="8">
        <f t="shared" si="23"/>
        <v>-6.69155341476002</v>
      </c>
      <c r="X64" s="8">
        <f t="shared" si="24"/>
        <v>-1.8518250000000001E-9</v>
      </c>
      <c r="Y64" s="8">
        <f t="shared" si="25"/>
        <v>20.677705499704299</v>
      </c>
      <c r="Z64" s="8">
        <f t="shared" si="26"/>
        <v>0</v>
      </c>
      <c r="AA64" s="8">
        <f t="shared" si="27"/>
        <v>0.44206958879349301</v>
      </c>
      <c r="AB64" s="8">
        <f t="shared" si="28"/>
        <v>0</v>
      </c>
      <c r="AC64" s="8">
        <f t="shared" si="16"/>
        <v>-15.363081258806901</v>
      </c>
    </row>
    <row r="65" spans="1:29" x14ac:dyDescent="0.25">
      <c r="A65" t="s">
        <v>57</v>
      </c>
      <c r="B65" s="2">
        <v>0</v>
      </c>
      <c r="C65" s="2">
        <v>0</v>
      </c>
      <c r="D65" s="2">
        <v>0</v>
      </c>
      <c r="E65" s="3"/>
      <c r="F65" s="3"/>
      <c r="G65" s="3"/>
      <c r="H65" s="4">
        <v>2970104166666660</v>
      </c>
      <c r="I65" s="3"/>
      <c r="N65" s="4">
        <v>2.95379310344827E+16</v>
      </c>
      <c r="O65" s="4"/>
      <c r="P65" t="s">
        <v>57</v>
      </c>
      <c r="Q65" s="8">
        <f t="shared" si="17"/>
        <v>0</v>
      </c>
      <c r="R65" s="8">
        <f t="shared" si="18"/>
        <v>0</v>
      </c>
      <c r="S65" s="8">
        <f t="shared" si="19"/>
        <v>0</v>
      </c>
      <c r="T65" s="8">
        <f t="shared" si="20"/>
        <v>0</v>
      </c>
      <c r="U65" s="8">
        <f t="shared" si="21"/>
        <v>0</v>
      </c>
      <c r="V65" s="8">
        <f t="shared" si="22"/>
        <v>0</v>
      </c>
      <c r="W65" s="8">
        <f t="shared" si="23"/>
        <v>2.9701041666666601</v>
      </c>
      <c r="X65" s="8">
        <f t="shared" si="24"/>
        <v>0</v>
      </c>
      <c r="Y65" s="8">
        <f t="shared" si="25"/>
        <v>0</v>
      </c>
      <c r="Z65" s="8">
        <f t="shared" si="26"/>
        <v>0</v>
      </c>
      <c r="AA65" s="8">
        <f t="shared" si="27"/>
        <v>0</v>
      </c>
      <c r="AB65" s="8">
        <f t="shared" si="28"/>
        <v>0</v>
      </c>
      <c r="AC65" s="8">
        <f t="shared" si="16"/>
        <v>29.5379310344827</v>
      </c>
    </row>
    <row r="66" spans="1:29" x14ac:dyDescent="0.25">
      <c r="A66" t="s">
        <v>58</v>
      </c>
      <c r="B66" s="2">
        <v>0</v>
      </c>
      <c r="C66" s="2">
        <v>0</v>
      </c>
      <c r="D66" s="2">
        <v>0</v>
      </c>
      <c r="E66" s="3"/>
      <c r="F66" s="3"/>
      <c r="G66" s="4">
        <v>2928434065934060</v>
      </c>
      <c r="H66" s="4">
        <v>2811948998178500</v>
      </c>
      <c r="I66" s="4">
        <v>2909535519125680</v>
      </c>
      <c r="N66" s="4">
        <v>3137369863013690</v>
      </c>
      <c r="O66" s="4"/>
      <c r="P66" t="s">
        <v>58</v>
      </c>
      <c r="Q66" s="8">
        <f t="shared" si="17"/>
        <v>0</v>
      </c>
      <c r="R66" s="8">
        <f t="shared" si="18"/>
        <v>0</v>
      </c>
      <c r="S66" s="8">
        <f t="shared" si="19"/>
        <v>0</v>
      </c>
      <c r="T66" s="8">
        <f t="shared" si="20"/>
        <v>0</v>
      </c>
      <c r="U66" s="8">
        <f t="shared" si="21"/>
        <v>0</v>
      </c>
      <c r="V66" s="8">
        <f t="shared" si="22"/>
        <v>2.9284340659340602</v>
      </c>
      <c r="W66" s="8">
        <f t="shared" si="23"/>
        <v>2.8119489981785</v>
      </c>
      <c r="X66" s="8">
        <f t="shared" si="24"/>
        <v>2.9095355191256802</v>
      </c>
      <c r="Y66" s="8">
        <f t="shared" si="25"/>
        <v>0</v>
      </c>
      <c r="Z66" s="8">
        <f t="shared" si="26"/>
        <v>0</v>
      </c>
      <c r="AA66" s="8">
        <f t="shared" si="27"/>
        <v>0</v>
      </c>
      <c r="AB66" s="8">
        <f t="shared" si="28"/>
        <v>0</v>
      </c>
      <c r="AC66" s="8">
        <f t="shared" si="16"/>
        <v>3.1373698630136899</v>
      </c>
    </row>
    <row r="67" spans="1:29" x14ac:dyDescent="0.25">
      <c r="A67" t="s">
        <v>59</v>
      </c>
      <c r="B67" s="2">
        <v>0</v>
      </c>
      <c r="C67" s="2">
        <v>0</v>
      </c>
      <c r="D67" s="2">
        <v>0</v>
      </c>
      <c r="E67" s="3"/>
      <c r="F67" s="4">
        <v>3.0298891966759E+16</v>
      </c>
      <c r="G67" s="4">
        <v>3091449126413150</v>
      </c>
      <c r="H67" s="3"/>
      <c r="I67" s="3"/>
      <c r="J67" s="7">
        <v>3011046511627900</v>
      </c>
      <c r="L67" s="4">
        <v>3.09065359477124E+16</v>
      </c>
      <c r="N67" s="4">
        <v>3100616740088100</v>
      </c>
      <c r="O67" s="4"/>
      <c r="P67" t="s">
        <v>59</v>
      </c>
      <c r="Q67" s="8">
        <f t="shared" si="17"/>
        <v>0</v>
      </c>
      <c r="R67" s="8">
        <f t="shared" si="18"/>
        <v>0</v>
      </c>
      <c r="S67" s="8">
        <f t="shared" si="19"/>
        <v>0</v>
      </c>
      <c r="T67" s="8">
        <f t="shared" si="20"/>
        <v>0</v>
      </c>
      <c r="U67" s="8">
        <f t="shared" si="21"/>
        <v>30.298891966759001</v>
      </c>
      <c r="V67" s="8">
        <f t="shared" si="22"/>
        <v>3.0914491264131501</v>
      </c>
      <c r="W67" s="8">
        <f t="shared" si="23"/>
        <v>0</v>
      </c>
      <c r="X67" s="8">
        <f t="shared" si="24"/>
        <v>0</v>
      </c>
      <c r="Y67" s="8">
        <f t="shared" si="25"/>
        <v>3.0110465116278999</v>
      </c>
      <c r="Z67" s="8">
        <f t="shared" si="26"/>
        <v>0</v>
      </c>
      <c r="AA67" s="8">
        <f t="shared" si="27"/>
        <v>30.906535947712399</v>
      </c>
      <c r="AB67" s="8">
        <f t="shared" si="28"/>
        <v>0</v>
      </c>
      <c r="AC67" s="8">
        <f t="shared" si="16"/>
        <v>3.1006167400881002</v>
      </c>
    </row>
    <row r="68" spans="1:29" x14ac:dyDescent="0.25">
      <c r="A68" t="s">
        <v>60</v>
      </c>
      <c r="B68" s="2">
        <v>0</v>
      </c>
      <c r="C68" s="2">
        <v>0</v>
      </c>
      <c r="D68" s="2">
        <v>0</v>
      </c>
      <c r="E68" s="3"/>
      <c r="F68" s="3"/>
      <c r="G68" s="4">
        <v>2.92147945205479E+16</v>
      </c>
      <c r="H68" s="4">
        <v>2993306010928960</v>
      </c>
      <c r="I68" s="4">
        <v>2.9238904109589E+16</v>
      </c>
      <c r="J68" s="4">
        <v>2932298136645960</v>
      </c>
      <c r="L68" s="4">
        <v>2904633431085040</v>
      </c>
      <c r="N68" s="4">
        <v>3.06589707927677E+16</v>
      </c>
      <c r="O68" s="4"/>
      <c r="P68" t="s">
        <v>60</v>
      </c>
      <c r="Q68" s="8">
        <f t="shared" si="17"/>
        <v>0</v>
      </c>
      <c r="R68" s="8">
        <f t="shared" si="18"/>
        <v>0</v>
      </c>
      <c r="S68" s="8">
        <f t="shared" si="19"/>
        <v>0</v>
      </c>
      <c r="T68" s="8">
        <f t="shared" si="20"/>
        <v>0</v>
      </c>
      <c r="U68" s="8">
        <f t="shared" si="21"/>
        <v>0</v>
      </c>
      <c r="V68" s="8">
        <f t="shared" si="22"/>
        <v>29.214794520547901</v>
      </c>
      <c r="W68" s="8">
        <f t="shared" si="23"/>
        <v>2.99330601092896</v>
      </c>
      <c r="X68" s="8">
        <f t="shared" si="24"/>
        <v>29.238904109589001</v>
      </c>
      <c r="Y68" s="8">
        <f t="shared" si="25"/>
        <v>2.9322981366459602</v>
      </c>
      <c r="Z68" s="8">
        <f t="shared" si="26"/>
        <v>0</v>
      </c>
      <c r="AA68" s="8">
        <f t="shared" si="27"/>
        <v>2.9046334310850401</v>
      </c>
      <c r="AB68" s="8">
        <f t="shared" si="28"/>
        <v>0</v>
      </c>
      <c r="AC68" s="8">
        <f t="shared" si="16"/>
        <v>30.6589707927677</v>
      </c>
    </row>
    <row r="69" spans="1:29" x14ac:dyDescent="0.25">
      <c r="A69" t="s">
        <v>61</v>
      </c>
      <c r="B69" s="2">
        <v>0</v>
      </c>
      <c r="C69" s="5">
        <v>1.55297534246575E+16</v>
      </c>
      <c r="D69" s="5">
        <v>1.52667759562841E+16</v>
      </c>
      <c r="E69" s="4">
        <v>1.64536438356164E+16</v>
      </c>
      <c r="F69" s="4">
        <v>1.2935956284153E+16</v>
      </c>
      <c r="G69" s="4">
        <v>1.66796164383561E+16</v>
      </c>
      <c r="H69" s="4">
        <v>1.57061349693251E+16</v>
      </c>
      <c r="I69" s="4">
        <v>1.49075342465753E+16</v>
      </c>
      <c r="J69" s="4">
        <v>1.38157475838544E+16</v>
      </c>
      <c r="L69" s="4">
        <v>1.78871871275327E+16</v>
      </c>
      <c r="N69" s="4">
        <v>1.81345720377703E+16</v>
      </c>
      <c r="O69" s="4"/>
      <c r="P69" t="s">
        <v>61</v>
      </c>
      <c r="Q69" s="8">
        <f t="shared" si="17"/>
        <v>0</v>
      </c>
      <c r="R69" s="8">
        <f t="shared" si="18"/>
        <v>15.5297534246575</v>
      </c>
      <c r="S69" s="8">
        <f t="shared" si="19"/>
        <v>15.2667759562841</v>
      </c>
      <c r="T69" s="8">
        <f t="shared" si="20"/>
        <v>16.453643835616401</v>
      </c>
      <c r="U69" s="8">
        <f t="shared" si="21"/>
        <v>12.935956284153001</v>
      </c>
      <c r="V69" s="8">
        <f t="shared" si="22"/>
        <v>16.679616438356099</v>
      </c>
      <c r="W69" s="8">
        <f t="shared" si="23"/>
        <v>15.706134969325101</v>
      </c>
      <c r="X69" s="8">
        <f t="shared" si="24"/>
        <v>14.907534246575301</v>
      </c>
      <c r="Y69" s="8">
        <f t="shared" si="25"/>
        <v>13.815747583854399</v>
      </c>
      <c r="Z69" s="8">
        <f t="shared" si="26"/>
        <v>0</v>
      </c>
      <c r="AA69" s="8">
        <f t="shared" si="27"/>
        <v>17.887187127532702</v>
      </c>
      <c r="AB69" s="8">
        <f t="shared" si="28"/>
        <v>0</v>
      </c>
      <c r="AC69" s="8">
        <f t="shared" si="16"/>
        <v>18.134572037770301</v>
      </c>
    </row>
    <row r="70" spans="1:29" x14ac:dyDescent="0.25">
      <c r="A70" t="s">
        <v>62</v>
      </c>
      <c r="B70" s="2">
        <v>0</v>
      </c>
      <c r="C70" s="2">
        <v>0</v>
      </c>
      <c r="D70" s="2">
        <v>0</v>
      </c>
      <c r="E70" s="3"/>
      <c r="F70" s="3"/>
      <c r="G70" s="4">
        <v>7006584922797450</v>
      </c>
      <c r="H70" s="4">
        <v>6637061894108870</v>
      </c>
      <c r="I70" s="4">
        <v>6.20534246575342E+16</v>
      </c>
      <c r="J70" s="4">
        <v>7024561403508770</v>
      </c>
      <c r="L70" s="4">
        <v>7616801385681290</v>
      </c>
      <c r="N70" s="4">
        <v>7870964614638870</v>
      </c>
      <c r="O70" s="4"/>
      <c r="P70" t="s">
        <v>62</v>
      </c>
      <c r="Q70" s="8">
        <f t="shared" si="17"/>
        <v>0</v>
      </c>
      <c r="R70" s="8">
        <f t="shared" si="18"/>
        <v>0</v>
      </c>
      <c r="S70" s="8">
        <f t="shared" si="19"/>
        <v>0</v>
      </c>
      <c r="T70" s="8">
        <f t="shared" si="20"/>
        <v>0</v>
      </c>
      <c r="U70" s="8">
        <f t="shared" si="21"/>
        <v>0</v>
      </c>
      <c r="V70" s="8">
        <f t="shared" si="22"/>
        <v>7.0065849227974502</v>
      </c>
      <c r="W70" s="8">
        <f t="shared" si="23"/>
        <v>6.6370618941088697</v>
      </c>
      <c r="X70" s="8">
        <f t="shared" si="24"/>
        <v>62.053424657534201</v>
      </c>
      <c r="Y70" s="8">
        <f t="shared" si="25"/>
        <v>7.0245614035087698</v>
      </c>
      <c r="Z70" s="8">
        <f t="shared" si="26"/>
        <v>0</v>
      </c>
      <c r="AA70" s="8">
        <f t="shared" si="27"/>
        <v>7.6168013856812902</v>
      </c>
      <c r="AB70" s="8">
        <f t="shared" si="28"/>
        <v>0</v>
      </c>
      <c r="AC70" s="8">
        <f t="shared" si="16"/>
        <v>7.8709646146388703</v>
      </c>
    </row>
    <row r="71" spans="1:29" x14ac:dyDescent="0.25">
      <c r="A71" t="s">
        <v>63</v>
      </c>
      <c r="B71" s="2">
        <v>0</v>
      </c>
      <c r="C71" s="2">
        <v>0</v>
      </c>
      <c r="D71" s="2">
        <v>0</v>
      </c>
      <c r="E71" s="3"/>
      <c r="F71" s="3"/>
      <c r="G71" s="3"/>
      <c r="H71" s="4">
        <v>3352878787878780</v>
      </c>
      <c r="I71" s="3"/>
      <c r="J71" s="4">
        <v>3.23630504833512E+16</v>
      </c>
      <c r="L71" s="4">
        <v>3.23761914197958E+16</v>
      </c>
      <c r="N71" s="4">
        <v>323080855237348</v>
      </c>
      <c r="O71" s="4"/>
      <c r="P71" t="s">
        <v>63</v>
      </c>
      <c r="Q71" s="8">
        <f t="shared" si="17"/>
        <v>0</v>
      </c>
      <c r="R71" s="8">
        <f t="shared" si="18"/>
        <v>0</v>
      </c>
      <c r="S71" s="8">
        <f t="shared" si="19"/>
        <v>0</v>
      </c>
      <c r="T71" s="8">
        <f t="shared" si="20"/>
        <v>0</v>
      </c>
      <c r="U71" s="8">
        <f t="shared" si="21"/>
        <v>0</v>
      </c>
      <c r="V71" s="8">
        <f t="shared" si="22"/>
        <v>0</v>
      </c>
      <c r="W71" s="8">
        <f t="shared" si="23"/>
        <v>3.35287878787878</v>
      </c>
      <c r="X71" s="8">
        <f t="shared" si="24"/>
        <v>0</v>
      </c>
      <c r="Y71" s="8">
        <f t="shared" si="25"/>
        <v>32.363050483351202</v>
      </c>
      <c r="Z71" s="8">
        <f t="shared" si="26"/>
        <v>0</v>
      </c>
      <c r="AA71" s="8">
        <f t="shared" si="27"/>
        <v>32.376191419795802</v>
      </c>
      <c r="AB71" s="8">
        <f t="shared" si="28"/>
        <v>0</v>
      </c>
      <c r="AC71" s="8">
        <f t="shared" si="16"/>
        <v>0.32308085523734797</v>
      </c>
    </row>
    <row r="72" spans="1:29" x14ac:dyDescent="0.25">
      <c r="A72" t="s">
        <v>64</v>
      </c>
      <c r="B72" s="2">
        <v>0</v>
      </c>
      <c r="C72" s="2">
        <v>0</v>
      </c>
      <c r="D72" s="2">
        <v>0</v>
      </c>
      <c r="E72" s="3"/>
      <c r="F72" s="3"/>
      <c r="G72" s="3"/>
      <c r="H72" s="3"/>
      <c r="I72" s="3"/>
      <c r="J72" s="4">
        <v>3.14229566770879E+16</v>
      </c>
      <c r="L72" s="4">
        <v>3.12192954461765E+16</v>
      </c>
      <c r="N72" s="4">
        <v>3.16844983775013E+16</v>
      </c>
      <c r="O72" s="4"/>
      <c r="P72" t="s">
        <v>64</v>
      </c>
      <c r="Q72" s="8">
        <f t="shared" si="17"/>
        <v>0</v>
      </c>
      <c r="R72" s="8">
        <f t="shared" si="18"/>
        <v>0</v>
      </c>
      <c r="S72" s="8">
        <f t="shared" si="19"/>
        <v>0</v>
      </c>
      <c r="T72" s="8">
        <f t="shared" si="20"/>
        <v>0</v>
      </c>
      <c r="U72" s="8">
        <f t="shared" si="21"/>
        <v>0</v>
      </c>
      <c r="V72" s="8">
        <f t="shared" si="22"/>
        <v>0</v>
      </c>
      <c r="W72" s="8">
        <f t="shared" si="23"/>
        <v>0</v>
      </c>
      <c r="X72" s="8">
        <f t="shared" si="24"/>
        <v>0</v>
      </c>
      <c r="Y72" s="8">
        <f t="shared" si="25"/>
        <v>31.4229566770879</v>
      </c>
      <c r="Z72" s="8">
        <f t="shared" si="26"/>
        <v>0</v>
      </c>
      <c r="AA72" s="8">
        <f t="shared" si="27"/>
        <v>31.219295446176499</v>
      </c>
      <c r="AB72" s="8">
        <f t="shared" si="28"/>
        <v>0</v>
      </c>
      <c r="AC72" s="8">
        <f t="shared" si="16"/>
        <v>31.684498377501299</v>
      </c>
    </row>
    <row r="73" spans="1:29" x14ac:dyDescent="0.25">
      <c r="A73" t="s">
        <v>65</v>
      </c>
      <c r="B73" s="2">
        <v>0</v>
      </c>
      <c r="C73" s="2">
        <v>0</v>
      </c>
      <c r="D73" s="2">
        <v>0</v>
      </c>
      <c r="E73" s="3"/>
      <c r="F73" s="3"/>
      <c r="G73" s="4">
        <v>2.22943995021779E+16</v>
      </c>
      <c r="H73" s="4">
        <v>2.35350637522768E+16</v>
      </c>
      <c r="I73" s="4">
        <v>2.45164383561643E+16</v>
      </c>
      <c r="J73" s="4">
        <v>2551985559566780</v>
      </c>
      <c r="L73" s="4">
        <v>2472932355881370</v>
      </c>
      <c r="N73" s="4">
        <v>261241410184667</v>
      </c>
      <c r="O73" s="4"/>
      <c r="P73" t="s">
        <v>65</v>
      </c>
      <c r="Q73" s="8">
        <f t="shared" si="17"/>
        <v>0</v>
      </c>
      <c r="R73" s="8">
        <f t="shared" si="18"/>
        <v>0</v>
      </c>
      <c r="S73" s="8">
        <f t="shared" si="19"/>
        <v>0</v>
      </c>
      <c r="T73" s="8">
        <f t="shared" si="20"/>
        <v>0</v>
      </c>
      <c r="U73" s="8">
        <f t="shared" si="21"/>
        <v>0</v>
      </c>
      <c r="V73" s="8">
        <f t="shared" si="22"/>
        <v>22.2943995021779</v>
      </c>
      <c r="W73" s="8">
        <f t="shared" si="23"/>
        <v>23.535063752276798</v>
      </c>
      <c r="X73" s="8">
        <f t="shared" si="24"/>
        <v>24.516438356164301</v>
      </c>
      <c r="Y73" s="8">
        <f t="shared" si="25"/>
        <v>2.5519855595667802</v>
      </c>
      <c r="Z73" s="8">
        <f t="shared" si="26"/>
        <v>0</v>
      </c>
      <c r="AA73" s="8">
        <f t="shared" si="27"/>
        <v>2.4729323558813698</v>
      </c>
      <c r="AB73" s="8">
        <f t="shared" si="28"/>
        <v>0</v>
      </c>
      <c r="AC73" s="8">
        <f t="shared" si="16"/>
        <v>0.26124141018466701</v>
      </c>
    </row>
    <row r="74" spans="1:29" x14ac:dyDescent="0.25">
      <c r="A74" t="s">
        <v>66</v>
      </c>
      <c r="B74" s="2">
        <v>0</v>
      </c>
      <c r="C74" s="2">
        <v>0</v>
      </c>
      <c r="D74" s="2">
        <v>0</v>
      </c>
      <c r="E74" s="3"/>
      <c r="F74" s="3"/>
      <c r="G74" s="4">
        <v>3447859778597780</v>
      </c>
      <c r="H74" s="3"/>
      <c r="I74" s="3"/>
      <c r="N74" s="4">
        <v>3337004405286340</v>
      </c>
      <c r="O74" s="4"/>
      <c r="P74" t="s">
        <v>66</v>
      </c>
      <c r="Q74" s="8">
        <f t="shared" si="17"/>
        <v>0</v>
      </c>
      <c r="R74" s="8">
        <f t="shared" si="18"/>
        <v>0</v>
      </c>
      <c r="S74" s="8">
        <f t="shared" si="19"/>
        <v>0</v>
      </c>
      <c r="T74" s="8">
        <f t="shared" si="20"/>
        <v>0</v>
      </c>
      <c r="U74" s="8">
        <f t="shared" si="21"/>
        <v>0</v>
      </c>
      <c r="V74" s="8">
        <f t="shared" si="22"/>
        <v>3.4478597785977798</v>
      </c>
      <c r="W74" s="8">
        <f t="shared" si="23"/>
        <v>0</v>
      </c>
      <c r="X74" s="8">
        <f t="shared" si="24"/>
        <v>0</v>
      </c>
      <c r="Y74" s="8">
        <f t="shared" si="25"/>
        <v>0</v>
      </c>
      <c r="Z74" s="8">
        <f t="shared" si="26"/>
        <v>0</v>
      </c>
      <c r="AA74" s="8">
        <f t="shared" si="27"/>
        <v>0</v>
      </c>
      <c r="AB74" s="8">
        <f t="shared" si="28"/>
        <v>0</v>
      </c>
      <c r="AC74" s="8">
        <f t="shared" si="16"/>
        <v>3.3370044052863399</v>
      </c>
    </row>
    <row r="75" spans="1:29" x14ac:dyDescent="0.25">
      <c r="A75" t="s">
        <v>67</v>
      </c>
      <c r="B75" s="5">
        <v>1.33924657534246E+16</v>
      </c>
      <c r="C75" s="5">
        <v>1.29428767123287E+16</v>
      </c>
      <c r="D75" s="5">
        <v>1.33246020260492E+16</v>
      </c>
      <c r="E75" s="4">
        <v>1265804289544230</v>
      </c>
      <c r="F75" s="4">
        <v>1.38356643356643E+16</v>
      </c>
      <c r="G75" s="4">
        <v>1.32201826484018E+16</v>
      </c>
      <c r="H75" s="4">
        <v>1.30926912568306E+16</v>
      </c>
      <c r="I75" s="4">
        <v>1.30993607305936E+16</v>
      </c>
      <c r="J75" s="7">
        <v>1.28199267995119E+16</v>
      </c>
      <c r="L75" s="4">
        <v>1.35940586706275E+16</v>
      </c>
      <c r="N75" s="4">
        <v>1.30536284096757E+16</v>
      </c>
      <c r="O75" s="4"/>
      <c r="P75" t="s">
        <v>67</v>
      </c>
      <c r="Q75" s="8">
        <f t="shared" si="17"/>
        <v>13.392465753424601</v>
      </c>
      <c r="R75" s="8">
        <f t="shared" si="18"/>
        <v>12.942876712328699</v>
      </c>
      <c r="S75" s="8">
        <f t="shared" si="19"/>
        <v>13.324602026049201</v>
      </c>
      <c r="T75" s="8">
        <f t="shared" si="20"/>
        <v>1.2658042895442301</v>
      </c>
      <c r="U75" s="8">
        <f t="shared" si="21"/>
        <v>13.835664335664299</v>
      </c>
      <c r="V75" s="8">
        <f t="shared" si="22"/>
        <v>13.220182648401799</v>
      </c>
      <c r="W75" s="8">
        <f t="shared" si="23"/>
        <v>13.0926912568306</v>
      </c>
      <c r="X75" s="8">
        <f t="shared" si="24"/>
        <v>13.099360730593601</v>
      </c>
      <c r="Y75" s="8">
        <f t="shared" si="25"/>
        <v>12.819926799511901</v>
      </c>
      <c r="Z75" s="8">
        <f t="shared" si="26"/>
        <v>0</v>
      </c>
      <c r="AA75" s="8">
        <f t="shared" si="27"/>
        <v>13.594058670627501</v>
      </c>
      <c r="AB75" s="8">
        <f t="shared" si="28"/>
        <v>0</v>
      </c>
      <c r="AC75" s="8">
        <f t="shared" si="16"/>
        <v>13.053628409675699</v>
      </c>
    </row>
    <row r="76" spans="1:29" x14ac:dyDescent="0.25">
      <c r="A76" t="s">
        <v>68</v>
      </c>
      <c r="B76" s="2">
        <v>0</v>
      </c>
      <c r="C76" s="2">
        <v>0</v>
      </c>
      <c r="D76" s="2">
        <v>0</v>
      </c>
      <c r="E76" s="4">
        <v>2.97993769470404E+16</v>
      </c>
      <c r="F76" s="4">
        <v>2.38917695473251E+16</v>
      </c>
      <c r="G76" s="4">
        <v>2.45148174659985E+16</v>
      </c>
      <c r="H76" s="4">
        <v>2.64881688466111E+16</v>
      </c>
      <c r="I76" s="4">
        <v>2.62313443072702E+16</v>
      </c>
      <c r="J76" s="7">
        <v>261655737704918</v>
      </c>
      <c r="L76" s="4">
        <v>2726561922365980</v>
      </c>
      <c r="N76" s="4">
        <v>2727929956222630</v>
      </c>
      <c r="O76" s="4"/>
      <c r="P76" t="s">
        <v>68</v>
      </c>
      <c r="Q76" s="8">
        <f t="shared" si="17"/>
        <v>0</v>
      </c>
      <c r="R76" s="8">
        <f t="shared" si="18"/>
        <v>0</v>
      </c>
      <c r="S76" s="8">
        <f t="shared" si="19"/>
        <v>0</v>
      </c>
      <c r="T76" s="8">
        <f t="shared" si="20"/>
        <v>29.7993769470404</v>
      </c>
      <c r="U76" s="8">
        <f t="shared" si="21"/>
        <v>23.891769547325101</v>
      </c>
      <c r="V76" s="8">
        <f t="shared" si="22"/>
        <v>24.514817465998501</v>
      </c>
      <c r="W76" s="8">
        <f t="shared" si="23"/>
        <v>26.488168846611099</v>
      </c>
      <c r="X76" s="8">
        <f t="shared" si="24"/>
        <v>26.231344307270199</v>
      </c>
      <c r="Y76" s="8">
        <f t="shared" si="25"/>
        <v>0.26165573770491801</v>
      </c>
      <c r="Z76" s="8">
        <f t="shared" si="26"/>
        <v>0</v>
      </c>
      <c r="AA76" s="8">
        <f t="shared" si="27"/>
        <v>2.7265619223659798</v>
      </c>
      <c r="AB76" s="8">
        <f t="shared" si="28"/>
        <v>0</v>
      </c>
      <c r="AC76" s="8">
        <f t="shared" si="16"/>
        <v>2.72792995622263</v>
      </c>
    </row>
    <row r="77" spans="1:29" x14ac:dyDescent="0.25">
      <c r="A77" t="s">
        <v>69</v>
      </c>
      <c r="B77" s="5">
        <v>1.75667903525046E+16</v>
      </c>
      <c r="C77" s="5">
        <v>1.69243470149253E+16</v>
      </c>
      <c r="D77" s="5">
        <v>1.78539617486338E+16</v>
      </c>
      <c r="E77" s="4">
        <v>1740109589041090</v>
      </c>
      <c r="F77" s="4">
        <v>1.63680327868852E+16</v>
      </c>
      <c r="G77" s="4">
        <v>1.82148858447488E+16</v>
      </c>
      <c r="H77" s="4">
        <v>1686440135918440</v>
      </c>
      <c r="I77" s="4">
        <v>1.8144595234338E+16</v>
      </c>
      <c r="J77" s="7">
        <v>1.72482101616628E+16</v>
      </c>
      <c r="L77" s="4">
        <v>2039698033707860</v>
      </c>
      <c r="N77" s="4">
        <v>1.92868330620365E+16</v>
      </c>
      <c r="O77" s="4"/>
      <c r="P77" t="s">
        <v>69</v>
      </c>
      <c r="Q77" s="8">
        <f t="shared" si="17"/>
        <v>17.566790352504601</v>
      </c>
      <c r="R77" s="8">
        <f t="shared" si="18"/>
        <v>16.924347014925299</v>
      </c>
      <c r="S77" s="8">
        <f t="shared" si="19"/>
        <v>17.8539617486338</v>
      </c>
      <c r="T77" s="8">
        <f>E77/100000000000000</f>
        <v>17.4010958904109</v>
      </c>
      <c r="U77" s="8">
        <f t="shared" si="21"/>
        <v>16.368032786885198</v>
      </c>
      <c r="V77" s="8">
        <f t="shared" si="22"/>
        <v>18.2148858447488</v>
      </c>
      <c r="W77" s="8">
        <f>H77/100000000000000</f>
        <v>16.864401359184399</v>
      </c>
      <c r="X77" s="8">
        <f t="shared" si="24"/>
        <v>18.144595234337999</v>
      </c>
      <c r="Y77" s="8">
        <f t="shared" si="25"/>
        <v>17.248210161662801</v>
      </c>
      <c r="Z77" s="8">
        <f t="shared" si="26"/>
        <v>0</v>
      </c>
      <c r="AA77" s="8">
        <f>L77/100000000000000</f>
        <v>20.396980337078599</v>
      </c>
      <c r="AB77" s="8">
        <f t="shared" si="28"/>
        <v>0</v>
      </c>
      <c r="AC77" s="8">
        <f t="shared" si="16"/>
        <v>19.2868330620365</v>
      </c>
    </row>
    <row r="78" spans="1:29" x14ac:dyDescent="0.25">
      <c r="A78" t="s">
        <v>70</v>
      </c>
      <c r="B78" s="2">
        <v>0</v>
      </c>
      <c r="C78" s="2">
        <v>0</v>
      </c>
      <c r="D78" s="2">
        <v>0</v>
      </c>
      <c r="E78" s="3"/>
      <c r="F78" s="3"/>
      <c r="G78" s="4">
        <v>4.76685082872928E+16</v>
      </c>
      <c r="H78" s="4">
        <v>2.78852459016393E+16</v>
      </c>
      <c r="I78" s="4">
        <v>764931506849315</v>
      </c>
      <c r="J78" s="4">
        <v>1.21010928961748E+16</v>
      </c>
      <c r="L78" s="4">
        <v>1860928961748630</v>
      </c>
      <c r="N78" s="4">
        <v>3621369863013690</v>
      </c>
      <c r="O78" s="4"/>
      <c r="P78" t="s">
        <v>70</v>
      </c>
      <c r="Q78" s="8">
        <f t="shared" si="17"/>
        <v>0</v>
      </c>
      <c r="R78" s="8">
        <f t="shared" si="18"/>
        <v>0</v>
      </c>
      <c r="S78" s="8">
        <f t="shared" si="19"/>
        <v>0</v>
      </c>
      <c r="T78" s="8">
        <f t="shared" si="20"/>
        <v>0</v>
      </c>
      <c r="U78" s="8">
        <f t="shared" si="21"/>
        <v>0</v>
      </c>
      <c r="V78" s="8">
        <f t="shared" si="22"/>
        <v>47.668508287292802</v>
      </c>
      <c r="W78" s="8">
        <f t="shared" si="23"/>
        <v>27.885245901639301</v>
      </c>
      <c r="X78" s="8">
        <f t="shared" si="24"/>
        <v>0.76493150684931499</v>
      </c>
      <c r="Y78" s="8">
        <f t="shared" si="25"/>
        <v>12.1010928961748</v>
      </c>
      <c r="Z78" s="8">
        <f t="shared" si="26"/>
        <v>0</v>
      </c>
      <c r="AA78" s="8">
        <f t="shared" si="27"/>
        <v>1.86092896174863</v>
      </c>
      <c r="AB78" s="8">
        <f t="shared" si="28"/>
        <v>0</v>
      </c>
      <c r="AC78" s="8">
        <f t="shared" si="16"/>
        <v>3.6213698630136899</v>
      </c>
    </row>
    <row r="79" spans="1:29" x14ac:dyDescent="0.25">
      <c r="A79" t="s">
        <v>71</v>
      </c>
      <c r="B79" s="2">
        <v>0</v>
      </c>
      <c r="C79" s="2">
        <v>0</v>
      </c>
      <c r="D79" s="2">
        <v>0</v>
      </c>
      <c r="E79" s="3"/>
      <c r="F79" s="4">
        <v>1371639344262290</v>
      </c>
      <c r="G79" s="4">
        <v>1.95138767994643E+16</v>
      </c>
      <c r="H79" s="4">
        <v>1.82657068732414E+16</v>
      </c>
      <c r="I79" s="4">
        <v>1.76599382596951E+16</v>
      </c>
      <c r="J79" s="4">
        <v>1.76417920452852E+16</v>
      </c>
      <c r="L79" s="4">
        <v>1.94940058162246E+16</v>
      </c>
      <c r="N79" s="4">
        <v>1.97040640261612E+16</v>
      </c>
      <c r="O79" s="4"/>
      <c r="P79" t="s">
        <v>71</v>
      </c>
      <c r="Q79" s="8">
        <f t="shared" si="17"/>
        <v>0</v>
      </c>
      <c r="R79" s="8">
        <f t="shared" si="18"/>
        <v>0</v>
      </c>
      <c r="S79" s="8">
        <f t="shared" si="19"/>
        <v>0</v>
      </c>
      <c r="T79" s="8">
        <f t="shared" si="20"/>
        <v>0</v>
      </c>
      <c r="U79" s="8">
        <f t="shared" si="21"/>
        <v>1.3716393442622901</v>
      </c>
      <c r="V79" s="8">
        <f t="shared" si="22"/>
        <v>19.513876799464299</v>
      </c>
      <c r="W79" s="8">
        <f t="shared" si="23"/>
        <v>18.265706873241399</v>
      </c>
      <c r="X79" s="8">
        <f t="shared" si="24"/>
        <v>17.6599382596951</v>
      </c>
      <c r="Y79" s="8">
        <f t="shared" si="25"/>
        <v>17.6417920452852</v>
      </c>
      <c r="Z79" s="8">
        <f t="shared" si="26"/>
        <v>0</v>
      </c>
      <c r="AA79" s="8">
        <f t="shared" si="27"/>
        <v>19.4940058162246</v>
      </c>
      <c r="AB79" s="8">
        <f t="shared" si="28"/>
        <v>0</v>
      </c>
      <c r="AC79" s="8">
        <f t="shared" si="16"/>
        <v>19.704064026161198</v>
      </c>
    </row>
    <row r="80" spans="1:29" x14ac:dyDescent="0.25">
      <c r="A80" t="s">
        <v>72</v>
      </c>
      <c r="B80" s="2">
        <v>0</v>
      </c>
      <c r="C80" s="2">
        <v>0</v>
      </c>
      <c r="D80" s="2">
        <v>0</v>
      </c>
      <c r="E80" s="3"/>
      <c r="F80" s="3"/>
      <c r="G80" s="4">
        <v>279606648199446</v>
      </c>
      <c r="H80" s="4">
        <v>2858169398907100</v>
      </c>
      <c r="I80" s="3"/>
      <c r="P80" t="s">
        <v>72</v>
      </c>
      <c r="Q80" s="8">
        <f t="shared" si="17"/>
        <v>0</v>
      </c>
      <c r="R80" s="8">
        <f t="shared" si="18"/>
        <v>0</v>
      </c>
      <c r="S80" s="8">
        <f t="shared" si="19"/>
        <v>0</v>
      </c>
      <c r="T80" s="8">
        <f t="shared" si="20"/>
        <v>0</v>
      </c>
      <c r="U80" s="8">
        <f t="shared" si="21"/>
        <v>0</v>
      </c>
      <c r="V80" s="8">
        <f t="shared" si="22"/>
        <v>0.27960664819944597</v>
      </c>
      <c r="W80" s="8">
        <f t="shared" si="23"/>
        <v>2.8581693989071</v>
      </c>
      <c r="X80" s="8">
        <f t="shared" si="24"/>
        <v>0</v>
      </c>
      <c r="Y80" s="8">
        <f t="shared" si="25"/>
        <v>0</v>
      </c>
      <c r="Z80" s="8">
        <f t="shared" si="26"/>
        <v>0</v>
      </c>
      <c r="AA80" s="8">
        <f t="shared" si="27"/>
        <v>0</v>
      </c>
      <c r="AB80" s="8">
        <f t="shared" si="28"/>
        <v>0</v>
      </c>
      <c r="AC80" s="8">
        <f t="shared" si="16"/>
        <v>0</v>
      </c>
    </row>
    <row r="81" spans="1:29" x14ac:dyDescent="0.25">
      <c r="A81" t="s">
        <v>73</v>
      </c>
      <c r="B81" s="2">
        <v>0</v>
      </c>
      <c r="C81" s="2">
        <v>0</v>
      </c>
      <c r="D81" s="2">
        <v>0</v>
      </c>
      <c r="E81" s="3"/>
      <c r="F81" s="3"/>
      <c r="G81" s="3"/>
      <c r="H81" s="4">
        <v>255890756302521</v>
      </c>
      <c r="I81" s="3"/>
      <c r="J81" s="7">
        <v>2.70547945205479E+16</v>
      </c>
      <c r="L81" s="4">
        <v>2.85899253731343E+16</v>
      </c>
      <c r="N81" s="4">
        <v>274692238267148</v>
      </c>
      <c r="O81" s="4"/>
      <c r="P81" t="s">
        <v>73</v>
      </c>
      <c r="Q81" s="8">
        <f t="shared" si="17"/>
        <v>0</v>
      </c>
      <c r="R81" s="8">
        <f t="shared" si="18"/>
        <v>0</v>
      </c>
      <c r="S81" s="8">
        <f t="shared" si="19"/>
        <v>0</v>
      </c>
      <c r="T81" s="8">
        <f t="shared" si="20"/>
        <v>0</v>
      </c>
      <c r="U81" s="8">
        <f t="shared" si="21"/>
        <v>0</v>
      </c>
      <c r="V81" s="8">
        <f t="shared" si="22"/>
        <v>0</v>
      </c>
      <c r="W81" s="8">
        <f t="shared" si="23"/>
        <v>0.25589075630252101</v>
      </c>
      <c r="X81" s="8">
        <f t="shared" si="24"/>
        <v>0</v>
      </c>
      <c r="Y81" s="8">
        <f t="shared" si="25"/>
        <v>27.054794520547901</v>
      </c>
      <c r="Z81" s="8">
        <f t="shared" si="26"/>
        <v>0</v>
      </c>
      <c r="AA81" s="8">
        <f t="shared" si="27"/>
        <v>28.589925373134299</v>
      </c>
      <c r="AB81" s="8">
        <f t="shared" si="28"/>
        <v>0</v>
      </c>
      <c r="AC81" s="8">
        <f t="shared" si="16"/>
        <v>0.274692238267148</v>
      </c>
    </row>
    <row r="82" spans="1:29" x14ac:dyDescent="0.25">
      <c r="A82" t="s">
        <v>74</v>
      </c>
      <c r="B82" s="5">
        <v>-4925503355704690</v>
      </c>
      <c r="C82" s="5">
        <v>9553431140558440</v>
      </c>
      <c r="D82" s="5">
        <v>1.28831451612903E+16</v>
      </c>
      <c r="E82" s="4">
        <v>1.15291271170668E+16</v>
      </c>
      <c r="F82" s="4">
        <v>1.2097977230021E+16</v>
      </c>
      <c r="G82" s="4">
        <v>1.01441511387163E+16</v>
      </c>
      <c r="H82" s="4">
        <v>1.14825516581273E+16</v>
      </c>
      <c r="I82" s="4">
        <v>1.07576906431229E+16</v>
      </c>
      <c r="J82" s="7">
        <v>1.16067916747213E+16</v>
      </c>
      <c r="L82" s="4">
        <v>1.2842585863322E+16</v>
      </c>
      <c r="N82" s="4">
        <v>1.45681973515591E+16</v>
      </c>
      <c r="O82" s="4"/>
      <c r="P82" t="s">
        <v>74</v>
      </c>
      <c r="Q82" s="8">
        <f t="shared" si="17"/>
        <v>-4.9255033557046897</v>
      </c>
      <c r="R82" s="8">
        <f t="shared" si="18"/>
        <v>9.5534311405584393</v>
      </c>
      <c r="S82" s="8">
        <f t="shared" si="19"/>
        <v>12.883145161290299</v>
      </c>
      <c r="T82" s="8">
        <f t="shared" si="20"/>
        <v>11.5291271170668</v>
      </c>
      <c r="U82" s="8">
        <f t="shared" si="21"/>
        <v>12.097977230021</v>
      </c>
      <c r="V82" s="8">
        <f t="shared" si="22"/>
        <v>10.1441511387163</v>
      </c>
      <c r="W82" s="8">
        <f t="shared" si="23"/>
        <v>11.482551658127299</v>
      </c>
      <c r="X82" s="8">
        <f t="shared" si="24"/>
        <v>10.757690643122899</v>
      </c>
      <c r="Y82" s="8">
        <f t="shared" si="25"/>
        <v>11.6067916747213</v>
      </c>
      <c r="Z82" s="8">
        <f t="shared" si="26"/>
        <v>0</v>
      </c>
      <c r="AA82" s="8">
        <f t="shared" si="27"/>
        <v>12.842585863322</v>
      </c>
      <c r="AB82" s="8">
        <f t="shared" si="28"/>
        <v>0</v>
      </c>
      <c r="AC82" s="8">
        <f t="shared" si="16"/>
        <v>14.5681973515591</v>
      </c>
    </row>
    <row r="83" spans="1:29" x14ac:dyDescent="0.25">
      <c r="A83" t="s">
        <v>75</v>
      </c>
      <c r="B83" s="2">
        <v>0</v>
      </c>
      <c r="C83" s="2">
        <v>0</v>
      </c>
      <c r="D83" s="2">
        <v>0</v>
      </c>
      <c r="E83" s="3"/>
      <c r="F83" s="3"/>
      <c r="G83" s="3"/>
      <c r="H83" s="4">
        <v>2797708830548920</v>
      </c>
      <c r="I83" s="3"/>
      <c r="J83" s="7">
        <v>3.18965014577259E+16</v>
      </c>
      <c r="L83" s="4">
        <v>314653798256538</v>
      </c>
      <c r="N83" s="4">
        <v>3.18712062256809E+16</v>
      </c>
      <c r="O83" s="4"/>
      <c r="P83" t="s">
        <v>75</v>
      </c>
      <c r="Q83" s="8">
        <f t="shared" si="17"/>
        <v>0</v>
      </c>
      <c r="R83" s="8">
        <f t="shared" si="18"/>
        <v>0</v>
      </c>
      <c r="S83" s="8">
        <f t="shared" si="19"/>
        <v>0</v>
      </c>
      <c r="T83" s="8">
        <f t="shared" si="20"/>
        <v>0</v>
      </c>
      <c r="U83" s="8">
        <f t="shared" si="21"/>
        <v>0</v>
      </c>
      <c r="V83" s="8">
        <f t="shared" si="22"/>
        <v>0</v>
      </c>
      <c r="W83" s="8">
        <f t="shared" si="23"/>
        <v>2.7977088305489199</v>
      </c>
      <c r="X83" s="8">
        <f t="shared" si="24"/>
        <v>0</v>
      </c>
      <c r="Y83" s="8">
        <f t="shared" si="25"/>
        <v>31.896501457725901</v>
      </c>
      <c r="Z83" s="8">
        <f t="shared" si="26"/>
        <v>0</v>
      </c>
      <c r="AA83" s="8">
        <f t="shared" si="27"/>
        <v>0.314653798256538</v>
      </c>
      <c r="AB83" s="8">
        <f t="shared" si="28"/>
        <v>0</v>
      </c>
      <c r="AC83" s="8">
        <f t="shared" si="16"/>
        <v>31.871206225680901</v>
      </c>
    </row>
    <row r="84" spans="1:29" x14ac:dyDescent="0.25">
      <c r="A84" t="s">
        <v>76</v>
      </c>
      <c r="B84" s="2">
        <v>0</v>
      </c>
      <c r="C84" s="2">
        <v>0</v>
      </c>
      <c r="D84" s="2">
        <v>0</v>
      </c>
      <c r="E84" s="3"/>
      <c r="F84" s="3"/>
      <c r="G84" s="4">
        <v>3.0906301369863E+16</v>
      </c>
      <c r="H84" s="4">
        <v>3.20571629213483E+16</v>
      </c>
      <c r="I84" s="3"/>
      <c r="P84" t="s">
        <v>76</v>
      </c>
      <c r="Q84" s="8">
        <f t="shared" si="17"/>
        <v>0</v>
      </c>
      <c r="R84" s="8">
        <f t="shared" si="18"/>
        <v>0</v>
      </c>
      <c r="S84" s="8">
        <f t="shared" si="19"/>
        <v>0</v>
      </c>
      <c r="T84" s="8">
        <f t="shared" si="20"/>
        <v>0</v>
      </c>
      <c r="U84" s="8">
        <f t="shared" si="21"/>
        <v>0</v>
      </c>
      <c r="V84" s="8">
        <f t="shared" si="22"/>
        <v>30.906301369863002</v>
      </c>
      <c r="W84" s="8">
        <f t="shared" si="23"/>
        <v>32.057162921348301</v>
      </c>
      <c r="X84" s="8">
        <f t="shared" si="24"/>
        <v>0</v>
      </c>
      <c r="Y84" s="8">
        <f t="shared" si="25"/>
        <v>0</v>
      </c>
      <c r="Z84" s="8">
        <f t="shared" si="26"/>
        <v>0</v>
      </c>
      <c r="AA84" s="8">
        <f t="shared" si="27"/>
        <v>0</v>
      </c>
      <c r="AB84" s="8">
        <f t="shared" si="28"/>
        <v>0</v>
      </c>
      <c r="AC84" s="8">
        <f t="shared" si="16"/>
        <v>0</v>
      </c>
    </row>
    <row r="85" spans="1:29" x14ac:dyDescent="0.25">
      <c r="A85" t="s">
        <v>77</v>
      </c>
      <c r="B85" s="2">
        <v>0</v>
      </c>
      <c r="C85" s="2">
        <v>0</v>
      </c>
      <c r="D85" s="2">
        <v>0</v>
      </c>
      <c r="E85" s="5">
        <v>1.82657534246575E+16</v>
      </c>
      <c r="F85" s="4">
        <v>1.66631147540983E+16</v>
      </c>
      <c r="G85" s="4">
        <v>1.59616185897435E+16</v>
      </c>
      <c r="H85" s="4">
        <v>1.55763941769316E+16</v>
      </c>
      <c r="I85" s="4">
        <v>1.54370134465675E+16</v>
      </c>
      <c r="J85" s="7">
        <v>1.61605263157894E+16</v>
      </c>
      <c r="L85" s="4">
        <v>1.74780893381154E+16</v>
      </c>
      <c r="N85" s="4">
        <v>2.56498746867167E+16</v>
      </c>
      <c r="O85" s="4"/>
      <c r="P85" t="s">
        <v>77</v>
      </c>
      <c r="Q85" s="8">
        <f t="shared" si="17"/>
        <v>0</v>
      </c>
      <c r="R85" s="8">
        <f t="shared" si="18"/>
        <v>0</v>
      </c>
      <c r="S85" s="8">
        <f t="shared" si="19"/>
        <v>0</v>
      </c>
      <c r="T85" s="8">
        <f t="shared" si="20"/>
        <v>18.2657534246575</v>
      </c>
      <c r="U85" s="8">
        <f t="shared" si="21"/>
        <v>16.663114754098299</v>
      </c>
      <c r="V85" s="8">
        <f t="shared" si="22"/>
        <v>15.9616185897435</v>
      </c>
      <c r="W85" s="8">
        <f t="shared" si="23"/>
        <v>15.576394176931601</v>
      </c>
      <c r="X85" s="8">
        <f t="shared" si="24"/>
        <v>15.4370134465675</v>
      </c>
      <c r="Y85" s="8">
        <f t="shared" si="25"/>
        <v>16.160526315789401</v>
      </c>
      <c r="Z85" s="8">
        <f t="shared" si="26"/>
        <v>0</v>
      </c>
      <c r="AA85" s="8">
        <f t="shared" si="27"/>
        <v>17.478089338115399</v>
      </c>
      <c r="AB85" s="8">
        <f t="shared" si="28"/>
        <v>0</v>
      </c>
      <c r="AC85" s="8">
        <f t="shared" ref="AC85:AC148" si="29">N85/1000000000000000</f>
        <v>25.6498746867167</v>
      </c>
    </row>
    <row r="86" spans="1:29" x14ac:dyDescent="0.25">
      <c r="A86" t="s">
        <v>78</v>
      </c>
      <c r="B86" s="3"/>
      <c r="C86" s="3"/>
      <c r="D86" s="3"/>
      <c r="E86" s="3"/>
      <c r="F86" s="3"/>
      <c r="G86" s="3"/>
      <c r="H86" s="4">
        <v>3216912568306010</v>
      </c>
      <c r="I86" s="4">
        <v>3291890410958900</v>
      </c>
      <c r="J86" s="7">
        <v>3.35401970443349E+16</v>
      </c>
      <c r="L86" s="4">
        <v>3330559701492530</v>
      </c>
      <c r="N86" s="4">
        <v>3.46503731343283E+16</v>
      </c>
      <c r="O86" s="4"/>
      <c r="P86" t="s">
        <v>78</v>
      </c>
      <c r="Q86" s="8">
        <f t="shared" si="17"/>
        <v>0</v>
      </c>
      <c r="R86" s="8">
        <f t="shared" si="18"/>
        <v>0</v>
      </c>
      <c r="S86" s="8">
        <f t="shared" si="19"/>
        <v>0</v>
      </c>
      <c r="T86" s="8">
        <f t="shared" si="20"/>
        <v>0</v>
      </c>
      <c r="U86" s="8">
        <f t="shared" si="21"/>
        <v>0</v>
      </c>
      <c r="V86" s="8">
        <f t="shared" si="22"/>
        <v>0</v>
      </c>
      <c r="W86" s="8">
        <f t="shared" si="23"/>
        <v>3.21691256830601</v>
      </c>
      <c r="X86" s="8">
        <f t="shared" si="24"/>
        <v>3.2918904109588998</v>
      </c>
      <c r="Y86" s="8">
        <f t="shared" si="25"/>
        <v>33.540197044334903</v>
      </c>
      <c r="Z86" s="8">
        <f t="shared" si="26"/>
        <v>0</v>
      </c>
      <c r="AA86" s="8">
        <f t="shared" si="27"/>
        <v>3.3305597014925299</v>
      </c>
      <c r="AB86" s="8">
        <f t="shared" si="28"/>
        <v>0</v>
      </c>
      <c r="AC86" s="8">
        <f t="shared" si="29"/>
        <v>34.650373134328298</v>
      </c>
    </row>
    <row r="87" spans="1:29" x14ac:dyDescent="0.25">
      <c r="A87" t="s">
        <v>79</v>
      </c>
      <c r="B87" s="3"/>
      <c r="C87" s="2">
        <v>0</v>
      </c>
      <c r="D87" s="2">
        <v>0</v>
      </c>
      <c r="E87" s="5">
        <v>886986301369863</v>
      </c>
      <c r="F87" s="4">
        <v>1.46303278688524E+16</v>
      </c>
      <c r="G87" s="4">
        <v>1.2113953488372E+16</v>
      </c>
      <c r="H87" s="4">
        <v>1.14229475766567E+16</v>
      </c>
      <c r="I87" s="4">
        <v>1.55721919302071E+16</v>
      </c>
      <c r="J87" s="7">
        <v>1239059515062450</v>
      </c>
      <c r="L87" s="4">
        <v>1.59600190839694E+16</v>
      </c>
      <c r="N87" s="4">
        <v>1542094440213250</v>
      </c>
      <c r="O87" s="4"/>
      <c r="P87" t="s">
        <v>79</v>
      </c>
      <c r="Q87" s="8">
        <f t="shared" si="17"/>
        <v>0</v>
      </c>
      <c r="R87" s="8">
        <f t="shared" si="18"/>
        <v>0</v>
      </c>
      <c r="S87" s="8">
        <f t="shared" si="19"/>
        <v>0</v>
      </c>
      <c r="T87" s="8">
        <f t="shared" si="20"/>
        <v>0.88698630136986301</v>
      </c>
      <c r="U87" s="8">
        <f t="shared" si="21"/>
        <v>14.630327868852399</v>
      </c>
      <c r="V87" s="8">
        <f t="shared" si="22"/>
        <v>12.113953488371999</v>
      </c>
      <c r="W87" s="8">
        <f t="shared" si="23"/>
        <v>11.4229475766567</v>
      </c>
      <c r="X87" s="8">
        <f t="shared" si="24"/>
        <v>15.572191930207101</v>
      </c>
      <c r="Y87" s="8">
        <f t="shared" si="25"/>
        <v>1.2390595150624499</v>
      </c>
      <c r="Z87" s="8">
        <f t="shared" si="26"/>
        <v>0</v>
      </c>
      <c r="AA87" s="8">
        <f t="shared" si="27"/>
        <v>15.960019083969399</v>
      </c>
      <c r="AB87" s="8">
        <f t="shared" si="28"/>
        <v>0</v>
      </c>
      <c r="AC87" s="8">
        <f t="shared" si="29"/>
        <v>1.5420944402132499</v>
      </c>
    </row>
    <row r="88" spans="1:29" x14ac:dyDescent="0.25">
      <c r="A88" t="s">
        <v>80</v>
      </c>
      <c r="B88" s="3"/>
      <c r="C88" s="2">
        <v>0</v>
      </c>
      <c r="D88" s="2">
        <v>0</v>
      </c>
      <c r="E88" s="2">
        <v>0</v>
      </c>
      <c r="F88" s="3"/>
      <c r="G88" s="3"/>
      <c r="H88" s="4">
        <v>3.08233766233766E+16</v>
      </c>
      <c r="I88" s="4">
        <v>3133086592178770</v>
      </c>
      <c r="J88" s="7">
        <v>3182471264367810</v>
      </c>
      <c r="N88" s="4">
        <v>3190066445182720</v>
      </c>
      <c r="O88" s="4"/>
      <c r="P88" t="s">
        <v>80</v>
      </c>
      <c r="Q88" s="8">
        <f t="shared" si="17"/>
        <v>0</v>
      </c>
      <c r="R88" s="8">
        <f t="shared" si="18"/>
        <v>0</v>
      </c>
      <c r="S88" s="8">
        <f t="shared" si="19"/>
        <v>0</v>
      </c>
      <c r="T88" s="8">
        <f t="shared" si="20"/>
        <v>0</v>
      </c>
      <c r="U88" s="8">
        <f t="shared" si="21"/>
        <v>0</v>
      </c>
      <c r="V88" s="8">
        <f t="shared" si="22"/>
        <v>0</v>
      </c>
      <c r="W88" s="8">
        <f t="shared" si="23"/>
        <v>30.8233766233766</v>
      </c>
      <c r="X88" s="8">
        <f t="shared" si="24"/>
        <v>3.1330865921787701</v>
      </c>
      <c r="Y88" s="8">
        <f t="shared" si="25"/>
        <v>3.1824712643678099</v>
      </c>
      <c r="Z88" s="8">
        <f t="shared" si="26"/>
        <v>0</v>
      </c>
      <c r="AA88" s="8">
        <f t="shared" si="27"/>
        <v>0</v>
      </c>
      <c r="AB88" s="8">
        <f t="shared" si="28"/>
        <v>0</v>
      </c>
      <c r="AC88" s="8">
        <f t="shared" si="29"/>
        <v>3.1900664451827199</v>
      </c>
    </row>
    <row r="89" spans="1:29" x14ac:dyDescent="0.25">
      <c r="A89" t="s">
        <v>81</v>
      </c>
      <c r="B89" s="3"/>
      <c r="C89" s="2">
        <v>0</v>
      </c>
      <c r="D89" s="2">
        <v>0</v>
      </c>
      <c r="E89" s="5">
        <v>1.05810958904109E+16</v>
      </c>
      <c r="F89" s="4">
        <v>8160109289617480</v>
      </c>
      <c r="G89" s="4">
        <v>8657830188679240</v>
      </c>
      <c r="H89" s="4">
        <v>8767196819085480</v>
      </c>
      <c r="I89" s="4">
        <v>884972804972805</v>
      </c>
      <c r="J89" s="7">
        <v>9060382513661200</v>
      </c>
      <c r="L89" s="4">
        <v>1.27416578108395E+16</v>
      </c>
      <c r="N89" s="4">
        <v>1.27217468019408E+16</v>
      </c>
      <c r="O89" s="4"/>
      <c r="P89" t="s">
        <v>81</v>
      </c>
      <c r="Q89" s="8">
        <f t="shared" si="17"/>
        <v>0</v>
      </c>
      <c r="R89" s="8">
        <f t="shared" si="18"/>
        <v>0</v>
      </c>
      <c r="S89" s="8">
        <f t="shared" si="19"/>
        <v>0</v>
      </c>
      <c r="T89" s="8">
        <f t="shared" si="20"/>
        <v>10.5810958904109</v>
      </c>
      <c r="U89" s="8">
        <f t="shared" si="21"/>
        <v>8.1601092896174805</v>
      </c>
      <c r="V89" s="8">
        <f t="shared" si="22"/>
        <v>8.6578301886792399</v>
      </c>
      <c r="W89" s="8">
        <f t="shared" si="23"/>
        <v>8.7671968190854805</v>
      </c>
      <c r="X89" s="8">
        <f t="shared" si="24"/>
        <v>0.88497280497280495</v>
      </c>
      <c r="Y89" s="8">
        <f t="shared" si="25"/>
        <v>9.0603825136611995</v>
      </c>
      <c r="Z89" s="8">
        <f t="shared" si="26"/>
        <v>0</v>
      </c>
      <c r="AA89" s="8">
        <f t="shared" si="27"/>
        <v>12.7416578108395</v>
      </c>
      <c r="AB89" s="8">
        <f t="shared" si="28"/>
        <v>0</v>
      </c>
      <c r="AC89" s="8">
        <f t="shared" si="29"/>
        <v>12.7217468019408</v>
      </c>
    </row>
    <row r="90" spans="1:29" x14ac:dyDescent="0.25">
      <c r="A90" t="s">
        <v>82</v>
      </c>
      <c r="B90" s="3"/>
      <c r="C90" s="2">
        <v>0</v>
      </c>
      <c r="D90" s="2">
        <v>0</v>
      </c>
      <c r="E90" s="5">
        <v>2.24016438356164E+16</v>
      </c>
      <c r="F90" s="3"/>
      <c r="G90" s="3"/>
      <c r="H90" s="4">
        <v>2.38051912568306E+16</v>
      </c>
      <c r="I90" s="4">
        <v>2.21128767123287E+16</v>
      </c>
      <c r="J90" s="7">
        <v>2.33906810035842E+16</v>
      </c>
      <c r="L90" s="4">
        <v>2.42052287581699E+16</v>
      </c>
      <c r="N90" s="4">
        <v>2.51053892215568E+16</v>
      </c>
      <c r="O90" s="4"/>
      <c r="P90" t="s">
        <v>82</v>
      </c>
      <c r="Q90" s="8">
        <f t="shared" si="17"/>
        <v>0</v>
      </c>
      <c r="R90" s="8">
        <f t="shared" si="18"/>
        <v>0</v>
      </c>
      <c r="S90" s="8">
        <f t="shared" si="19"/>
        <v>0</v>
      </c>
      <c r="T90" s="8">
        <f t="shared" si="20"/>
        <v>22.401643835616401</v>
      </c>
      <c r="U90" s="8">
        <f t="shared" si="21"/>
        <v>0</v>
      </c>
      <c r="V90" s="8">
        <f t="shared" si="22"/>
        <v>0</v>
      </c>
      <c r="W90" s="8">
        <f t="shared" si="23"/>
        <v>23.8051912568306</v>
      </c>
      <c r="X90" s="8">
        <f t="shared" si="24"/>
        <v>22.112876712328699</v>
      </c>
      <c r="Y90" s="8">
        <f t="shared" si="25"/>
        <v>23.390681003584199</v>
      </c>
      <c r="Z90" s="8">
        <f t="shared" si="26"/>
        <v>0</v>
      </c>
      <c r="AA90" s="8">
        <f t="shared" si="27"/>
        <v>24.205228758169898</v>
      </c>
      <c r="AB90" s="8">
        <f t="shared" si="28"/>
        <v>0</v>
      </c>
      <c r="AC90" s="8">
        <f t="shared" si="29"/>
        <v>25.105389221556798</v>
      </c>
    </row>
    <row r="91" spans="1:29" x14ac:dyDescent="0.25">
      <c r="A91" t="s">
        <v>83</v>
      </c>
      <c r="B91" s="3"/>
      <c r="C91" s="2">
        <v>0</v>
      </c>
      <c r="D91" s="2">
        <v>0</v>
      </c>
      <c r="E91" s="5">
        <v>2.4845530353569E+16</v>
      </c>
      <c r="F91" s="4">
        <v>2435414847161570</v>
      </c>
      <c r="G91" s="4">
        <v>2458017979452050</v>
      </c>
      <c r="H91" s="4">
        <v>2.69830845771144E+16</v>
      </c>
      <c r="I91" s="4">
        <v>2.57715469613259E+16</v>
      </c>
      <c r="J91" s="4">
        <v>2618104776579350</v>
      </c>
      <c r="L91" s="4">
        <v>2.70556074766355E+16</v>
      </c>
      <c r="N91" s="4">
        <v>289539817232376</v>
      </c>
      <c r="O91" s="4"/>
      <c r="P91" t="s">
        <v>83</v>
      </c>
      <c r="Q91" s="8">
        <f t="shared" si="17"/>
        <v>0</v>
      </c>
      <c r="R91" s="8">
        <f t="shared" si="18"/>
        <v>0</v>
      </c>
      <c r="S91" s="8">
        <f t="shared" si="19"/>
        <v>0</v>
      </c>
      <c r="T91" s="8">
        <f t="shared" si="20"/>
        <v>24.845530353569</v>
      </c>
      <c r="U91" s="8">
        <f t="shared" si="21"/>
        <v>2.43541484716157</v>
      </c>
      <c r="V91" s="8">
        <f t="shared" si="22"/>
        <v>2.45801797945205</v>
      </c>
      <c r="W91" s="8">
        <f t="shared" si="23"/>
        <v>26.983084577114401</v>
      </c>
      <c r="X91" s="8">
        <f t="shared" si="24"/>
        <v>25.7715469613259</v>
      </c>
      <c r="Y91" s="8">
        <f t="shared" si="25"/>
        <v>2.6181047765793499</v>
      </c>
      <c r="Z91" s="8">
        <f t="shared" si="26"/>
        <v>0</v>
      </c>
      <c r="AA91" s="8">
        <f t="shared" si="27"/>
        <v>27.055607476635501</v>
      </c>
      <c r="AB91" s="8">
        <f t="shared" si="28"/>
        <v>0</v>
      </c>
      <c r="AC91" s="8">
        <f t="shared" si="29"/>
        <v>0.28953981723237598</v>
      </c>
    </row>
    <row r="92" spans="1:29" x14ac:dyDescent="0.25">
      <c r="A92" t="s">
        <v>84</v>
      </c>
      <c r="B92" s="5">
        <v>9009065155807360</v>
      </c>
      <c r="C92" s="5">
        <v>1.01464589235127E+16</v>
      </c>
      <c r="D92" s="5">
        <v>7980281690140840</v>
      </c>
      <c r="E92" s="4">
        <v>1.07017808219178E+16</v>
      </c>
      <c r="F92" s="4">
        <v>8185997267759560</v>
      </c>
      <c r="G92" s="4">
        <v>1.05569178082191E+16</v>
      </c>
      <c r="H92" s="4">
        <v>1.04247530186608E+16</v>
      </c>
      <c r="I92" s="4">
        <v>9471945205479450</v>
      </c>
      <c r="J92" s="4">
        <v>8903497267759560</v>
      </c>
      <c r="L92" s="4">
        <v>1.27085490463215E+16</v>
      </c>
      <c r="N92" s="4">
        <v>1360400457665900</v>
      </c>
      <c r="O92" s="4"/>
      <c r="P92" t="s">
        <v>84</v>
      </c>
      <c r="Q92" s="8">
        <f t="shared" si="17"/>
        <v>9.0090651558073596</v>
      </c>
      <c r="R92" s="8">
        <f t="shared" si="18"/>
        <v>10.1464589235127</v>
      </c>
      <c r="S92" s="8">
        <f t="shared" si="19"/>
        <v>7.9802816901408402</v>
      </c>
      <c r="T92" s="8">
        <f t="shared" si="20"/>
        <v>10.701780821917801</v>
      </c>
      <c r="U92" s="8">
        <f t="shared" si="21"/>
        <v>8.1859972677595607</v>
      </c>
      <c r="V92" s="8">
        <f t="shared" si="22"/>
        <v>10.556917808219101</v>
      </c>
      <c r="W92" s="8">
        <f t="shared" si="23"/>
        <v>10.4247530186608</v>
      </c>
      <c r="X92" s="8">
        <f t="shared" si="24"/>
        <v>9.4719452054794502</v>
      </c>
      <c r="Y92" s="8">
        <f t="shared" si="25"/>
        <v>8.9034972677595601</v>
      </c>
      <c r="Z92" s="8">
        <f t="shared" si="26"/>
        <v>0</v>
      </c>
      <c r="AA92" s="8">
        <f t="shared" si="27"/>
        <v>12.708549046321499</v>
      </c>
      <c r="AB92" s="8">
        <f t="shared" si="28"/>
        <v>0</v>
      </c>
      <c r="AC92" s="8">
        <f t="shared" si="29"/>
        <v>1.3604004576658999</v>
      </c>
    </row>
    <row r="93" spans="1:29" x14ac:dyDescent="0.25">
      <c r="A93" t="s">
        <v>85</v>
      </c>
      <c r="B93" s="2">
        <v>0</v>
      </c>
      <c r="C93" s="2">
        <v>0</v>
      </c>
      <c r="D93" s="2">
        <v>0</v>
      </c>
      <c r="E93" s="3"/>
      <c r="F93" s="3"/>
      <c r="G93" s="4">
        <v>1.23531506849315E+16</v>
      </c>
      <c r="H93" s="4">
        <v>1.22103825136612E+16</v>
      </c>
      <c r="I93" s="4">
        <v>1.22172602739726E+16</v>
      </c>
      <c r="J93" s="4">
        <v>1.12426229508196E+16</v>
      </c>
      <c r="L93" s="4">
        <v>1386448087431690</v>
      </c>
      <c r="N93" s="4">
        <v>1.54071232876712E+16</v>
      </c>
      <c r="O93" s="4"/>
      <c r="P93" t="s">
        <v>85</v>
      </c>
      <c r="Q93" s="8">
        <f t="shared" si="17"/>
        <v>0</v>
      </c>
      <c r="R93" s="8">
        <f t="shared" si="18"/>
        <v>0</v>
      </c>
      <c r="S93" s="8">
        <f t="shared" si="19"/>
        <v>0</v>
      </c>
      <c r="T93" s="8">
        <f t="shared" si="20"/>
        <v>0</v>
      </c>
      <c r="U93" s="8">
        <f t="shared" si="21"/>
        <v>0</v>
      </c>
      <c r="V93" s="8">
        <f t="shared" si="22"/>
        <v>12.353150684931499</v>
      </c>
      <c r="W93" s="8">
        <f t="shared" si="23"/>
        <v>12.2103825136612</v>
      </c>
      <c r="X93" s="8">
        <f t="shared" si="24"/>
        <v>12.217260273972601</v>
      </c>
      <c r="Y93" s="8">
        <f t="shared" si="25"/>
        <v>11.2426229508196</v>
      </c>
      <c r="Z93" s="8">
        <f t="shared" si="26"/>
        <v>0</v>
      </c>
      <c r="AA93" s="8">
        <f t="shared" si="27"/>
        <v>1.38644808743169</v>
      </c>
      <c r="AB93" s="8">
        <f t="shared" si="28"/>
        <v>0</v>
      </c>
      <c r="AC93" s="8">
        <f t="shared" si="29"/>
        <v>15.407123287671199</v>
      </c>
    </row>
    <row r="94" spans="1:29" x14ac:dyDescent="0.25">
      <c r="A94" t="s">
        <v>86</v>
      </c>
      <c r="B94" s="2">
        <v>0</v>
      </c>
      <c r="C94" s="2">
        <v>0</v>
      </c>
      <c r="D94" s="2">
        <v>0</v>
      </c>
      <c r="E94" s="3"/>
      <c r="F94" s="3"/>
      <c r="G94" s="3"/>
      <c r="H94" s="4">
        <v>2644190871369290</v>
      </c>
      <c r="I94" s="3"/>
      <c r="N94" s="4">
        <v>2715372549019600</v>
      </c>
      <c r="O94" s="4"/>
      <c r="P94" t="s">
        <v>86</v>
      </c>
      <c r="Q94" s="8">
        <f t="shared" si="17"/>
        <v>0</v>
      </c>
      <c r="R94" s="8">
        <f t="shared" si="18"/>
        <v>0</v>
      </c>
      <c r="S94" s="8">
        <f t="shared" si="19"/>
        <v>0</v>
      </c>
      <c r="T94" s="8">
        <f t="shared" si="20"/>
        <v>0</v>
      </c>
      <c r="U94" s="8">
        <f t="shared" si="21"/>
        <v>0</v>
      </c>
      <c r="V94" s="8">
        <f t="shared" si="22"/>
        <v>0</v>
      </c>
      <c r="W94" s="8">
        <f t="shared" si="23"/>
        <v>2.6441908713692901</v>
      </c>
      <c r="X94" s="8">
        <f t="shared" si="24"/>
        <v>0</v>
      </c>
      <c r="Y94" s="8">
        <f t="shared" si="25"/>
        <v>0</v>
      </c>
      <c r="Z94" s="8">
        <f t="shared" si="26"/>
        <v>0</v>
      </c>
      <c r="AA94" s="8">
        <f t="shared" si="27"/>
        <v>0</v>
      </c>
      <c r="AB94" s="8">
        <f t="shared" si="28"/>
        <v>0</v>
      </c>
      <c r="AC94" s="8">
        <f t="shared" si="29"/>
        <v>2.7153725490195999</v>
      </c>
    </row>
    <row r="95" spans="1:29" x14ac:dyDescent="0.25">
      <c r="A95" t="s">
        <v>87</v>
      </c>
      <c r="B95" s="2">
        <v>0</v>
      </c>
      <c r="C95" s="2">
        <v>0</v>
      </c>
      <c r="D95" s="2">
        <v>0</v>
      </c>
      <c r="E95" s="3"/>
      <c r="F95" s="3"/>
      <c r="G95" s="4">
        <v>3076875</v>
      </c>
      <c r="H95" s="4">
        <v>3087304463102070</v>
      </c>
      <c r="I95" s="4">
        <v>3128232876712320</v>
      </c>
      <c r="J95" s="4">
        <v>3.16595707656612E+16</v>
      </c>
      <c r="L95" s="4">
        <v>3156032689450220</v>
      </c>
      <c r="N95" s="4">
        <v>3169279475982530</v>
      </c>
      <c r="O95" s="4"/>
      <c r="P95" t="s">
        <v>87</v>
      </c>
      <c r="Q95" s="8">
        <f t="shared" si="17"/>
        <v>0</v>
      </c>
      <c r="R95" s="8">
        <f t="shared" si="18"/>
        <v>0</v>
      </c>
      <c r="S95" s="8">
        <f t="shared" si="19"/>
        <v>0</v>
      </c>
      <c r="T95" s="8">
        <f t="shared" si="20"/>
        <v>0</v>
      </c>
      <c r="U95" s="8">
        <f t="shared" si="21"/>
        <v>0</v>
      </c>
      <c r="V95" s="8">
        <f t="shared" si="22"/>
        <v>3.0768749999999999E-9</v>
      </c>
      <c r="W95" s="8">
        <f t="shared" si="23"/>
        <v>3.0873044631020701</v>
      </c>
      <c r="X95" s="8">
        <f t="shared" si="24"/>
        <v>3.1282328767123202</v>
      </c>
      <c r="Y95" s="8">
        <f t="shared" si="25"/>
        <v>31.659570765661201</v>
      </c>
      <c r="Z95" s="8">
        <f t="shared" si="26"/>
        <v>0</v>
      </c>
      <c r="AA95" s="8">
        <f t="shared" si="27"/>
        <v>3.1560326894502202</v>
      </c>
      <c r="AB95" s="8">
        <f t="shared" si="28"/>
        <v>0</v>
      </c>
      <c r="AC95" s="8">
        <f t="shared" si="29"/>
        <v>3.1692794759825298</v>
      </c>
    </row>
    <row r="96" spans="1:29" x14ac:dyDescent="0.25">
      <c r="A96" t="s">
        <v>88</v>
      </c>
      <c r="B96" s="2">
        <v>0</v>
      </c>
      <c r="C96" s="2">
        <v>0</v>
      </c>
      <c r="D96" s="2">
        <v>0</v>
      </c>
      <c r="E96" s="3"/>
      <c r="F96" s="3"/>
      <c r="G96" s="3"/>
      <c r="H96" s="3"/>
      <c r="I96" s="3"/>
      <c r="J96" s="4">
        <v>3.61953389830508E+16</v>
      </c>
      <c r="L96" s="4">
        <v>3557402280130290</v>
      </c>
      <c r="N96" s="4">
        <v>364708941363757</v>
      </c>
      <c r="O96" s="4"/>
      <c r="P96" t="s">
        <v>88</v>
      </c>
      <c r="Q96" s="8">
        <f t="shared" si="17"/>
        <v>0</v>
      </c>
      <c r="R96" s="8">
        <f t="shared" si="18"/>
        <v>0</v>
      </c>
      <c r="S96" s="8">
        <f t="shared" si="19"/>
        <v>0</v>
      </c>
      <c r="T96" s="8">
        <f t="shared" si="20"/>
        <v>0</v>
      </c>
      <c r="U96" s="8">
        <f t="shared" si="21"/>
        <v>0</v>
      </c>
      <c r="V96" s="8">
        <f t="shared" si="22"/>
        <v>0</v>
      </c>
      <c r="W96" s="8">
        <f t="shared" si="23"/>
        <v>0</v>
      </c>
      <c r="X96" s="8">
        <f t="shared" si="24"/>
        <v>0</v>
      </c>
      <c r="Y96" s="8">
        <f t="shared" si="25"/>
        <v>36.195338983050803</v>
      </c>
      <c r="Z96" s="8">
        <f t="shared" si="26"/>
        <v>0</v>
      </c>
      <c r="AA96" s="8">
        <f t="shared" si="27"/>
        <v>3.5574022801302898</v>
      </c>
      <c r="AB96" s="8">
        <f t="shared" si="28"/>
        <v>0</v>
      </c>
      <c r="AC96" s="8">
        <f t="shared" si="29"/>
        <v>0.36470894136375698</v>
      </c>
    </row>
    <row r="97" spans="1:29" x14ac:dyDescent="0.25">
      <c r="A97" t="s">
        <v>89</v>
      </c>
      <c r="B97" s="2">
        <v>0</v>
      </c>
      <c r="C97" s="2">
        <v>0</v>
      </c>
      <c r="D97" s="2">
        <v>0</v>
      </c>
      <c r="E97" s="3"/>
      <c r="F97" s="3"/>
      <c r="G97" s="3"/>
      <c r="H97" s="4">
        <v>2268005617977520</v>
      </c>
      <c r="I97" s="4">
        <v>2.2035294117647E+16</v>
      </c>
      <c r="J97" s="4">
        <v>2.19341692789968E+16</v>
      </c>
      <c r="N97" s="4">
        <v>2.35134556574923E+16</v>
      </c>
      <c r="O97" s="4"/>
      <c r="P97" t="s">
        <v>89</v>
      </c>
      <c r="Q97" s="8">
        <f t="shared" si="17"/>
        <v>0</v>
      </c>
      <c r="R97" s="8">
        <f t="shared" si="18"/>
        <v>0</v>
      </c>
      <c r="S97" s="8">
        <f t="shared" si="19"/>
        <v>0</v>
      </c>
      <c r="T97" s="8">
        <f t="shared" si="20"/>
        <v>0</v>
      </c>
      <c r="U97" s="8">
        <f t="shared" si="21"/>
        <v>0</v>
      </c>
      <c r="V97" s="8">
        <f t="shared" si="22"/>
        <v>0</v>
      </c>
      <c r="W97" s="8">
        <f t="shared" si="23"/>
        <v>2.2680056179775199</v>
      </c>
      <c r="X97" s="8">
        <f t="shared" si="24"/>
        <v>22.035294117646998</v>
      </c>
      <c r="Y97" s="8">
        <f t="shared" si="25"/>
        <v>21.934169278996801</v>
      </c>
      <c r="Z97" s="8">
        <f t="shared" si="26"/>
        <v>0</v>
      </c>
      <c r="AA97" s="8">
        <f t="shared" si="27"/>
        <v>0</v>
      </c>
      <c r="AB97" s="8">
        <f t="shared" si="28"/>
        <v>0</v>
      </c>
      <c r="AC97" s="8">
        <f t="shared" si="29"/>
        <v>23.513455657492301</v>
      </c>
    </row>
    <row r="98" spans="1:29" x14ac:dyDescent="0.25">
      <c r="A98" t="s">
        <v>90</v>
      </c>
      <c r="B98" s="2">
        <v>0</v>
      </c>
      <c r="C98" s="2">
        <v>0</v>
      </c>
      <c r="D98" s="2">
        <v>0</v>
      </c>
      <c r="E98" s="3"/>
      <c r="F98" s="3"/>
      <c r="G98" s="4">
        <v>2991159830268740</v>
      </c>
      <c r="H98" s="4">
        <v>3017098646034810</v>
      </c>
      <c r="I98" s="3"/>
      <c r="L98" s="4">
        <v>2.73514403292181E+16</v>
      </c>
      <c r="N98" s="4">
        <v>3096410981025430</v>
      </c>
      <c r="O98" s="4"/>
      <c r="P98" t="s">
        <v>90</v>
      </c>
      <c r="Q98" s="8">
        <f t="shared" si="17"/>
        <v>0</v>
      </c>
      <c r="R98" s="8">
        <f t="shared" si="18"/>
        <v>0</v>
      </c>
      <c r="S98" s="8">
        <f t="shared" si="19"/>
        <v>0</v>
      </c>
      <c r="T98" s="8">
        <f t="shared" si="20"/>
        <v>0</v>
      </c>
      <c r="U98" s="8">
        <f t="shared" si="21"/>
        <v>0</v>
      </c>
      <c r="V98" s="8">
        <f t="shared" si="22"/>
        <v>2.9911598302687401</v>
      </c>
      <c r="W98" s="8">
        <f t="shared" si="23"/>
        <v>3.0170986460348099</v>
      </c>
      <c r="X98" s="8">
        <f t="shared" si="24"/>
        <v>0</v>
      </c>
      <c r="Y98" s="8">
        <f t="shared" si="25"/>
        <v>0</v>
      </c>
      <c r="Z98" s="8">
        <f t="shared" si="26"/>
        <v>0</v>
      </c>
      <c r="AA98" s="8">
        <f t="shared" si="27"/>
        <v>27.3514403292181</v>
      </c>
      <c r="AB98" s="8">
        <f t="shared" si="28"/>
        <v>0</v>
      </c>
      <c r="AC98" s="8">
        <f t="shared" si="29"/>
        <v>3.0964109810254299</v>
      </c>
    </row>
    <row r="99" spans="1:29" x14ac:dyDescent="0.25">
      <c r="A99" t="s">
        <v>91</v>
      </c>
      <c r="B99" s="2">
        <v>0</v>
      </c>
      <c r="C99" s="2">
        <v>0</v>
      </c>
      <c r="D99" s="2">
        <v>0</v>
      </c>
      <c r="E99" s="3"/>
      <c r="F99" s="3"/>
      <c r="G99" s="3"/>
      <c r="H99" s="4">
        <v>2974492753623180</v>
      </c>
      <c r="I99" s="3"/>
      <c r="L99" s="4">
        <v>300779359430605</v>
      </c>
      <c r="P99" t="s">
        <v>91</v>
      </c>
      <c r="Q99" s="8">
        <f t="shared" si="17"/>
        <v>0</v>
      </c>
      <c r="R99" s="8">
        <f t="shared" si="18"/>
        <v>0</v>
      </c>
      <c r="S99" s="8">
        <f t="shared" si="19"/>
        <v>0</v>
      </c>
      <c r="T99" s="8">
        <f t="shared" si="20"/>
        <v>0</v>
      </c>
      <c r="U99" s="8">
        <f t="shared" si="21"/>
        <v>0</v>
      </c>
      <c r="V99" s="8">
        <f t="shared" si="22"/>
        <v>0</v>
      </c>
      <c r="W99" s="8">
        <f t="shared" si="23"/>
        <v>2.97449275362318</v>
      </c>
      <c r="X99" s="8">
        <f t="shared" si="24"/>
        <v>0</v>
      </c>
      <c r="Y99" s="8">
        <f t="shared" si="25"/>
        <v>0</v>
      </c>
      <c r="Z99" s="8">
        <f t="shared" si="26"/>
        <v>0</v>
      </c>
      <c r="AA99" s="8">
        <f t="shared" si="27"/>
        <v>0.30077935943060502</v>
      </c>
      <c r="AB99" s="8">
        <f t="shared" si="28"/>
        <v>0</v>
      </c>
      <c r="AC99" s="8">
        <f t="shared" si="29"/>
        <v>0</v>
      </c>
    </row>
    <row r="100" spans="1:29" x14ac:dyDescent="0.25">
      <c r="A100" t="s">
        <v>92</v>
      </c>
      <c r="B100" s="2">
        <v>0</v>
      </c>
      <c r="C100" s="2">
        <v>0</v>
      </c>
      <c r="D100" s="2">
        <v>0</v>
      </c>
      <c r="E100" s="3"/>
      <c r="F100" s="4">
        <v>3150433566433560</v>
      </c>
      <c r="G100" s="4">
        <v>3.33548645320197E+16</v>
      </c>
      <c r="H100" s="4">
        <v>3.43337223739756E+16</v>
      </c>
      <c r="I100" s="4">
        <v>3.57366731898238E+16</v>
      </c>
      <c r="J100" s="4">
        <v>3485607843137250</v>
      </c>
      <c r="L100" s="4">
        <v>3508038815117460</v>
      </c>
      <c r="N100" s="4">
        <v>2983157894736840</v>
      </c>
      <c r="O100" s="4"/>
      <c r="P100" t="s">
        <v>92</v>
      </c>
      <c r="Q100" s="8">
        <f t="shared" ref="Q100:Q161" si="30">B100/1000000000000000</f>
        <v>0</v>
      </c>
      <c r="R100" s="8">
        <f t="shared" ref="R100:R161" si="31">C100/1000000000000000</f>
        <v>0</v>
      </c>
      <c r="S100" s="8">
        <f t="shared" ref="S100:S161" si="32">D100/1000000000000000</f>
        <v>0</v>
      </c>
      <c r="T100" s="8">
        <f t="shared" ref="T100:T161" si="33">E100/1000000000000000</f>
        <v>0</v>
      </c>
      <c r="U100" s="8">
        <f t="shared" ref="U100:U161" si="34">F100/1000000000000000</f>
        <v>3.1504335664335601</v>
      </c>
      <c r="V100" s="8">
        <f t="shared" ref="V100:V161" si="35">G100/1000000000000000</f>
        <v>33.354864532019697</v>
      </c>
      <c r="W100" s="8">
        <f t="shared" ref="W100:W161" si="36">H100/1000000000000000</f>
        <v>34.333722373975597</v>
      </c>
      <c r="X100" s="8">
        <f t="shared" ref="X100:X161" si="37">I100/1000000000000000</f>
        <v>35.736673189823797</v>
      </c>
      <c r="Y100" s="8">
        <f t="shared" ref="Y100:Y161" si="38">J100/1000000000000000</f>
        <v>3.4856078431372501</v>
      </c>
      <c r="Z100" s="8">
        <f t="shared" ref="Z100:Z161" si="39">K100/1000000000000000</f>
        <v>0</v>
      </c>
      <c r="AA100" s="8">
        <f t="shared" ref="AA100:AA161" si="40">L100/1000000000000000</f>
        <v>3.5080388151174602</v>
      </c>
      <c r="AB100" s="8">
        <f t="shared" ref="AB100:AB161" si="41">M100/1000000000000000</f>
        <v>0</v>
      </c>
      <c r="AC100" s="8">
        <f t="shared" si="29"/>
        <v>2.98315789473684</v>
      </c>
    </row>
    <row r="101" spans="1:29" x14ac:dyDescent="0.25">
      <c r="A101" t="s">
        <v>93</v>
      </c>
      <c r="B101" s="2">
        <v>0</v>
      </c>
      <c r="C101" s="2">
        <v>0</v>
      </c>
      <c r="D101" s="2">
        <v>0</v>
      </c>
      <c r="E101" s="3"/>
      <c r="F101" s="3"/>
      <c r="G101" s="3"/>
      <c r="H101" s="4">
        <v>2.79448401826484E+16</v>
      </c>
      <c r="I101" s="4">
        <v>2659296803652960</v>
      </c>
      <c r="J101" s="4">
        <v>2.66907103825136E+16</v>
      </c>
      <c r="L101" s="4">
        <v>2.71056310679611E+16</v>
      </c>
      <c r="N101" s="4">
        <v>2844869109947640</v>
      </c>
      <c r="O101" s="4"/>
      <c r="P101" t="s">
        <v>93</v>
      </c>
      <c r="Q101" s="8">
        <f t="shared" si="30"/>
        <v>0</v>
      </c>
      <c r="R101" s="8">
        <f t="shared" si="31"/>
        <v>0</v>
      </c>
      <c r="S101" s="8">
        <f t="shared" si="32"/>
        <v>0</v>
      </c>
      <c r="T101" s="8">
        <f t="shared" si="33"/>
        <v>0</v>
      </c>
      <c r="U101" s="8">
        <f t="shared" si="34"/>
        <v>0</v>
      </c>
      <c r="V101" s="8">
        <f t="shared" si="35"/>
        <v>0</v>
      </c>
      <c r="W101" s="8">
        <f t="shared" si="36"/>
        <v>27.944840182648399</v>
      </c>
      <c r="X101" s="8">
        <f t="shared" si="37"/>
        <v>2.6592968036529601</v>
      </c>
      <c r="Y101" s="8">
        <f t="shared" si="38"/>
        <v>26.690710382513601</v>
      </c>
      <c r="Z101" s="8">
        <f t="shared" si="39"/>
        <v>0</v>
      </c>
      <c r="AA101" s="8">
        <f t="shared" si="40"/>
        <v>27.105631067961099</v>
      </c>
      <c r="AB101" s="8">
        <f t="shared" si="41"/>
        <v>0</v>
      </c>
      <c r="AC101" s="8">
        <f t="shared" si="29"/>
        <v>2.84486910994764</v>
      </c>
    </row>
    <row r="102" spans="1:29" x14ac:dyDescent="0.25">
      <c r="A102" t="s">
        <v>94</v>
      </c>
      <c r="B102" s="2">
        <v>0</v>
      </c>
      <c r="C102" s="2">
        <v>0</v>
      </c>
      <c r="D102" s="5">
        <v>2.24460199004975E+16</v>
      </c>
      <c r="E102" s="4">
        <v>2.77415103405055E+16</v>
      </c>
      <c r="F102" s="4">
        <v>280694802664539</v>
      </c>
      <c r="G102" s="4">
        <v>2890267821363370</v>
      </c>
      <c r="H102" s="4">
        <v>2.85500029648157E+16</v>
      </c>
      <c r="I102" s="4">
        <v>2.78496883928548E+16</v>
      </c>
      <c r="J102" s="4">
        <v>2770698738505300</v>
      </c>
      <c r="L102" s="4">
        <v>2.84466232599711E+16</v>
      </c>
      <c r="N102" s="4">
        <v>3054634674719350</v>
      </c>
      <c r="O102" s="4"/>
      <c r="P102" t="s">
        <v>94</v>
      </c>
      <c r="Q102" s="8">
        <f t="shared" si="30"/>
        <v>0</v>
      </c>
      <c r="R102" s="8">
        <f t="shared" si="31"/>
        <v>0</v>
      </c>
      <c r="S102" s="8">
        <f t="shared" si="32"/>
        <v>22.4460199004975</v>
      </c>
      <c r="T102" s="8">
        <f t="shared" si="33"/>
        <v>27.741510340505499</v>
      </c>
      <c r="U102" s="8">
        <f>F102/10000000000000</f>
        <v>28.069480266453901</v>
      </c>
      <c r="V102" s="8">
        <f>G102/100000000000000</f>
        <v>28.902678213633699</v>
      </c>
      <c r="W102" s="8">
        <f t="shared" si="36"/>
        <v>28.5500029648157</v>
      </c>
      <c r="X102" s="8">
        <f t="shared" si="37"/>
        <v>27.849688392854802</v>
      </c>
      <c r="Y102" s="8">
        <f>J102/100000000000000</f>
        <v>27.706987385053001</v>
      </c>
      <c r="Z102" s="8">
        <f t="shared" si="39"/>
        <v>0</v>
      </c>
      <c r="AA102" s="8">
        <f t="shared" si="40"/>
        <v>28.446623259971101</v>
      </c>
      <c r="AB102" s="8">
        <f t="shared" si="41"/>
        <v>0</v>
      </c>
      <c r="AC102" s="8">
        <f>N102/100000000000000</f>
        <v>30.5463467471935</v>
      </c>
    </row>
    <row r="103" spans="1:29" x14ac:dyDescent="0.25">
      <c r="A103" t="s">
        <v>95</v>
      </c>
      <c r="B103" s="2">
        <v>0</v>
      </c>
      <c r="C103" s="2">
        <v>0</v>
      </c>
      <c r="D103" s="2">
        <v>0</v>
      </c>
      <c r="E103" s="3"/>
      <c r="F103" s="3"/>
      <c r="G103" s="4">
        <v>2409160583941600</v>
      </c>
      <c r="H103" s="4">
        <v>2388523206751050</v>
      </c>
      <c r="I103" s="4">
        <v>2.48583561643835E+16</v>
      </c>
      <c r="J103" s="4">
        <v>2.55158904109589E+16</v>
      </c>
      <c r="P103" t="s">
        <v>95</v>
      </c>
      <c r="Q103" s="8">
        <f t="shared" si="30"/>
        <v>0</v>
      </c>
      <c r="R103" s="8">
        <f t="shared" si="31"/>
        <v>0</v>
      </c>
      <c r="S103" s="8">
        <f t="shared" si="32"/>
        <v>0</v>
      </c>
      <c r="T103" s="8">
        <f t="shared" si="33"/>
        <v>0</v>
      </c>
      <c r="U103" s="8">
        <f t="shared" si="34"/>
        <v>0</v>
      </c>
      <c r="V103" s="8">
        <f t="shared" si="35"/>
        <v>2.4091605839415999</v>
      </c>
      <c r="W103" s="8">
        <f t="shared" si="36"/>
        <v>2.3885232067510498</v>
      </c>
      <c r="X103" s="8">
        <f t="shared" si="37"/>
        <v>24.858356164383501</v>
      </c>
      <c r="Y103" s="8">
        <f t="shared" si="38"/>
        <v>25.5158904109589</v>
      </c>
      <c r="Z103" s="8">
        <f t="shared" si="39"/>
        <v>0</v>
      </c>
      <c r="AA103" s="8">
        <f t="shared" si="40"/>
        <v>0</v>
      </c>
      <c r="AB103" s="8">
        <f t="shared" si="41"/>
        <v>0</v>
      </c>
      <c r="AC103" s="8">
        <f t="shared" si="29"/>
        <v>0</v>
      </c>
    </row>
    <row r="104" spans="1:29" x14ac:dyDescent="0.25">
      <c r="A104" t="s">
        <v>96</v>
      </c>
      <c r="B104" s="5">
        <v>1601917808219170</v>
      </c>
      <c r="C104" s="2">
        <v>0</v>
      </c>
      <c r="D104" s="2">
        <v>0</v>
      </c>
      <c r="E104" s="3"/>
      <c r="F104" s="3"/>
      <c r="G104" s="4">
        <v>1.36940451745379E+16</v>
      </c>
      <c r="H104" s="4">
        <v>1.46691075514874E+16</v>
      </c>
      <c r="I104" s="4">
        <v>1.42588304093567E+16</v>
      </c>
      <c r="J104" s="4">
        <v>1.3681905678537E+16</v>
      </c>
      <c r="L104" s="4">
        <v>1.63839541547277E+16</v>
      </c>
      <c r="N104" s="4">
        <v>1687244060475160</v>
      </c>
      <c r="O104" s="4"/>
      <c r="P104" t="s">
        <v>96</v>
      </c>
      <c r="Q104" s="8">
        <f t="shared" si="30"/>
        <v>1.6019178082191701</v>
      </c>
      <c r="R104" s="8">
        <f t="shared" si="31"/>
        <v>0</v>
      </c>
      <c r="S104" s="8">
        <f t="shared" si="32"/>
        <v>0</v>
      </c>
      <c r="T104" s="8">
        <f t="shared" si="33"/>
        <v>0</v>
      </c>
      <c r="U104" s="8">
        <f t="shared" si="34"/>
        <v>0</v>
      </c>
      <c r="V104" s="8">
        <f t="shared" si="35"/>
        <v>13.6940451745379</v>
      </c>
      <c r="W104" s="8">
        <f t="shared" si="36"/>
        <v>14.6691075514874</v>
      </c>
      <c r="X104" s="8">
        <f t="shared" si="37"/>
        <v>14.258830409356699</v>
      </c>
      <c r="Y104" s="8">
        <f t="shared" si="38"/>
        <v>13.681905678536999</v>
      </c>
      <c r="Z104" s="8">
        <f t="shared" si="39"/>
        <v>0</v>
      </c>
      <c r="AA104" s="8">
        <f t="shared" si="40"/>
        <v>16.3839541547277</v>
      </c>
      <c r="AB104" s="8">
        <f t="shared" si="41"/>
        <v>0</v>
      </c>
      <c r="AC104" s="8">
        <f t="shared" si="29"/>
        <v>1.68724406047516</v>
      </c>
    </row>
    <row r="105" spans="1:29" x14ac:dyDescent="0.25">
      <c r="A105" t="s">
        <v>97</v>
      </c>
      <c r="B105" s="2">
        <v>0</v>
      </c>
      <c r="C105" s="2">
        <v>0</v>
      </c>
      <c r="D105" s="2">
        <v>0</v>
      </c>
      <c r="E105" s="3"/>
      <c r="F105" s="3"/>
      <c r="G105" s="3"/>
      <c r="H105" s="4">
        <v>8332994767620800</v>
      </c>
      <c r="I105" s="4">
        <v>7087239902080780</v>
      </c>
      <c r="J105" s="4">
        <v>7565929098263140</v>
      </c>
      <c r="L105" s="4">
        <v>7823642857142850</v>
      </c>
      <c r="N105" s="4">
        <v>8141431685535470</v>
      </c>
      <c r="O105" s="4"/>
      <c r="P105" t="s">
        <v>97</v>
      </c>
      <c r="Q105" s="8">
        <f t="shared" si="30"/>
        <v>0</v>
      </c>
      <c r="R105" s="8">
        <f t="shared" si="31"/>
        <v>0</v>
      </c>
      <c r="S105" s="8">
        <f t="shared" si="32"/>
        <v>0</v>
      </c>
      <c r="T105" s="8">
        <f t="shared" si="33"/>
        <v>0</v>
      </c>
      <c r="U105" s="8">
        <f t="shared" si="34"/>
        <v>0</v>
      </c>
      <c r="V105" s="8">
        <f t="shared" si="35"/>
        <v>0</v>
      </c>
      <c r="W105" s="8">
        <f t="shared" si="36"/>
        <v>8.3329947676208</v>
      </c>
      <c r="X105" s="8">
        <f t="shared" si="37"/>
        <v>7.0872399020807801</v>
      </c>
      <c r="Y105" s="8">
        <f t="shared" si="38"/>
        <v>7.5659290982631404</v>
      </c>
      <c r="Z105" s="8">
        <f t="shared" si="39"/>
        <v>0</v>
      </c>
      <c r="AA105" s="8">
        <f t="shared" si="40"/>
        <v>7.8236428571428496</v>
      </c>
      <c r="AB105" s="8">
        <f t="shared" si="41"/>
        <v>0</v>
      </c>
      <c r="AC105" s="8">
        <f t="shared" si="29"/>
        <v>8.1414316855354691</v>
      </c>
    </row>
    <row r="106" spans="1:29" x14ac:dyDescent="0.25">
      <c r="A106" t="s">
        <v>98</v>
      </c>
      <c r="B106" s="2">
        <v>0</v>
      </c>
      <c r="C106" s="5">
        <v>2.29916201117318E+16</v>
      </c>
      <c r="D106" s="5">
        <v>2.25963149078726E+16</v>
      </c>
      <c r="E106" s="4">
        <v>2.01269841269841E+16</v>
      </c>
      <c r="F106" s="3"/>
      <c r="G106" s="4">
        <v>2.27438356164383E+16</v>
      </c>
      <c r="H106" s="4">
        <v>2.37619446047316E+16</v>
      </c>
      <c r="I106" s="3"/>
      <c r="J106" s="4">
        <v>2.39151467089611E+16</v>
      </c>
      <c r="L106" s="4">
        <v>2.35003674540682E+16</v>
      </c>
      <c r="N106" s="4">
        <v>2.36049982644914E+16</v>
      </c>
      <c r="O106" s="4"/>
      <c r="P106" t="s">
        <v>98</v>
      </c>
      <c r="Q106" s="8">
        <f t="shared" si="30"/>
        <v>0</v>
      </c>
      <c r="R106" s="8">
        <f t="shared" si="31"/>
        <v>22.991620111731802</v>
      </c>
      <c r="S106" s="8">
        <f t="shared" si="32"/>
        <v>22.5963149078726</v>
      </c>
      <c r="T106" s="8">
        <f t="shared" si="33"/>
        <v>20.126984126984102</v>
      </c>
      <c r="U106" s="8">
        <f t="shared" si="34"/>
        <v>0</v>
      </c>
      <c r="V106" s="8">
        <f t="shared" si="35"/>
        <v>22.7438356164383</v>
      </c>
      <c r="W106" s="8">
        <f t="shared" si="36"/>
        <v>23.7619446047316</v>
      </c>
      <c r="X106" s="8">
        <f t="shared" si="37"/>
        <v>0</v>
      </c>
      <c r="Y106" s="8">
        <f t="shared" si="38"/>
        <v>23.9151467089611</v>
      </c>
      <c r="Z106" s="8">
        <f t="shared" si="39"/>
        <v>0</v>
      </c>
      <c r="AA106" s="8">
        <f t="shared" si="40"/>
        <v>23.500367454068201</v>
      </c>
      <c r="AB106" s="8">
        <f t="shared" si="41"/>
        <v>0</v>
      </c>
      <c r="AC106" s="8">
        <f t="shared" si="29"/>
        <v>23.6049982644914</v>
      </c>
    </row>
    <row r="107" spans="1:29" x14ac:dyDescent="0.25">
      <c r="A107" t="s">
        <v>99</v>
      </c>
      <c r="B107" s="2">
        <v>0</v>
      </c>
      <c r="C107" s="2">
        <v>0</v>
      </c>
      <c r="D107" s="2">
        <v>0</v>
      </c>
      <c r="E107" s="3"/>
      <c r="F107" s="3"/>
      <c r="G107" s="3"/>
      <c r="H107" s="4">
        <v>2827103825136610</v>
      </c>
      <c r="I107" s="4">
        <v>3079908675799080</v>
      </c>
      <c r="J107" s="4">
        <v>3.01232777374909E+16</v>
      </c>
      <c r="L107" s="4">
        <v>289625</v>
      </c>
      <c r="N107" s="4">
        <v>2947112259970450</v>
      </c>
      <c r="O107" s="4"/>
      <c r="P107" t="s">
        <v>99</v>
      </c>
      <c r="Q107" s="8">
        <f t="shared" si="30"/>
        <v>0</v>
      </c>
      <c r="R107" s="8">
        <f t="shared" si="31"/>
        <v>0</v>
      </c>
      <c r="S107" s="8">
        <f t="shared" si="32"/>
        <v>0</v>
      </c>
      <c r="T107" s="8">
        <f t="shared" si="33"/>
        <v>0</v>
      </c>
      <c r="U107" s="8">
        <f t="shared" si="34"/>
        <v>0</v>
      </c>
      <c r="V107" s="8">
        <f t="shared" si="35"/>
        <v>0</v>
      </c>
      <c r="W107" s="8">
        <f t="shared" si="36"/>
        <v>2.8271038251366098</v>
      </c>
      <c r="X107" s="8">
        <f t="shared" si="37"/>
        <v>3.0799086757990799</v>
      </c>
      <c r="Y107" s="8">
        <f t="shared" si="38"/>
        <v>30.123277737490898</v>
      </c>
      <c r="Z107" s="8">
        <f t="shared" si="39"/>
        <v>0</v>
      </c>
      <c r="AA107" s="8">
        <f t="shared" si="40"/>
        <v>2.8962500000000002E-10</v>
      </c>
      <c r="AB107" s="8">
        <f t="shared" si="41"/>
        <v>0</v>
      </c>
      <c r="AC107" s="8">
        <f t="shared" si="29"/>
        <v>2.9471122599704498</v>
      </c>
    </row>
    <row r="108" spans="1:29" x14ac:dyDescent="0.25">
      <c r="A108" t="s">
        <v>100</v>
      </c>
      <c r="B108" s="2">
        <v>0</v>
      </c>
      <c r="C108" s="2">
        <v>0</v>
      </c>
      <c r="D108" s="2">
        <v>0</v>
      </c>
      <c r="E108" s="3"/>
      <c r="F108" s="3"/>
      <c r="G108" s="3"/>
      <c r="H108" s="4">
        <v>2.61316417910447E+16</v>
      </c>
      <c r="I108" s="4">
        <v>2.68885245901639E+16</v>
      </c>
      <c r="J108" s="4">
        <v>2793888888888880</v>
      </c>
      <c r="L108" s="4">
        <v>2880901204819270</v>
      </c>
      <c r="N108" s="4">
        <v>3138766233766230</v>
      </c>
      <c r="O108" s="4"/>
      <c r="P108" t="s">
        <v>100</v>
      </c>
      <c r="Q108" s="8">
        <f t="shared" si="30"/>
        <v>0</v>
      </c>
      <c r="R108" s="8">
        <f t="shared" si="31"/>
        <v>0</v>
      </c>
      <c r="S108" s="8">
        <f t="shared" si="32"/>
        <v>0</v>
      </c>
      <c r="T108" s="8">
        <f t="shared" si="33"/>
        <v>0</v>
      </c>
      <c r="U108" s="8">
        <f t="shared" si="34"/>
        <v>0</v>
      </c>
      <c r="V108" s="8">
        <f t="shared" si="35"/>
        <v>0</v>
      </c>
      <c r="W108" s="8">
        <f t="shared" si="36"/>
        <v>26.1316417910447</v>
      </c>
      <c r="X108" s="8">
        <f t="shared" si="37"/>
        <v>26.8885245901639</v>
      </c>
      <c r="Y108" s="8">
        <f t="shared" si="38"/>
        <v>2.7938888888888802</v>
      </c>
      <c r="Z108" s="8">
        <f t="shared" si="39"/>
        <v>0</v>
      </c>
      <c r="AA108" s="8">
        <f t="shared" si="40"/>
        <v>2.8809012048192701</v>
      </c>
      <c r="AB108" s="8">
        <f t="shared" si="41"/>
        <v>0</v>
      </c>
      <c r="AC108" s="8">
        <f t="shared" si="29"/>
        <v>3.1387662337662299</v>
      </c>
    </row>
    <row r="109" spans="1:29" x14ac:dyDescent="0.25">
      <c r="A109" t="s">
        <v>101</v>
      </c>
      <c r="B109" s="2">
        <v>0</v>
      </c>
      <c r="C109" s="5">
        <v>1280517123287670</v>
      </c>
      <c r="D109" s="5">
        <v>1.32651297814207E+16</v>
      </c>
      <c r="E109" s="4">
        <v>1.3332808219178E+16</v>
      </c>
      <c r="F109" s="4">
        <v>1149839480874310</v>
      </c>
      <c r="G109" s="4">
        <v>1283174992338330</v>
      </c>
      <c r="H109" s="4">
        <v>1.31840445915345E+16</v>
      </c>
      <c r="I109" s="4">
        <v>1.29271917808219E+16</v>
      </c>
      <c r="J109" s="7">
        <v>1274776119402980</v>
      </c>
      <c r="L109" s="4">
        <v>1.40962438423645E+16</v>
      </c>
      <c r="N109" s="4">
        <v>1.46658697444352E+16</v>
      </c>
      <c r="O109" s="4"/>
      <c r="P109" t="s">
        <v>101</v>
      </c>
      <c r="Q109" s="8">
        <f t="shared" si="30"/>
        <v>0</v>
      </c>
      <c r="R109" s="8">
        <f t="shared" si="31"/>
        <v>1.28051712328767</v>
      </c>
      <c r="S109" s="8">
        <f t="shared" si="32"/>
        <v>13.265129781420701</v>
      </c>
      <c r="T109" s="8">
        <f t="shared" si="33"/>
        <v>13.332808219178</v>
      </c>
      <c r="U109" s="8">
        <f t="shared" si="34"/>
        <v>1.14983948087431</v>
      </c>
      <c r="V109" s="8">
        <f t="shared" si="35"/>
        <v>1.28317499233833</v>
      </c>
      <c r="W109" s="8">
        <f t="shared" si="36"/>
        <v>13.1840445915345</v>
      </c>
      <c r="X109" s="8">
        <f t="shared" si="37"/>
        <v>12.9271917808219</v>
      </c>
      <c r="Y109" s="8">
        <f t="shared" si="38"/>
        <v>1.2747761194029801</v>
      </c>
      <c r="Z109" s="8">
        <f t="shared" si="39"/>
        <v>0</v>
      </c>
      <c r="AA109" s="8">
        <f t="shared" si="40"/>
        <v>14.096243842364499</v>
      </c>
      <c r="AB109" s="8">
        <f t="shared" si="41"/>
        <v>0</v>
      </c>
      <c r="AC109" s="8">
        <f t="shared" si="29"/>
        <v>14.6658697444352</v>
      </c>
    </row>
    <row r="110" spans="1:29" x14ac:dyDescent="0.25">
      <c r="A110" t="s">
        <v>102</v>
      </c>
      <c r="B110" s="2">
        <v>0</v>
      </c>
      <c r="C110" s="2">
        <v>0</v>
      </c>
      <c r="D110" s="2">
        <v>0</v>
      </c>
      <c r="E110" s="3"/>
      <c r="F110" s="3"/>
      <c r="G110" s="3"/>
      <c r="H110" s="4">
        <v>2629836065573770</v>
      </c>
      <c r="I110" s="4">
        <v>2622821917808210</v>
      </c>
      <c r="J110" s="7">
        <v>2618114754098360</v>
      </c>
      <c r="L110" s="4">
        <v>2628251366120210</v>
      </c>
      <c r="N110" s="4">
        <v>2843235294117640</v>
      </c>
      <c r="O110" s="4"/>
      <c r="P110" t="s">
        <v>102</v>
      </c>
      <c r="Q110" s="8">
        <f t="shared" si="30"/>
        <v>0</v>
      </c>
      <c r="R110" s="8">
        <f t="shared" si="31"/>
        <v>0</v>
      </c>
      <c r="S110" s="8">
        <f t="shared" si="32"/>
        <v>0</v>
      </c>
      <c r="T110" s="8">
        <f t="shared" si="33"/>
        <v>0</v>
      </c>
      <c r="U110" s="8">
        <f t="shared" si="34"/>
        <v>0</v>
      </c>
      <c r="V110" s="8">
        <f t="shared" si="35"/>
        <v>0</v>
      </c>
      <c r="W110" s="8">
        <f t="shared" si="36"/>
        <v>2.62983606557377</v>
      </c>
      <c r="X110" s="8">
        <f t="shared" si="37"/>
        <v>2.6228219178082099</v>
      </c>
      <c r="Y110" s="8">
        <f t="shared" si="38"/>
        <v>2.61811475409836</v>
      </c>
      <c r="Z110" s="8">
        <f t="shared" si="39"/>
        <v>0</v>
      </c>
      <c r="AA110" s="8">
        <f t="shared" si="40"/>
        <v>2.6282513661202098</v>
      </c>
      <c r="AB110" s="8">
        <f t="shared" si="41"/>
        <v>0</v>
      </c>
      <c r="AC110" s="8">
        <f t="shared" si="29"/>
        <v>2.84323529411764</v>
      </c>
    </row>
    <row r="111" spans="1:29" x14ac:dyDescent="0.25">
      <c r="A111" t="s">
        <v>103</v>
      </c>
      <c r="B111" s="2">
        <v>0</v>
      </c>
      <c r="C111" s="2">
        <v>0</v>
      </c>
      <c r="D111" s="2">
        <v>0</v>
      </c>
      <c r="E111" s="3"/>
      <c r="F111" s="4">
        <v>2.01030100334448E+16</v>
      </c>
      <c r="G111" s="4">
        <v>1.54322368421052E+16</v>
      </c>
      <c r="H111" s="4">
        <v>1.55012516763522E+16</v>
      </c>
      <c r="I111" s="4">
        <v>1.96161643835616E+16</v>
      </c>
      <c r="J111" s="7">
        <v>1.82027833001988E+16</v>
      </c>
      <c r="L111" s="4">
        <v>1.95211748633879E+16</v>
      </c>
      <c r="N111" s="4">
        <v>1.82232473444613E+16</v>
      </c>
      <c r="O111" s="4"/>
      <c r="P111" t="s">
        <v>103</v>
      </c>
      <c r="Q111" s="8">
        <f t="shared" si="30"/>
        <v>0</v>
      </c>
      <c r="R111" s="8">
        <f t="shared" si="31"/>
        <v>0</v>
      </c>
      <c r="S111" s="8">
        <f t="shared" si="32"/>
        <v>0</v>
      </c>
      <c r="T111" s="8">
        <f t="shared" si="33"/>
        <v>0</v>
      </c>
      <c r="U111" s="8">
        <f t="shared" si="34"/>
        <v>20.1030100334448</v>
      </c>
      <c r="V111" s="8">
        <f t="shared" si="35"/>
        <v>15.432236842105199</v>
      </c>
      <c r="W111" s="8">
        <f t="shared" si="36"/>
        <v>15.501251676352201</v>
      </c>
      <c r="X111" s="8">
        <f t="shared" si="37"/>
        <v>19.6161643835616</v>
      </c>
      <c r="Y111" s="8">
        <f t="shared" si="38"/>
        <v>18.202783300198799</v>
      </c>
      <c r="Z111" s="8">
        <f t="shared" si="39"/>
        <v>0</v>
      </c>
      <c r="AA111" s="8">
        <f t="shared" si="40"/>
        <v>19.521174863387898</v>
      </c>
      <c r="AB111" s="8">
        <f t="shared" si="41"/>
        <v>0</v>
      </c>
      <c r="AC111" s="8">
        <f t="shared" si="29"/>
        <v>18.223247344461299</v>
      </c>
    </row>
    <row r="112" spans="1:29" x14ac:dyDescent="0.25">
      <c r="A112" t="s">
        <v>104</v>
      </c>
      <c r="B112" s="2">
        <v>0</v>
      </c>
      <c r="C112" s="5">
        <v>3114967320261430</v>
      </c>
      <c r="D112" s="5">
        <v>3.8945787545787504E+16</v>
      </c>
      <c r="E112" s="4">
        <v>3329346314325450</v>
      </c>
      <c r="F112" s="4">
        <v>3716531791907510</v>
      </c>
      <c r="G112" s="4">
        <v>3549717686133400</v>
      </c>
      <c r="H112" s="4">
        <v>359006589785832</v>
      </c>
      <c r="I112" s="4">
        <v>3597228310502280</v>
      </c>
      <c r="J112" s="7">
        <v>3.61399937558538E+16</v>
      </c>
      <c r="L112" s="4">
        <v>3620713587487780</v>
      </c>
      <c r="N112" s="4">
        <v>3675119220402230</v>
      </c>
      <c r="O112" s="4"/>
      <c r="P112" t="s">
        <v>104</v>
      </c>
      <c r="Q112" s="8">
        <f t="shared" si="30"/>
        <v>0</v>
      </c>
      <c r="R112" s="8">
        <f t="shared" si="31"/>
        <v>3.1149673202614299</v>
      </c>
      <c r="S112" s="8">
        <f t="shared" si="32"/>
        <v>38.945787545787503</v>
      </c>
      <c r="T112" s="8">
        <f t="shared" si="33"/>
        <v>3.3293463143254498</v>
      </c>
      <c r="U112" s="8">
        <f t="shared" si="34"/>
        <v>3.71653179190751</v>
      </c>
      <c r="V112" s="8">
        <f t="shared" si="35"/>
        <v>3.5497176861334001</v>
      </c>
      <c r="W112" s="8">
        <f t="shared" si="36"/>
        <v>0.359006589785832</v>
      </c>
      <c r="X112" s="8">
        <f t="shared" si="37"/>
        <v>3.5972283105022802</v>
      </c>
      <c r="Y112" s="8">
        <f t="shared" si="38"/>
        <v>36.139993755853801</v>
      </c>
      <c r="Z112" s="8">
        <f t="shared" si="39"/>
        <v>0</v>
      </c>
      <c r="AA112" s="8">
        <f t="shared" si="40"/>
        <v>3.62071358748778</v>
      </c>
      <c r="AB112" s="8">
        <f t="shared" si="41"/>
        <v>0</v>
      </c>
      <c r="AC112" s="8">
        <f t="shared" si="29"/>
        <v>3.6751192204022298</v>
      </c>
    </row>
    <row r="113" spans="1:29" x14ac:dyDescent="0.25">
      <c r="A113" t="s">
        <v>105</v>
      </c>
      <c r="B113" s="2">
        <v>0</v>
      </c>
      <c r="C113" s="2">
        <v>0</v>
      </c>
      <c r="D113" s="2">
        <v>0</v>
      </c>
      <c r="E113" s="3"/>
      <c r="F113" s="3"/>
      <c r="G113" s="4">
        <v>2.17422969187675E+16</v>
      </c>
      <c r="H113" s="3"/>
      <c r="I113" s="3"/>
      <c r="P113" t="s">
        <v>105</v>
      </c>
      <c r="Q113" s="8">
        <f t="shared" si="30"/>
        <v>0</v>
      </c>
      <c r="R113" s="8">
        <f t="shared" si="31"/>
        <v>0</v>
      </c>
      <c r="S113" s="8">
        <f t="shared" si="32"/>
        <v>0</v>
      </c>
      <c r="T113" s="8">
        <f t="shared" si="33"/>
        <v>0</v>
      </c>
      <c r="U113" s="8">
        <f t="shared" si="34"/>
        <v>0</v>
      </c>
      <c r="V113" s="8">
        <f t="shared" si="35"/>
        <v>21.742296918767501</v>
      </c>
      <c r="W113" s="8">
        <f t="shared" si="36"/>
        <v>0</v>
      </c>
      <c r="X113" s="8">
        <f t="shared" si="37"/>
        <v>0</v>
      </c>
      <c r="Y113" s="8">
        <f t="shared" si="38"/>
        <v>0</v>
      </c>
      <c r="Z113" s="8">
        <f t="shared" si="39"/>
        <v>0</v>
      </c>
      <c r="AA113" s="8">
        <f t="shared" si="40"/>
        <v>0</v>
      </c>
      <c r="AB113" s="8">
        <f t="shared" si="41"/>
        <v>0</v>
      </c>
      <c r="AC113" s="8">
        <f t="shared" si="29"/>
        <v>0</v>
      </c>
    </row>
    <row r="114" spans="1:29" x14ac:dyDescent="0.25">
      <c r="A114" t="s">
        <v>106</v>
      </c>
      <c r="B114" s="2">
        <v>0</v>
      </c>
      <c r="C114" s="2">
        <v>0</v>
      </c>
      <c r="D114" s="2">
        <v>0</v>
      </c>
      <c r="E114" s="3"/>
      <c r="F114" s="3"/>
      <c r="G114" s="4">
        <v>2965164835164830</v>
      </c>
      <c r="H114" s="4">
        <v>303633608815427</v>
      </c>
      <c r="I114" s="4">
        <v>3062301369863010</v>
      </c>
      <c r="L114" s="4">
        <v>2864175824175820</v>
      </c>
      <c r="N114" s="4">
        <v>2.9541456582633E+16</v>
      </c>
      <c r="O114" s="4"/>
      <c r="P114" t="s">
        <v>106</v>
      </c>
      <c r="Q114" s="8">
        <f t="shared" si="30"/>
        <v>0</v>
      </c>
      <c r="R114" s="8">
        <f t="shared" si="31"/>
        <v>0</v>
      </c>
      <c r="S114" s="8">
        <f t="shared" si="32"/>
        <v>0</v>
      </c>
      <c r="T114" s="8">
        <f t="shared" si="33"/>
        <v>0</v>
      </c>
      <c r="U114" s="8">
        <f t="shared" si="34"/>
        <v>0</v>
      </c>
      <c r="V114" s="8">
        <f t="shared" si="35"/>
        <v>2.9651648351648299</v>
      </c>
      <c r="W114" s="8">
        <f t="shared" si="36"/>
        <v>0.303633608815427</v>
      </c>
      <c r="X114" s="8">
        <f t="shared" si="37"/>
        <v>3.0623013698630102</v>
      </c>
      <c r="Y114" s="8">
        <f t="shared" si="38"/>
        <v>0</v>
      </c>
      <c r="Z114" s="8">
        <f t="shared" si="39"/>
        <v>0</v>
      </c>
      <c r="AA114" s="8">
        <f t="shared" si="40"/>
        <v>2.86417582417582</v>
      </c>
      <c r="AB114" s="8">
        <f t="shared" si="41"/>
        <v>0</v>
      </c>
      <c r="AC114" s="8">
        <f t="shared" si="29"/>
        <v>29.541456582633</v>
      </c>
    </row>
    <row r="115" spans="1:29" x14ac:dyDescent="0.25">
      <c r="A115" t="s">
        <v>107</v>
      </c>
      <c r="B115" s="2">
        <v>0</v>
      </c>
      <c r="C115" s="2">
        <v>0</v>
      </c>
      <c r="D115" s="2">
        <v>0</v>
      </c>
      <c r="E115" s="3"/>
      <c r="F115" s="4">
        <v>604466966966967</v>
      </c>
      <c r="G115" s="4">
        <v>7892198860286890</v>
      </c>
      <c r="H115" s="4">
        <v>757745838203241</v>
      </c>
      <c r="I115" s="4">
        <v>6.03029513888888E+16</v>
      </c>
      <c r="J115" s="7">
        <v>5909937849205850</v>
      </c>
      <c r="L115" s="4">
        <v>783529660249834</v>
      </c>
      <c r="N115" s="4">
        <v>8797792268053820</v>
      </c>
      <c r="O115" s="4"/>
      <c r="P115" t="s">
        <v>107</v>
      </c>
      <c r="Q115" s="8">
        <f t="shared" si="30"/>
        <v>0</v>
      </c>
      <c r="R115" s="8">
        <f t="shared" si="31"/>
        <v>0</v>
      </c>
      <c r="S115" s="8">
        <f t="shared" si="32"/>
        <v>0</v>
      </c>
      <c r="T115" s="8">
        <f t="shared" si="33"/>
        <v>0</v>
      </c>
      <c r="U115" s="8">
        <f t="shared" si="34"/>
        <v>0.604466966966967</v>
      </c>
      <c r="V115" s="8">
        <f t="shared" si="35"/>
        <v>7.8921988602868902</v>
      </c>
      <c r="W115" s="8">
        <f t="shared" si="36"/>
        <v>0.75774583820324104</v>
      </c>
      <c r="X115" s="8">
        <f t="shared" si="37"/>
        <v>60.3029513888888</v>
      </c>
      <c r="Y115" s="8">
        <f t="shared" si="38"/>
        <v>5.9099378492058499</v>
      </c>
      <c r="Z115" s="8">
        <f t="shared" si="39"/>
        <v>0</v>
      </c>
      <c r="AA115" s="8">
        <f t="shared" si="40"/>
        <v>0.78352966024983395</v>
      </c>
      <c r="AB115" s="8">
        <f t="shared" si="41"/>
        <v>0</v>
      </c>
      <c r="AC115" s="8">
        <f t="shared" si="29"/>
        <v>8.7977922680538203</v>
      </c>
    </row>
    <row r="116" spans="1:29" x14ac:dyDescent="0.25">
      <c r="A116" t="s">
        <v>108</v>
      </c>
      <c r="B116" s="2">
        <v>0</v>
      </c>
      <c r="C116" s="2">
        <v>0</v>
      </c>
      <c r="D116" s="2">
        <v>0</v>
      </c>
      <c r="E116" s="3"/>
      <c r="F116" s="3"/>
      <c r="G116" s="3"/>
      <c r="H116" s="4">
        <v>2.95832876712328E+16</v>
      </c>
      <c r="I116" s="3"/>
      <c r="L116" s="4">
        <v>3324110878661080</v>
      </c>
      <c r="N116" s="4">
        <v>338687269262832</v>
      </c>
      <c r="O116" s="4"/>
      <c r="P116" t="s">
        <v>108</v>
      </c>
      <c r="Q116" s="8">
        <f t="shared" si="30"/>
        <v>0</v>
      </c>
      <c r="R116" s="8">
        <f t="shared" si="31"/>
        <v>0</v>
      </c>
      <c r="S116" s="8">
        <f t="shared" si="32"/>
        <v>0</v>
      </c>
      <c r="T116" s="8">
        <f t="shared" si="33"/>
        <v>0</v>
      </c>
      <c r="U116" s="8">
        <f t="shared" si="34"/>
        <v>0</v>
      </c>
      <c r="V116" s="8">
        <f t="shared" si="35"/>
        <v>0</v>
      </c>
      <c r="W116" s="8">
        <f t="shared" si="36"/>
        <v>29.583287671232799</v>
      </c>
      <c r="X116" s="8">
        <f t="shared" si="37"/>
        <v>0</v>
      </c>
      <c r="Y116" s="8">
        <f t="shared" si="38"/>
        <v>0</v>
      </c>
      <c r="Z116" s="8">
        <f t="shared" si="39"/>
        <v>0</v>
      </c>
      <c r="AA116" s="8">
        <f t="shared" si="40"/>
        <v>3.32411087866108</v>
      </c>
      <c r="AB116" s="8">
        <f t="shared" si="41"/>
        <v>0</v>
      </c>
      <c r="AC116" s="8">
        <f t="shared" si="29"/>
        <v>0.33868726926283199</v>
      </c>
    </row>
    <row r="117" spans="1:29" x14ac:dyDescent="0.25">
      <c r="A117" t="s">
        <v>109</v>
      </c>
      <c r="B117" s="2">
        <v>0</v>
      </c>
      <c r="C117" s="2">
        <v>0</v>
      </c>
      <c r="D117" s="2">
        <v>0</v>
      </c>
      <c r="E117" s="3"/>
      <c r="F117" s="3"/>
      <c r="G117" s="4">
        <v>2.97296398891966E+16</v>
      </c>
      <c r="H117" s="4">
        <v>3.08765027322404E+16</v>
      </c>
      <c r="I117" s="3"/>
      <c r="L117" s="4">
        <v>3085855130784700</v>
      </c>
      <c r="N117" s="4">
        <v>3198767295597480</v>
      </c>
      <c r="O117" s="4"/>
      <c r="P117" t="s">
        <v>109</v>
      </c>
      <c r="Q117" s="8">
        <f t="shared" si="30"/>
        <v>0</v>
      </c>
      <c r="R117" s="8">
        <f t="shared" si="31"/>
        <v>0</v>
      </c>
      <c r="S117" s="8">
        <f t="shared" si="32"/>
        <v>0</v>
      </c>
      <c r="T117" s="8">
        <f t="shared" si="33"/>
        <v>0</v>
      </c>
      <c r="U117" s="8">
        <f t="shared" si="34"/>
        <v>0</v>
      </c>
      <c r="V117" s="8">
        <f t="shared" si="35"/>
        <v>29.729639889196601</v>
      </c>
      <c r="W117" s="8">
        <f t="shared" si="36"/>
        <v>30.8765027322404</v>
      </c>
      <c r="X117" s="8">
        <f t="shared" si="37"/>
        <v>0</v>
      </c>
      <c r="Y117" s="8">
        <f t="shared" si="38"/>
        <v>0</v>
      </c>
      <c r="Z117" s="8">
        <f t="shared" si="39"/>
        <v>0</v>
      </c>
      <c r="AA117" s="8">
        <f t="shared" si="40"/>
        <v>3.0858551307847</v>
      </c>
      <c r="AB117" s="8">
        <f t="shared" si="41"/>
        <v>0</v>
      </c>
      <c r="AC117" s="8">
        <f t="shared" si="29"/>
        <v>3.19876729559748</v>
      </c>
    </row>
    <row r="118" spans="1:29" x14ac:dyDescent="0.25">
      <c r="A118" t="s">
        <v>110</v>
      </c>
      <c r="B118" s="2">
        <v>0</v>
      </c>
      <c r="C118" s="2">
        <v>0</v>
      </c>
      <c r="D118" s="2">
        <v>0</v>
      </c>
      <c r="E118" s="3"/>
      <c r="F118" s="3"/>
      <c r="G118" s="4">
        <v>3010082191780820</v>
      </c>
      <c r="H118" s="4">
        <v>3093497267759560</v>
      </c>
      <c r="I118" s="3"/>
      <c r="P118" t="s">
        <v>110</v>
      </c>
      <c r="Q118" s="8">
        <f t="shared" si="30"/>
        <v>0</v>
      </c>
      <c r="R118" s="8">
        <f t="shared" si="31"/>
        <v>0</v>
      </c>
      <c r="S118" s="8">
        <f t="shared" si="32"/>
        <v>0</v>
      </c>
      <c r="T118" s="8">
        <f t="shared" si="33"/>
        <v>0</v>
      </c>
      <c r="U118" s="8">
        <f t="shared" si="34"/>
        <v>0</v>
      </c>
      <c r="V118" s="8">
        <f t="shared" si="35"/>
        <v>3.0100821917808198</v>
      </c>
      <c r="W118" s="8">
        <f t="shared" si="36"/>
        <v>3.09349726775956</v>
      </c>
      <c r="X118" s="8">
        <f t="shared" si="37"/>
        <v>0</v>
      </c>
      <c r="Y118" s="8">
        <f t="shared" si="38"/>
        <v>0</v>
      </c>
      <c r="Z118" s="8">
        <f t="shared" si="39"/>
        <v>0</v>
      </c>
      <c r="AA118" s="8">
        <f t="shared" si="40"/>
        <v>0</v>
      </c>
      <c r="AB118" s="8">
        <f t="shared" si="41"/>
        <v>0</v>
      </c>
      <c r="AC118" s="8">
        <f t="shared" si="29"/>
        <v>0</v>
      </c>
    </row>
    <row r="119" spans="1:29" x14ac:dyDescent="0.25">
      <c r="A119" t="s">
        <v>111</v>
      </c>
      <c r="B119" s="2">
        <v>0</v>
      </c>
      <c r="C119" s="2">
        <v>0</v>
      </c>
      <c r="D119" s="2">
        <v>0</v>
      </c>
      <c r="E119" s="3"/>
      <c r="F119" s="3"/>
      <c r="G119" s="3"/>
      <c r="H119" s="3"/>
      <c r="I119" s="4">
        <v>3052770919067210</v>
      </c>
      <c r="J119" s="4">
        <v>3.09627049180327E+16</v>
      </c>
      <c r="L119" s="4">
        <v>3.10215657311669E+16</v>
      </c>
      <c r="P119" t="s">
        <v>111</v>
      </c>
      <c r="Q119" s="8">
        <f t="shared" si="30"/>
        <v>0</v>
      </c>
      <c r="R119" s="8">
        <f t="shared" si="31"/>
        <v>0</v>
      </c>
      <c r="S119" s="8">
        <f t="shared" si="32"/>
        <v>0</v>
      </c>
      <c r="T119" s="8">
        <f t="shared" si="33"/>
        <v>0</v>
      </c>
      <c r="U119" s="8">
        <f t="shared" si="34"/>
        <v>0</v>
      </c>
      <c r="V119" s="8">
        <f t="shared" si="35"/>
        <v>0</v>
      </c>
      <c r="W119" s="8">
        <f t="shared" si="36"/>
        <v>0</v>
      </c>
      <c r="X119" s="8">
        <f t="shared" si="37"/>
        <v>3.0527709190672101</v>
      </c>
      <c r="Y119" s="8">
        <f t="shared" si="38"/>
        <v>30.962704918032699</v>
      </c>
      <c r="Z119" s="8">
        <f t="shared" si="39"/>
        <v>0</v>
      </c>
      <c r="AA119" s="8">
        <f t="shared" si="40"/>
        <v>31.021565731166898</v>
      </c>
      <c r="AB119" s="8">
        <f t="shared" si="41"/>
        <v>0</v>
      </c>
      <c r="AC119" s="8">
        <f t="shared" si="29"/>
        <v>0</v>
      </c>
    </row>
    <row r="120" spans="1:29" x14ac:dyDescent="0.25">
      <c r="A120" t="s">
        <v>160</v>
      </c>
      <c r="B120" s="2"/>
      <c r="C120" s="2"/>
      <c r="D120" s="2"/>
      <c r="E120" s="3"/>
      <c r="F120" s="3"/>
      <c r="G120" s="3"/>
      <c r="H120" s="3"/>
      <c r="I120" s="4"/>
      <c r="J120" s="7">
        <v>2794117647058820</v>
      </c>
      <c r="L120" s="4">
        <v>3.15432496075353E+16</v>
      </c>
      <c r="N120" s="4">
        <v>3001936877076410</v>
      </c>
      <c r="O120" s="4"/>
      <c r="P120" t="s">
        <v>160</v>
      </c>
      <c r="Q120" s="8">
        <f t="shared" si="30"/>
        <v>0</v>
      </c>
      <c r="R120" s="8">
        <f t="shared" si="31"/>
        <v>0</v>
      </c>
      <c r="S120" s="8">
        <f t="shared" si="32"/>
        <v>0</v>
      </c>
      <c r="T120" s="8">
        <f t="shared" si="33"/>
        <v>0</v>
      </c>
      <c r="U120" s="8">
        <f t="shared" si="34"/>
        <v>0</v>
      </c>
      <c r="V120" s="8">
        <f t="shared" si="35"/>
        <v>0</v>
      </c>
      <c r="W120" s="8">
        <f t="shared" si="36"/>
        <v>0</v>
      </c>
      <c r="X120" s="8">
        <f t="shared" si="37"/>
        <v>0</v>
      </c>
      <c r="Y120" s="8">
        <f t="shared" si="38"/>
        <v>2.7941176470588198</v>
      </c>
      <c r="Z120" s="8">
        <f t="shared" si="39"/>
        <v>0</v>
      </c>
      <c r="AA120" s="8">
        <f t="shared" si="40"/>
        <v>31.543249607535301</v>
      </c>
      <c r="AB120" s="8">
        <f t="shared" si="41"/>
        <v>0</v>
      </c>
      <c r="AC120" s="8">
        <f t="shared" si="29"/>
        <v>3.0019368770764099</v>
      </c>
    </row>
    <row r="121" spans="1:29" x14ac:dyDescent="0.25">
      <c r="A121" t="s">
        <v>112</v>
      </c>
      <c r="B121" s="2">
        <v>0</v>
      </c>
      <c r="C121" s="2">
        <v>0</v>
      </c>
      <c r="D121" s="2">
        <v>0</v>
      </c>
      <c r="E121" s="3"/>
      <c r="F121" s="3"/>
      <c r="G121" s="3"/>
      <c r="H121" s="4">
        <v>229151376146789</v>
      </c>
      <c r="I121" s="3"/>
      <c r="J121" s="7">
        <v>2670471464019850</v>
      </c>
      <c r="L121" s="4">
        <v>275190408357075</v>
      </c>
      <c r="N121" s="4">
        <v>2623036541430770</v>
      </c>
      <c r="O121" s="4"/>
      <c r="P121" t="s">
        <v>112</v>
      </c>
      <c r="Q121" s="8">
        <f t="shared" si="30"/>
        <v>0</v>
      </c>
      <c r="R121" s="8">
        <f t="shared" si="31"/>
        <v>0</v>
      </c>
      <c r="S121" s="8">
        <f t="shared" si="32"/>
        <v>0</v>
      </c>
      <c r="T121" s="8">
        <f t="shared" si="33"/>
        <v>0</v>
      </c>
      <c r="U121" s="8">
        <f t="shared" si="34"/>
        <v>0</v>
      </c>
      <c r="V121" s="8">
        <f t="shared" si="35"/>
        <v>0</v>
      </c>
      <c r="W121" s="8">
        <f t="shared" si="36"/>
        <v>0.22915137614678899</v>
      </c>
      <c r="X121" s="8">
        <f t="shared" si="37"/>
        <v>0</v>
      </c>
      <c r="Y121" s="8">
        <f t="shared" si="38"/>
        <v>2.6704714640198501</v>
      </c>
      <c r="Z121" s="8">
        <f t="shared" si="39"/>
        <v>0</v>
      </c>
      <c r="AA121" s="8">
        <f t="shared" si="40"/>
        <v>0.27519040835707498</v>
      </c>
      <c r="AB121" s="8">
        <f t="shared" si="41"/>
        <v>0</v>
      </c>
      <c r="AC121" s="8">
        <f t="shared" si="29"/>
        <v>2.6230365414307699</v>
      </c>
    </row>
    <row r="122" spans="1:29" x14ac:dyDescent="0.25">
      <c r="A122" t="s">
        <v>113</v>
      </c>
      <c r="B122" s="2">
        <v>0</v>
      </c>
      <c r="C122" s="2">
        <v>0</v>
      </c>
      <c r="D122" s="2">
        <v>0</v>
      </c>
      <c r="E122" s="3"/>
      <c r="F122" s="3"/>
      <c r="G122" s="4">
        <v>3.09260631001371E+16</v>
      </c>
      <c r="H122" s="4">
        <v>3.07706760680215E+16</v>
      </c>
      <c r="I122" s="4">
        <v>3.13180136986301E+16</v>
      </c>
      <c r="J122" s="7">
        <v>2.43864209994952E+16</v>
      </c>
      <c r="L122" s="4">
        <v>3009020979020970</v>
      </c>
      <c r="N122" s="4">
        <v>3098768686706310</v>
      </c>
      <c r="O122" s="4"/>
      <c r="P122" t="s">
        <v>113</v>
      </c>
      <c r="Q122" s="8">
        <f t="shared" si="30"/>
        <v>0</v>
      </c>
      <c r="R122" s="8">
        <f t="shared" si="31"/>
        <v>0</v>
      </c>
      <c r="S122" s="8">
        <f t="shared" si="32"/>
        <v>0</v>
      </c>
      <c r="T122" s="8">
        <f t="shared" si="33"/>
        <v>0</v>
      </c>
      <c r="U122" s="8">
        <f t="shared" si="34"/>
        <v>0</v>
      </c>
      <c r="V122" s="8">
        <f t="shared" si="35"/>
        <v>30.9260631001371</v>
      </c>
      <c r="W122" s="8">
        <f t="shared" si="36"/>
        <v>30.770676068021501</v>
      </c>
      <c r="X122" s="8">
        <f t="shared" si="37"/>
        <v>31.3180136986301</v>
      </c>
      <c r="Y122" s="8">
        <f t="shared" si="38"/>
        <v>24.386420999495201</v>
      </c>
      <c r="Z122" s="8">
        <f t="shared" si="39"/>
        <v>0</v>
      </c>
      <c r="AA122" s="8">
        <f t="shared" si="40"/>
        <v>3.0090209790209701</v>
      </c>
      <c r="AB122" s="8">
        <f t="shared" si="41"/>
        <v>0</v>
      </c>
      <c r="AC122" s="8">
        <f t="shared" si="29"/>
        <v>3.0987686867063098</v>
      </c>
    </row>
    <row r="123" spans="1:29" x14ac:dyDescent="0.25">
      <c r="A123" t="s">
        <v>114</v>
      </c>
      <c r="B123" s="2">
        <v>0</v>
      </c>
      <c r="C123" s="2">
        <v>0</v>
      </c>
      <c r="D123" s="2">
        <v>0</v>
      </c>
      <c r="E123" s="3"/>
      <c r="F123" s="4">
        <v>1.12343220338983E+16</v>
      </c>
      <c r="G123" s="3"/>
      <c r="H123" s="4">
        <v>1.25491525423728E+16</v>
      </c>
      <c r="I123" s="4">
        <v>1.08953424657534E+16</v>
      </c>
      <c r="J123" s="7">
        <v>1.09914427157001E+16</v>
      </c>
      <c r="L123" s="4">
        <v>1453261250730560</v>
      </c>
      <c r="N123" s="4">
        <v>1.44786978060863E+16</v>
      </c>
      <c r="O123" s="4"/>
      <c r="P123" t="s">
        <v>114</v>
      </c>
      <c r="Q123" s="8">
        <f t="shared" si="30"/>
        <v>0</v>
      </c>
      <c r="R123" s="8">
        <f t="shared" si="31"/>
        <v>0</v>
      </c>
      <c r="S123" s="8">
        <f t="shared" si="32"/>
        <v>0</v>
      </c>
      <c r="T123" s="8">
        <f t="shared" si="33"/>
        <v>0</v>
      </c>
      <c r="U123" s="8">
        <f t="shared" si="34"/>
        <v>11.2343220338983</v>
      </c>
      <c r="V123" s="8">
        <f t="shared" si="35"/>
        <v>0</v>
      </c>
      <c r="W123" s="8">
        <f t="shared" si="36"/>
        <v>12.5491525423728</v>
      </c>
      <c r="X123" s="8">
        <f t="shared" si="37"/>
        <v>10.8953424657534</v>
      </c>
      <c r="Y123" s="8">
        <f t="shared" si="38"/>
        <v>10.991442715700099</v>
      </c>
      <c r="Z123" s="8">
        <f t="shared" si="39"/>
        <v>0</v>
      </c>
      <c r="AA123" s="8">
        <f t="shared" si="40"/>
        <v>1.45326125073056</v>
      </c>
      <c r="AB123" s="8">
        <f t="shared" si="41"/>
        <v>0</v>
      </c>
      <c r="AC123" s="8">
        <f t="shared" si="29"/>
        <v>14.4786978060863</v>
      </c>
    </row>
    <row r="124" spans="1:29" x14ac:dyDescent="0.25">
      <c r="A124" t="s">
        <v>115</v>
      </c>
      <c r="B124" s="2"/>
      <c r="C124" s="5">
        <v>1.93268493150684E+16</v>
      </c>
      <c r="D124" s="5">
        <v>2.00222677595628E+16</v>
      </c>
      <c r="E124" s="4">
        <v>1.99671251719394E+16</v>
      </c>
      <c r="F124" s="4">
        <v>2.0535238095238E+16</v>
      </c>
      <c r="G124" s="4">
        <v>2044745605920440</v>
      </c>
      <c r="H124" s="4">
        <v>1.99765417642466E+16</v>
      </c>
      <c r="I124" s="4">
        <v>2187890410958900</v>
      </c>
      <c r="J124" s="7">
        <v>2.11379469434832E+16</v>
      </c>
      <c r="L124" s="4">
        <v>2091455160744500</v>
      </c>
      <c r="N124" s="4">
        <v>2.27622395833333E+16</v>
      </c>
      <c r="O124" s="4"/>
      <c r="P124" t="s">
        <v>115</v>
      </c>
      <c r="Q124" s="8">
        <f t="shared" si="30"/>
        <v>0</v>
      </c>
      <c r="R124" s="8">
        <f t="shared" si="31"/>
        <v>19.326849315068401</v>
      </c>
      <c r="S124" s="8">
        <f t="shared" si="32"/>
        <v>20.022267759562801</v>
      </c>
      <c r="T124" s="8">
        <f t="shared" si="33"/>
        <v>19.967125171939401</v>
      </c>
      <c r="U124" s="8">
        <f t="shared" si="34"/>
        <v>20.535238095238</v>
      </c>
      <c r="V124" s="8">
        <f t="shared" si="35"/>
        <v>2.0447456059204399</v>
      </c>
      <c r="W124" s="8">
        <f t="shared" si="36"/>
        <v>19.976541764246601</v>
      </c>
      <c r="X124" s="8">
        <f>I124/100000000000000</f>
        <v>21.878904109589001</v>
      </c>
      <c r="Y124" s="8">
        <f t="shared" si="38"/>
        <v>21.1379469434832</v>
      </c>
      <c r="Z124" s="8">
        <f t="shared" si="39"/>
        <v>0</v>
      </c>
      <c r="AA124" s="8">
        <f>L124/100000000000000</f>
        <v>20.914551607444999</v>
      </c>
      <c r="AB124" s="8">
        <f t="shared" si="41"/>
        <v>0</v>
      </c>
      <c r="AC124" s="8">
        <f t="shared" si="29"/>
        <v>22.762239583333301</v>
      </c>
    </row>
    <row r="125" spans="1:29" x14ac:dyDescent="0.25">
      <c r="A125" t="s">
        <v>116</v>
      </c>
      <c r="B125" s="5">
        <v>3038955164131300</v>
      </c>
      <c r="C125" s="5">
        <v>3.02839312039312E+16</v>
      </c>
      <c r="D125" s="5">
        <v>3080040311744150</v>
      </c>
      <c r="E125" s="4">
        <v>3.06405328596802E+16</v>
      </c>
      <c r="F125" s="4">
        <v>3016972564993410</v>
      </c>
      <c r="G125" s="4">
        <v>2922347284449780</v>
      </c>
      <c r="H125" s="4">
        <v>3.01688030222693E+16</v>
      </c>
      <c r="I125" s="4">
        <v>3.0320722039273E+16</v>
      </c>
      <c r="J125" s="7">
        <v>3097078365706630</v>
      </c>
      <c r="L125" s="4">
        <v>3.02658072193573E+16</v>
      </c>
      <c r="N125" s="4">
        <v>2.9454615825688E+16</v>
      </c>
      <c r="O125" s="4"/>
      <c r="P125" t="s">
        <v>116</v>
      </c>
      <c r="Q125" s="8">
        <f t="shared" si="30"/>
        <v>3.0389551641313002</v>
      </c>
      <c r="R125" s="8">
        <f t="shared" si="31"/>
        <v>30.2839312039312</v>
      </c>
      <c r="S125" s="8">
        <f t="shared" si="32"/>
        <v>3.0800403117441499</v>
      </c>
      <c r="T125" s="8">
        <f t="shared" si="33"/>
        <v>30.640532859680199</v>
      </c>
      <c r="U125" s="8">
        <f t="shared" si="34"/>
        <v>3.0169725649934098</v>
      </c>
      <c r="V125" s="8">
        <f t="shared" si="35"/>
        <v>2.92234728444978</v>
      </c>
      <c r="W125" s="8">
        <f t="shared" si="36"/>
        <v>30.168803022269302</v>
      </c>
      <c r="X125" s="8">
        <f t="shared" si="37"/>
        <v>30.320722039273001</v>
      </c>
      <c r="Y125" s="8">
        <f t="shared" si="38"/>
        <v>3.0970783657066301</v>
      </c>
      <c r="Z125" s="8">
        <f t="shared" si="39"/>
        <v>0</v>
      </c>
      <c r="AA125" s="8">
        <f t="shared" si="40"/>
        <v>30.265807219357299</v>
      </c>
      <c r="AB125" s="8">
        <f t="shared" si="41"/>
        <v>0</v>
      </c>
      <c r="AC125" s="8">
        <f t="shared" si="29"/>
        <v>29.454615825687998</v>
      </c>
    </row>
    <row r="126" spans="1:29" x14ac:dyDescent="0.25">
      <c r="A126" t="s">
        <v>117</v>
      </c>
      <c r="B126" s="5">
        <v>1653593607305930</v>
      </c>
      <c r="C126" s="5">
        <v>1705331506849310</v>
      </c>
      <c r="D126" s="5">
        <v>1611652078774610</v>
      </c>
      <c r="E126" s="4">
        <v>1745050100200400</v>
      </c>
      <c r="F126" s="4">
        <v>1406357044198890</v>
      </c>
      <c r="G126" s="4">
        <v>1.82002528445006E+16</v>
      </c>
      <c r="H126" s="4">
        <v>1.58167329093799E+16</v>
      </c>
      <c r="I126" s="4">
        <v>1.43580365296803E+16</v>
      </c>
      <c r="J126" s="7">
        <v>1326732550957380</v>
      </c>
      <c r="L126" s="4">
        <v>1.58386566803575E+16</v>
      </c>
      <c r="N126" s="4">
        <v>1.73129176532491E+16</v>
      </c>
      <c r="O126" s="4"/>
      <c r="P126" t="s">
        <v>117</v>
      </c>
      <c r="Q126" s="8">
        <f t="shared" si="30"/>
        <v>1.6535936073059301</v>
      </c>
      <c r="R126" s="8">
        <f t="shared" si="31"/>
        <v>1.70533150684931</v>
      </c>
      <c r="S126" s="8">
        <f t="shared" si="32"/>
        <v>1.61165207877461</v>
      </c>
      <c r="T126" s="8">
        <f t="shared" si="33"/>
        <v>1.7450501002004</v>
      </c>
      <c r="U126" s="8">
        <f t="shared" si="34"/>
        <v>1.40635704419889</v>
      </c>
      <c r="V126" s="8">
        <f t="shared" si="35"/>
        <v>18.2002528445006</v>
      </c>
      <c r="W126" s="8">
        <f t="shared" si="36"/>
        <v>15.816732909379899</v>
      </c>
      <c r="X126" s="8">
        <f t="shared" si="37"/>
        <v>14.3580365296803</v>
      </c>
      <c r="Y126" s="8">
        <f t="shared" si="38"/>
        <v>1.32673255095738</v>
      </c>
      <c r="Z126" s="8">
        <f t="shared" si="39"/>
        <v>0</v>
      </c>
      <c r="AA126" s="8">
        <f t="shared" si="40"/>
        <v>15.8386566803575</v>
      </c>
      <c r="AB126" s="8">
        <f t="shared" si="41"/>
        <v>0</v>
      </c>
      <c r="AC126" s="8">
        <f t="shared" si="29"/>
        <v>17.312917653249102</v>
      </c>
    </row>
    <row r="127" spans="1:29" x14ac:dyDescent="0.25">
      <c r="A127" t="s">
        <v>118</v>
      </c>
      <c r="B127" s="5">
        <v>5410369366316500</v>
      </c>
      <c r="C127" s="5">
        <v>6756462945777540</v>
      </c>
      <c r="D127" s="5">
        <v>6813336315419510</v>
      </c>
      <c r="E127" s="4">
        <v>536630740393627</v>
      </c>
      <c r="F127" s="4">
        <v>3974576911194260</v>
      </c>
      <c r="G127" s="4">
        <v>3.91377280494546E+16</v>
      </c>
      <c r="H127" s="4">
        <v>3329242588998070</v>
      </c>
      <c r="I127" s="4">
        <v>4251614832956800</v>
      </c>
      <c r="J127" s="7">
        <v>3850541303158560</v>
      </c>
      <c r="L127" s="4">
        <v>5.0025673022528304E+16</v>
      </c>
      <c r="N127" s="4">
        <v>5551522898995730</v>
      </c>
      <c r="O127" s="4"/>
      <c r="P127" t="s">
        <v>118</v>
      </c>
      <c r="Q127" s="8">
        <f t="shared" si="30"/>
        <v>5.4103693663165</v>
      </c>
      <c r="R127" s="8">
        <f t="shared" si="31"/>
        <v>6.7564629457775398</v>
      </c>
      <c r="S127" s="8">
        <f t="shared" si="32"/>
        <v>6.8133363154195097</v>
      </c>
      <c r="T127" s="8">
        <f t="shared" si="33"/>
        <v>0.53663074039362701</v>
      </c>
      <c r="U127" s="8">
        <f t="shared" si="34"/>
        <v>3.9745769111942599</v>
      </c>
      <c r="V127" s="8">
        <f t="shared" si="35"/>
        <v>39.137728049454601</v>
      </c>
      <c r="W127" s="8">
        <f t="shared" si="36"/>
        <v>3.3292425889980701</v>
      </c>
      <c r="X127" s="8">
        <f t="shared" si="37"/>
        <v>4.2516148329568004</v>
      </c>
      <c r="Y127" s="8">
        <f t="shared" si="38"/>
        <v>3.8505413031585598</v>
      </c>
      <c r="Z127" s="8">
        <f t="shared" si="39"/>
        <v>0</v>
      </c>
      <c r="AA127" s="8">
        <f t="shared" si="40"/>
        <v>50.025673022528302</v>
      </c>
      <c r="AB127" s="8">
        <f t="shared" si="41"/>
        <v>0</v>
      </c>
      <c r="AC127" s="8">
        <f t="shared" si="29"/>
        <v>5.5515228989957297</v>
      </c>
    </row>
    <row r="128" spans="1:29" x14ac:dyDescent="0.25">
      <c r="A128" t="s">
        <v>119</v>
      </c>
      <c r="B128" s="2">
        <v>0</v>
      </c>
      <c r="C128" s="2">
        <v>0</v>
      </c>
      <c r="D128" s="2">
        <v>0</v>
      </c>
      <c r="E128" s="3"/>
      <c r="F128" s="3"/>
      <c r="G128" s="3"/>
      <c r="H128" s="4">
        <v>2801525658807210</v>
      </c>
      <c r="I128" s="4">
        <v>1.40574175824175E+16</v>
      </c>
      <c r="J128" s="7">
        <v>1.75703551912568E+16</v>
      </c>
      <c r="L128" s="4">
        <v>1.47773770491803E+16</v>
      </c>
      <c r="P128" t="s">
        <v>119</v>
      </c>
      <c r="Q128" s="8">
        <f t="shared" si="30"/>
        <v>0</v>
      </c>
      <c r="R128" s="8">
        <f t="shared" si="31"/>
        <v>0</v>
      </c>
      <c r="S128" s="8">
        <f t="shared" si="32"/>
        <v>0</v>
      </c>
      <c r="T128" s="8">
        <f t="shared" si="33"/>
        <v>0</v>
      </c>
      <c r="U128" s="8">
        <f t="shared" si="34"/>
        <v>0</v>
      </c>
      <c r="V128" s="8">
        <f t="shared" si="35"/>
        <v>0</v>
      </c>
      <c r="W128" s="8">
        <f t="shared" si="36"/>
        <v>2.8015256588072099</v>
      </c>
      <c r="X128" s="8">
        <f t="shared" si="37"/>
        <v>14.0574175824175</v>
      </c>
      <c r="Y128" s="8">
        <f t="shared" si="38"/>
        <v>17.570355191256802</v>
      </c>
      <c r="Z128" s="8">
        <f t="shared" si="39"/>
        <v>0</v>
      </c>
      <c r="AA128" s="8">
        <f t="shared" si="40"/>
        <v>14.7773770491803</v>
      </c>
      <c r="AB128" s="8">
        <f t="shared" si="41"/>
        <v>0</v>
      </c>
      <c r="AC128" s="8">
        <f t="shared" si="29"/>
        <v>0</v>
      </c>
    </row>
    <row r="129" spans="1:29" x14ac:dyDescent="0.25">
      <c r="A129" t="s">
        <v>120</v>
      </c>
      <c r="B129" s="2">
        <v>0</v>
      </c>
      <c r="C129" s="2">
        <v>0</v>
      </c>
      <c r="D129" s="2">
        <v>0</v>
      </c>
      <c r="E129" s="3"/>
      <c r="F129" s="3"/>
      <c r="G129" s="4">
        <v>3.2046301369863E+16</v>
      </c>
      <c r="H129" s="4">
        <v>3369030054644800</v>
      </c>
      <c r="I129" s="3"/>
      <c r="J129" s="4">
        <v>3.17834331337325E+16</v>
      </c>
      <c r="L129" s="4">
        <v>3.39039778349495E+16</v>
      </c>
      <c r="N129" s="7">
        <v>3348439220354110</v>
      </c>
      <c r="O129" s="7"/>
      <c r="P129" t="s">
        <v>120</v>
      </c>
      <c r="Q129" s="8">
        <f t="shared" si="30"/>
        <v>0</v>
      </c>
      <c r="R129" s="8">
        <f t="shared" si="31"/>
        <v>0</v>
      </c>
      <c r="S129" s="8">
        <f t="shared" si="32"/>
        <v>0</v>
      </c>
      <c r="T129" s="8">
        <f t="shared" si="33"/>
        <v>0</v>
      </c>
      <c r="U129" s="8">
        <f t="shared" si="34"/>
        <v>0</v>
      </c>
      <c r="V129" s="8">
        <f t="shared" si="35"/>
        <v>32.046301369863002</v>
      </c>
      <c r="W129" s="8">
        <f t="shared" si="36"/>
        <v>3.3690300546448002</v>
      </c>
      <c r="X129" s="8">
        <f t="shared" si="37"/>
        <v>0</v>
      </c>
      <c r="Y129" s="8">
        <f t="shared" si="38"/>
        <v>31.783433133732501</v>
      </c>
      <c r="Z129" s="8">
        <f t="shared" si="39"/>
        <v>0</v>
      </c>
      <c r="AA129" s="8">
        <f t="shared" si="40"/>
        <v>33.903977834949501</v>
      </c>
      <c r="AB129" s="8">
        <f t="shared" si="41"/>
        <v>0</v>
      </c>
      <c r="AC129" s="8">
        <f t="shared" si="29"/>
        <v>3.34843922035411</v>
      </c>
    </row>
    <row r="130" spans="1:29" x14ac:dyDescent="0.25">
      <c r="A130" t="s">
        <v>121</v>
      </c>
      <c r="B130" s="2">
        <v>0</v>
      </c>
      <c r="C130" s="2">
        <v>0</v>
      </c>
      <c r="D130" s="2">
        <v>0</v>
      </c>
      <c r="E130" s="3"/>
      <c r="F130" s="4">
        <v>3260138888888880</v>
      </c>
      <c r="G130" s="4">
        <v>3.30428571428571E+16</v>
      </c>
      <c r="H130" s="4">
        <v>3.3525918079096E+16</v>
      </c>
      <c r="I130" s="3"/>
      <c r="J130" s="4">
        <v>3.7331738437001504E+16</v>
      </c>
      <c r="L130" s="4">
        <v>369242774566474</v>
      </c>
      <c r="N130" s="7">
        <v>3.5283467587265E+16</v>
      </c>
      <c r="O130" s="7"/>
      <c r="P130" t="s">
        <v>121</v>
      </c>
      <c r="Q130" s="8">
        <f t="shared" si="30"/>
        <v>0</v>
      </c>
      <c r="R130" s="8">
        <f t="shared" si="31"/>
        <v>0</v>
      </c>
      <c r="S130" s="8">
        <f t="shared" si="32"/>
        <v>0</v>
      </c>
      <c r="T130" s="8">
        <f t="shared" si="33"/>
        <v>0</v>
      </c>
      <c r="U130" s="8">
        <f t="shared" si="34"/>
        <v>3.2601388888888798</v>
      </c>
      <c r="V130" s="8">
        <f t="shared" si="35"/>
        <v>33.042857142857102</v>
      </c>
      <c r="W130" s="8">
        <f t="shared" si="36"/>
        <v>33.525918079096002</v>
      </c>
      <c r="X130" s="8">
        <f t="shared" si="37"/>
        <v>0</v>
      </c>
      <c r="Y130" s="8">
        <f t="shared" si="38"/>
        <v>37.331738437001505</v>
      </c>
      <c r="Z130" s="8">
        <f t="shared" si="39"/>
        <v>0</v>
      </c>
      <c r="AA130" s="8">
        <f t="shared" si="40"/>
        <v>0.36924277456647397</v>
      </c>
      <c r="AB130" s="8">
        <f t="shared" si="41"/>
        <v>0</v>
      </c>
      <c r="AC130" s="8">
        <f t="shared" si="29"/>
        <v>35.283467587265001</v>
      </c>
    </row>
    <row r="131" spans="1:29" x14ac:dyDescent="0.25">
      <c r="A131" t="s">
        <v>122</v>
      </c>
      <c r="B131" s="2">
        <v>0</v>
      </c>
      <c r="C131" s="2">
        <v>0</v>
      </c>
      <c r="D131" s="2">
        <v>0</v>
      </c>
      <c r="E131" s="3"/>
      <c r="F131" s="4">
        <v>1458306010928960</v>
      </c>
      <c r="G131" s="4">
        <v>1897890410958900</v>
      </c>
      <c r="H131" s="4">
        <v>1.7217577413479E+16</v>
      </c>
      <c r="I131" s="4">
        <v>1584027397260270</v>
      </c>
      <c r="J131" s="4">
        <v>1.45975409836065E+16</v>
      </c>
      <c r="L131" s="4">
        <v>1.92218579234972E+16</v>
      </c>
      <c r="N131" s="7">
        <v>2026137566137560</v>
      </c>
      <c r="O131" s="7"/>
      <c r="P131" t="s">
        <v>122</v>
      </c>
      <c r="Q131" s="8">
        <f t="shared" si="30"/>
        <v>0</v>
      </c>
      <c r="R131" s="8">
        <f t="shared" si="31"/>
        <v>0</v>
      </c>
      <c r="S131" s="8">
        <f t="shared" si="32"/>
        <v>0</v>
      </c>
      <c r="T131" s="8">
        <f t="shared" si="33"/>
        <v>0</v>
      </c>
      <c r="U131" s="8">
        <f t="shared" si="34"/>
        <v>1.4583060109289601</v>
      </c>
      <c r="V131" s="8">
        <f t="shared" si="35"/>
        <v>1.8978904109589001</v>
      </c>
      <c r="W131" s="8">
        <f t="shared" si="36"/>
        <v>17.217577413478999</v>
      </c>
      <c r="X131" s="8">
        <f t="shared" si="37"/>
        <v>1.5840273972602701</v>
      </c>
      <c r="Y131" s="8">
        <f t="shared" si="38"/>
        <v>14.5975409836065</v>
      </c>
      <c r="Z131" s="8">
        <f t="shared" si="39"/>
        <v>0</v>
      </c>
      <c r="AA131" s="8">
        <f t="shared" si="40"/>
        <v>19.2218579234972</v>
      </c>
      <c r="AB131" s="8">
        <f t="shared" si="41"/>
        <v>0</v>
      </c>
      <c r="AC131" s="8">
        <f t="shared" si="29"/>
        <v>2.0261375661375598</v>
      </c>
    </row>
    <row r="132" spans="1:29" x14ac:dyDescent="0.25">
      <c r="A132" t="s">
        <v>123</v>
      </c>
      <c r="B132" s="2">
        <v>0</v>
      </c>
      <c r="C132" s="5">
        <v>1.50265753424657E+16</v>
      </c>
      <c r="D132" s="5">
        <v>1.50043715846994E+16</v>
      </c>
      <c r="E132" s="4">
        <v>1.55569863013698E+16</v>
      </c>
      <c r="F132" s="4">
        <v>1.22642076502732E+16</v>
      </c>
      <c r="G132" s="4">
        <v>1585972602739720</v>
      </c>
      <c r="H132" s="4">
        <v>1300497484628280</v>
      </c>
      <c r="I132" s="4">
        <v>1.17491780821917E+16</v>
      </c>
      <c r="J132" s="4">
        <v>1.08871584699453E+16</v>
      </c>
      <c r="L132" s="4">
        <v>1.4629781420765E+16</v>
      </c>
      <c r="N132" s="4">
        <v>1390078431372540</v>
      </c>
      <c r="O132" s="4"/>
      <c r="P132" t="s">
        <v>123</v>
      </c>
      <c r="Q132" s="8">
        <f t="shared" si="30"/>
        <v>0</v>
      </c>
      <c r="R132" s="8">
        <f t="shared" si="31"/>
        <v>15.0265753424657</v>
      </c>
      <c r="S132" s="8">
        <f t="shared" si="32"/>
        <v>15.004371584699401</v>
      </c>
      <c r="T132" s="8">
        <f t="shared" si="33"/>
        <v>15.5569863013698</v>
      </c>
      <c r="U132" s="8">
        <f t="shared" si="34"/>
        <v>12.2642076502732</v>
      </c>
      <c r="V132" s="8">
        <f t="shared" si="35"/>
        <v>1.5859726027397201</v>
      </c>
      <c r="W132" s="8">
        <f t="shared" si="36"/>
        <v>1.30049748462828</v>
      </c>
      <c r="X132" s="8">
        <f t="shared" si="37"/>
        <v>11.749178082191699</v>
      </c>
      <c r="Y132" s="8">
        <f t="shared" si="38"/>
        <v>10.8871584699453</v>
      </c>
      <c r="Z132" s="8">
        <f t="shared" si="39"/>
        <v>0</v>
      </c>
      <c r="AA132" s="8">
        <f t="shared" si="40"/>
        <v>14.629781420764999</v>
      </c>
      <c r="AB132" s="8">
        <f t="shared" si="41"/>
        <v>0</v>
      </c>
      <c r="AC132" s="8">
        <f t="shared" si="29"/>
        <v>1.3900784313725401</v>
      </c>
    </row>
    <row r="133" spans="1:29" x14ac:dyDescent="0.25">
      <c r="A133" t="s">
        <v>124</v>
      </c>
      <c r="B133" s="5">
        <v>1.46249315068493E+16</v>
      </c>
      <c r="C133" s="5">
        <v>1432027397260270</v>
      </c>
      <c r="D133" s="2">
        <v>0</v>
      </c>
      <c r="E133" s="4">
        <v>1516986301369860</v>
      </c>
      <c r="F133" s="4">
        <v>1.29024590163934E+16</v>
      </c>
      <c r="G133" s="4">
        <v>1.60243835616438E+16</v>
      </c>
      <c r="H133" s="4">
        <v>7778052126200270</v>
      </c>
      <c r="I133" s="4">
        <v>1.0183506849315E+16</v>
      </c>
      <c r="J133" s="4">
        <v>1.06724434035909E+16</v>
      </c>
      <c r="L133" s="4">
        <v>1.49846994535519E+16</v>
      </c>
      <c r="N133" s="4">
        <v>1.57449062877871E+16</v>
      </c>
      <c r="O133" s="4"/>
      <c r="P133" t="s">
        <v>124</v>
      </c>
      <c r="Q133" s="8">
        <f t="shared" si="30"/>
        <v>14.6249315068493</v>
      </c>
      <c r="R133" s="8">
        <f t="shared" si="31"/>
        <v>1.43202739726027</v>
      </c>
      <c r="S133" s="8">
        <f t="shared" si="32"/>
        <v>0</v>
      </c>
      <c r="T133" s="8">
        <f t="shared" si="33"/>
        <v>1.5169863013698599</v>
      </c>
      <c r="U133" s="8">
        <f t="shared" si="34"/>
        <v>12.902459016393401</v>
      </c>
      <c r="V133" s="8">
        <f t="shared" si="35"/>
        <v>16.024383561643798</v>
      </c>
      <c r="W133" s="8">
        <f t="shared" si="36"/>
        <v>7.7780521262002704</v>
      </c>
      <c r="X133" s="8">
        <f t="shared" si="37"/>
        <v>10.183506849315</v>
      </c>
      <c r="Y133" s="8">
        <f t="shared" si="38"/>
        <v>10.672443403590901</v>
      </c>
      <c r="Z133" s="8">
        <f t="shared" si="39"/>
        <v>0</v>
      </c>
      <c r="AA133" s="8">
        <f t="shared" si="40"/>
        <v>14.984699453551899</v>
      </c>
      <c r="AB133" s="8">
        <f t="shared" si="41"/>
        <v>0</v>
      </c>
      <c r="AC133" s="8">
        <f t="shared" si="29"/>
        <v>15.744906287787099</v>
      </c>
    </row>
    <row r="134" spans="1:29" x14ac:dyDescent="0.25">
      <c r="A134" t="s">
        <v>125</v>
      </c>
      <c r="B134" s="2">
        <v>0</v>
      </c>
      <c r="C134" s="2">
        <v>0</v>
      </c>
      <c r="D134" s="2">
        <v>0</v>
      </c>
      <c r="E134" s="3"/>
      <c r="F134" s="3"/>
      <c r="G134" s="4">
        <v>2217172131147540</v>
      </c>
      <c r="H134" s="4">
        <v>2.25992647058823E+16</v>
      </c>
      <c r="I134" s="4">
        <v>1.9909182530795E+16</v>
      </c>
      <c r="J134" s="4">
        <v>2.03194748358862E+16</v>
      </c>
      <c r="L134" s="4">
        <v>2.38712424531299E+16</v>
      </c>
      <c r="N134" s="4">
        <v>2.58830477319893E+16</v>
      </c>
      <c r="O134" s="4"/>
      <c r="P134" t="s">
        <v>125</v>
      </c>
      <c r="Q134" s="8">
        <f t="shared" si="30"/>
        <v>0</v>
      </c>
      <c r="R134" s="8">
        <f t="shared" si="31"/>
        <v>0</v>
      </c>
      <c r="S134" s="8">
        <f t="shared" si="32"/>
        <v>0</v>
      </c>
      <c r="T134" s="8">
        <f t="shared" si="33"/>
        <v>0</v>
      </c>
      <c r="U134" s="8">
        <f t="shared" si="34"/>
        <v>0</v>
      </c>
      <c r="V134" s="8">
        <f t="shared" si="35"/>
        <v>2.2171721311475401</v>
      </c>
      <c r="W134" s="8">
        <f t="shared" si="36"/>
        <v>22.599264705882302</v>
      </c>
      <c r="X134" s="8">
        <f t="shared" si="37"/>
        <v>19.909182530795</v>
      </c>
      <c r="Y134" s="8">
        <f t="shared" si="38"/>
        <v>20.319474835886201</v>
      </c>
      <c r="Z134" s="8">
        <f t="shared" si="39"/>
        <v>0</v>
      </c>
      <c r="AA134" s="8">
        <f t="shared" si="40"/>
        <v>23.871242453129899</v>
      </c>
      <c r="AB134" s="8">
        <f t="shared" si="41"/>
        <v>0</v>
      </c>
      <c r="AC134" s="8">
        <f t="shared" si="29"/>
        <v>25.883047731989301</v>
      </c>
    </row>
    <row r="135" spans="1:29" x14ac:dyDescent="0.25">
      <c r="A135" t="s">
        <v>126</v>
      </c>
      <c r="B135" s="2">
        <v>0</v>
      </c>
      <c r="C135" s="2">
        <v>0</v>
      </c>
      <c r="D135" s="5">
        <v>2018158871566440</v>
      </c>
      <c r="E135" s="4">
        <v>1957461607949410</v>
      </c>
      <c r="F135" s="4">
        <v>1.90673294797687E+16</v>
      </c>
      <c r="G135" s="4">
        <v>2010907081128150</v>
      </c>
      <c r="H135" s="4">
        <v>1950662257534730</v>
      </c>
      <c r="I135" s="4">
        <v>1956337450750710</v>
      </c>
      <c r="J135" s="4">
        <v>1.93267037740972E+16</v>
      </c>
      <c r="L135" s="4">
        <v>2.05478244543534E+16</v>
      </c>
      <c r="N135" s="4">
        <v>1963992706196470</v>
      </c>
      <c r="O135" s="4"/>
      <c r="P135" t="s">
        <v>126</v>
      </c>
      <c r="Q135" s="8">
        <f t="shared" si="30"/>
        <v>0</v>
      </c>
      <c r="R135" s="8">
        <f t="shared" si="31"/>
        <v>0</v>
      </c>
      <c r="S135" s="8">
        <f t="shared" si="32"/>
        <v>2.01815887156644</v>
      </c>
      <c r="T135" s="8">
        <f t="shared" si="33"/>
        <v>1.95746160794941</v>
      </c>
      <c r="U135" s="8">
        <f t="shared" si="34"/>
        <v>19.067329479768699</v>
      </c>
      <c r="V135" s="8">
        <f t="shared" si="35"/>
        <v>2.01090708112815</v>
      </c>
      <c r="W135" s="8">
        <f t="shared" si="36"/>
        <v>1.9506622575347301</v>
      </c>
      <c r="X135" s="8">
        <f t="shared" si="37"/>
        <v>1.9563374507507101</v>
      </c>
      <c r="Y135" s="8">
        <f t="shared" si="38"/>
        <v>19.326703774097201</v>
      </c>
      <c r="Z135" s="8">
        <f t="shared" si="39"/>
        <v>0</v>
      </c>
      <c r="AA135" s="8">
        <f t="shared" si="40"/>
        <v>20.5478244543534</v>
      </c>
      <c r="AB135" s="8">
        <f t="shared" si="41"/>
        <v>0</v>
      </c>
      <c r="AC135" s="8">
        <f t="shared" si="29"/>
        <v>1.9639927061964699</v>
      </c>
    </row>
    <row r="136" spans="1:29" x14ac:dyDescent="0.25">
      <c r="A136" t="s">
        <v>127</v>
      </c>
      <c r="B136" s="5">
        <v>2454562937062930</v>
      </c>
      <c r="C136" s="5">
        <v>2.52967123287671E+16</v>
      </c>
      <c r="D136" s="5">
        <v>2.53443989071038E+16</v>
      </c>
      <c r="E136" s="4">
        <v>2530246575342460</v>
      </c>
      <c r="F136" s="4">
        <v>2561162790697670</v>
      </c>
      <c r="G136" s="4">
        <v>1.94846153846153E+16</v>
      </c>
      <c r="H136" s="4">
        <v>2.48990070921985E+16</v>
      </c>
      <c r="I136" s="4">
        <v>2.6450569476082E+16</v>
      </c>
      <c r="J136" s="4">
        <v>272748046875</v>
      </c>
      <c r="L136" s="4">
        <v>2480043352601150</v>
      </c>
      <c r="N136" s="4">
        <v>2.97426378227494E+16</v>
      </c>
      <c r="O136" s="4"/>
      <c r="P136" t="s">
        <v>127</v>
      </c>
      <c r="Q136" s="8">
        <f t="shared" si="30"/>
        <v>2.4545629370629301</v>
      </c>
      <c r="R136" s="8">
        <f t="shared" si="31"/>
        <v>25.2967123287671</v>
      </c>
      <c r="S136" s="8">
        <f t="shared" si="32"/>
        <v>25.344398907103798</v>
      </c>
      <c r="T136" s="8">
        <f t="shared" si="33"/>
        <v>2.5302465753424599</v>
      </c>
      <c r="U136" s="8">
        <f t="shared" si="34"/>
        <v>2.5611627906976699</v>
      </c>
      <c r="V136" s="8">
        <f t="shared" si="35"/>
        <v>19.484615384615299</v>
      </c>
      <c r="W136" s="8">
        <f t="shared" si="36"/>
        <v>24.899007092198499</v>
      </c>
      <c r="X136" s="8">
        <f t="shared" si="37"/>
        <v>26.450569476081998</v>
      </c>
      <c r="Y136" s="8">
        <f t="shared" si="38"/>
        <v>2.7274804687499999E-4</v>
      </c>
      <c r="Z136" s="8">
        <f t="shared" si="39"/>
        <v>0</v>
      </c>
      <c r="AA136" s="8">
        <f t="shared" si="40"/>
        <v>2.4800433526011498</v>
      </c>
      <c r="AB136" s="8">
        <f t="shared" si="41"/>
        <v>0</v>
      </c>
      <c r="AC136" s="8">
        <f t="shared" si="29"/>
        <v>29.742637822749401</v>
      </c>
    </row>
    <row r="137" spans="1:29" x14ac:dyDescent="0.25">
      <c r="A137" t="s">
        <v>128</v>
      </c>
      <c r="B137" s="2">
        <v>0</v>
      </c>
      <c r="C137" s="2">
        <v>0</v>
      </c>
      <c r="D137" s="2">
        <v>0</v>
      </c>
      <c r="E137" s="3"/>
      <c r="F137" s="3"/>
      <c r="G137" s="3"/>
      <c r="H137" s="4">
        <v>3.6669607635206704E+16</v>
      </c>
      <c r="I137" s="4">
        <v>3518821917808210</v>
      </c>
      <c r="J137" s="4">
        <v>3.48542617046818E+16</v>
      </c>
      <c r="L137" s="4">
        <v>3689308533916840</v>
      </c>
      <c r="P137" t="s">
        <v>128</v>
      </c>
      <c r="Q137" s="8">
        <f t="shared" si="30"/>
        <v>0</v>
      </c>
      <c r="R137" s="8">
        <f t="shared" si="31"/>
        <v>0</v>
      </c>
      <c r="S137" s="8">
        <f t="shared" si="32"/>
        <v>0</v>
      </c>
      <c r="T137" s="8">
        <f t="shared" si="33"/>
        <v>0</v>
      </c>
      <c r="U137" s="8">
        <f t="shared" si="34"/>
        <v>0</v>
      </c>
      <c r="V137" s="8">
        <f t="shared" si="35"/>
        <v>0</v>
      </c>
      <c r="W137" s="8">
        <f t="shared" si="36"/>
        <v>36.669607635206702</v>
      </c>
      <c r="X137" s="8">
        <f t="shared" si="37"/>
        <v>3.5188219178082099</v>
      </c>
      <c r="Y137" s="8">
        <f t="shared" si="38"/>
        <v>34.854261704681797</v>
      </c>
      <c r="Z137" s="8">
        <f t="shared" si="39"/>
        <v>0</v>
      </c>
      <c r="AA137" s="8">
        <f t="shared" si="40"/>
        <v>3.6893085339168401</v>
      </c>
      <c r="AB137" s="8">
        <f t="shared" si="41"/>
        <v>0</v>
      </c>
      <c r="AC137" s="8">
        <f t="shared" si="29"/>
        <v>0</v>
      </c>
    </row>
    <row r="138" spans="1:29" x14ac:dyDescent="0.25">
      <c r="A138" t="s">
        <v>129</v>
      </c>
      <c r="B138" s="2">
        <v>0</v>
      </c>
      <c r="C138" s="2">
        <v>0</v>
      </c>
      <c r="D138" s="2">
        <v>0</v>
      </c>
      <c r="E138" s="3"/>
      <c r="F138" s="4">
        <v>-2757103825136610</v>
      </c>
      <c r="G138" s="4">
        <v>-1.10739726027397E+16</v>
      </c>
      <c r="H138" s="4">
        <v>-1.93251366120218E+16</v>
      </c>
      <c r="I138" s="4">
        <v>-3379178082191780</v>
      </c>
      <c r="J138" s="4">
        <v>-3540983606557370</v>
      </c>
      <c r="L138" s="4">
        <v>-1.58715846994535E+16</v>
      </c>
      <c r="N138" s="4">
        <v>4789727126805770</v>
      </c>
      <c r="O138" s="4"/>
      <c r="P138" t="s">
        <v>129</v>
      </c>
      <c r="Q138" s="8">
        <f t="shared" si="30"/>
        <v>0</v>
      </c>
      <c r="R138" s="8">
        <f t="shared" si="31"/>
        <v>0</v>
      </c>
      <c r="S138" s="8">
        <f t="shared" si="32"/>
        <v>0</v>
      </c>
      <c r="T138" s="8">
        <f t="shared" si="33"/>
        <v>0</v>
      </c>
      <c r="U138" s="8">
        <f t="shared" si="34"/>
        <v>-2.75710382513661</v>
      </c>
      <c r="V138" s="8">
        <f t="shared" si="35"/>
        <v>-11.073972602739699</v>
      </c>
      <c r="W138" s="8">
        <f t="shared" si="36"/>
        <v>-19.325136612021801</v>
      </c>
      <c r="X138" s="8">
        <f t="shared" si="37"/>
        <v>-3.3791780821917801</v>
      </c>
      <c r="Y138" s="8">
        <f t="shared" si="38"/>
        <v>-3.5409836065573699</v>
      </c>
      <c r="Z138" s="8">
        <f t="shared" si="39"/>
        <v>0</v>
      </c>
      <c r="AA138" s="8">
        <f t="shared" si="40"/>
        <v>-15.8715846994535</v>
      </c>
      <c r="AB138" s="8">
        <f t="shared" si="41"/>
        <v>0</v>
      </c>
      <c r="AC138" s="8">
        <f t="shared" si="29"/>
        <v>4.7897271268057704</v>
      </c>
    </row>
    <row r="139" spans="1:29" x14ac:dyDescent="0.25">
      <c r="A139" t="s">
        <v>130</v>
      </c>
      <c r="B139" s="2">
        <v>0</v>
      </c>
      <c r="C139" s="2">
        <v>0</v>
      </c>
      <c r="D139" s="5">
        <v>8083948087431690</v>
      </c>
      <c r="E139" s="4">
        <v>8471835616438350</v>
      </c>
      <c r="F139" s="4">
        <v>6560974499089250</v>
      </c>
      <c r="G139" s="4">
        <v>9676831976313840</v>
      </c>
      <c r="H139" s="4">
        <v>8286492144426480</v>
      </c>
      <c r="I139" s="4">
        <v>7076952127412580</v>
      </c>
      <c r="J139" s="4">
        <v>6908760429082240</v>
      </c>
      <c r="L139" s="4">
        <v>9313090626018320</v>
      </c>
      <c r="N139" s="4">
        <v>9562189285714280</v>
      </c>
      <c r="O139" s="4"/>
      <c r="P139" t="s">
        <v>130</v>
      </c>
      <c r="Q139" s="8">
        <f t="shared" si="30"/>
        <v>0</v>
      </c>
      <c r="R139" s="8">
        <f t="shared" si="31"/>
        <v>0</v>
      </c>
      <c r="S139" s="8">
        <f t="shared" si="32"/>
        <v>8.0839480874316898</v>
      </c>
      <c r="T139" s="8">
        <f t="shared" si="33"/>
        <v>8.4718356164383497</v>
      </c>
      <c r="U139" s="8">
        <f t="shared" si="34"/>
        <v>6.5609744990892498</v>
      </c>
      <c r="V139" s="8">
        <f t="shared" si="35"/>
        <v>9.6768319763138404</v>
      </c>
      <c r="W139" s="8">
        <f t="shared" si="36"/>
        <v>8.2864921444264805</v>
      </c>
      <c r="X139" s="8">
        <f t="shared" si="37"/>
        <v>7.0769521274125804</v>
      </c>
      <c r="Y139" s="8">
        <f t="shared" si="38"/>
        <v>6.90876042908224</v>
      </c>
      <c r="Z139" s="8">
        <f t="shared" si="39"/>
        <v>0</v>
      </c>
      <c r="AA139" s="8">
        <f t="shared" si="40"/>
        <v>9.3130906260183206</v>
      </c>
      <c r="AB139" s="8">
        <f t="shared" si="41"/>
        <v>0</v>
      </c>
      <c r="AC139" s="8">
        <f t="shared" si="29"/>
        <v>9.5621892857142807</v>
      </c>
    </row>
    <row r="140" spans="1:29" x14ac:dyDescent="0.25">
      <c r="A140" t="s">
        <v>131</v>
      </c>
      <c r="B140" s="5">
        <v>2898904109589040</v>
      </c>
      <c r="C140" s="5">
        <v>1.15489315068493E+16</v>
      </c>
      <c r="D140" s="5">
        <v>1288415300546440</v>
      </c>
      <c r="E140" s="4">
        <v>1.25870136986301E+16</v>
      </c>
      <c r="F140" s="4">
        <v>1.10961202185792E+16</v>
      </c>
      <c r="G140" s="4">
        <v>1310690410958900</v>
      </c>
      <c r="H140" s="4">
        <v>1316615566037730</v>
      </c>
      <c r="I140" s="4">
        <v>1.09205479452054E+16</v>
      </c>
      <c r="J140" s="4">
        <v>1.02207103825136E+16</v>
      </c>
      <c r="L140" s="4">
        <v>1.27635519125683E+16</v>
      </c>
      <c r="N140" s="4">
        <v>1.35788546255506E+16</v>
      </c>
      <c r="O140" s="4"/>
      <c r="P140" t="s">
        <v>131</v>
      </c>
      <c r="Q140" s="8">
        <f t="shared" si="30"/>
        <v>2.89890410958904</v>
      </c>
      <c r="R140" s="8">
        <f t="shared" si="31"/>
        <v>11.5489315068493</v>
      </c>
      <c r="S140" s="8">
        <f t="shared" si="32"/>
        <v>1.28841530054644</v>
      </c>
      <c r="T140" s="8">
        <f t="shared" si="33"/>
        <v>12.5870136986301</v>
      </c>
      <c r="U140" s="8">
        <f t="shared" si="34"/>
        <v>11.0961202185792</v>
      </c>
      <c r="V140" s="8">
        <f t="shared" si="35"/>
        <v>1.3106904109588999</v>
      </c>
      <c r="W140" s="8">
        <f t="shared" si="36"/>
        <v>1.3166155660377299</v>
      </c>
      <c r="X140" s="8">
        <f t="shared" si="37"/>
        <v>10.920547945205399</v>
      </c>
      <c r="Y140" s="8">
        <f t="shared" si="38"/>
        <v>10.2207103825136</v>
      </c>
      <c r="Z140" s="8">
        <f t="shared" si="39"/>
        <v>0</v>
      </c>
      <c r="AA140" s="8">
        <f t="shared" si="40"/>
        <v>12.7635519125683</v>
      </c>
      <c r="AB140" s="8">
        <f t="shared" si="41"/>
        <v>0</v>
      </c>
      <c r="AC140" s="8">
        <f t="shared" si="29"/>
        <v>13.5788546255506</v>
      </c>
    </row>
    <row r="141" spans="1:29" x14ac:dyDescent="0.25">
      <c r="A141" s="1" t="s">
        <v>132</v>
      </c>
      <c r="B141" s="3"/>
      <c r="C141" s="3"/>
      <c r="D141" s="2">
        <v>0</v>
      </c>
      <c r="E141" s="5">
        <v>2.04793713163064E+16</v>
      </c>
      <c r="F141" s="3"/>
      <c r="G141" s="3"/>
      <c r="H141" s="4">
        <v>2672224899598390</v>
      </c>
      <c r="I141" s="4">
        <v>262513698630137</v>
      </c>
      <c r="J141" s="4">
        <v>2492920443101710</v>
      </c>
      <c r="L141" s="4">
        <v>2648043010752680</v>
      </c>
      <c r="N141" s="4">
        <v>2.66721163490471E+16</v>
      </c>
      <c r="O141" s="4"/>
      <c r="P141" s="1" t="s">
        <v>132</v>
      </c>
      <c r="Q141" s="8">
        <f t="shared" si="30"/>
        <v>0</v>
      </c>
      <c r="R141" s="8">
        <f t="shared" si="31"/>
        <v>0</v>
      </c>
      <c r="S141" s="8">
        <f t="shared" si="32"/>
        <v>0</v>
      </c>
      <c r="T141" s="8">
        <f t="shared" si="33"/>
        <v>20.479371316306398</v>
      </c>
      <c r="U141" s="8">
        <f t="shared" si="34"/>
        <v>0</v>
      </c>
      <c r="V141" s="8">
        <f t="shared" si="35"/>
        <v>0</v>
      </c>
      <c r="W141" s="8">
        <f t="shared" si="36"/>
        <v>2.6722248995983899</v>
      </c>
      <c r="X141" s="8">
        <f t="shared" si="37"/>
        <v>0.26251369863013702</v>
      </c>
      <c r="Y141" s="8">
        <f t="shared" si="38"/>
        <v>2.4929204431017098</v>
      </c>
      <c r="Z141" s="8">
        <f t="shared" si="39"/>
        <v>0</v>
      </c>
      <c r="AA141" s="8">
        <f t="shared" si="40"/>
        <v>2.64804301075268</v>
      </c>
      <c r="AB141" s="8">
        <f t="shared" si="41"/>
        <v>0</v>
      </c>
      <c r="AC141" s="8">
        <f t="shared" si="29"/>
        <v>26.672116349047101</v>
      </c>
    </row>
    <row r="142" spans="1:29" x14ac:dyDescent="0.25">
      <c r="A142" t="s">
        <v>133</v>
      </c>
      <c r="B142" s="2">
        <v>0</v>
      </c>
      <c r="C142" s="2"/>
      <c r="D142" s="2">
        <v>0</v>
      </c>
      <c r="E142" s="4">
        <v>2.0732887975334E+16</v>
      </c>
      <c r="F142" s="4">
        <v>2.13252912954078E+16</v>
      </c>
      <c r="G142" s="4">
        <v>2.02417667844522E+16</v>
      </c>
      <c r="H142" s="4">
        <v>1984372904091210</v>
      </c>
      <c r="I142" s="4">
        <v>2.31324865280985E+16</v>
      </c>
      <c r="J142" s="4">
        <v>1.73664643399089E+16</v>
      </c>
      <c r="L142" s="4">
        <v>2.25804676753782E+16</v>
      </c>
      <c r="N142" s="4">
        <v>1.69425975773889E+16</v>
      </c>
      <c r="O142" s="4"/>
      <c r="P142" t="s">
        <v>133</v>
      </c>
      <c r="Q142" s="8">
        <f t="shared" si="30"/>
        <v>0</v>
      </c>
      <c r="R142" s="8">
        <f t="shared" si="31"/>
        <v>0</v>
      </c>
      <c r="S142" s="8">
        <f t="shared" si="32"/>
        <v>0</v>
      </c>
      <c r="T142" s="8">
        <f t="shared" si="33"/>
        <v>20.732887975333998</v>
      </c>
      <c r="U142" s="8">
        <f t="shared" si="34"/>
        <v>21.325291295407801</v>
      </c>
      <c r="V142" s="8">
        <f t="shared" si="35"/>
        <v>20.241766784452199</v>
      </c>
      <c r="W142" s="8">
        <f t="shared" si="36"/>
        <v>1.9843729040912099</v>
      </c>
      <c r="X142" s="8">
        <f t="shared" si="37"/>
        <v>23.1324865280985</v>
      </c>
      <c r="Y142" s="8">
        <f t="shared" si="38"/>
        <v>17.366464339908902</v>
      </c>
      <c r="Z142" s="8">
        <f t="shared" si="39"/>
        <v>0</v>
      </c>
      <c r="AA142" s="8">
        <f t="shared" si="40"/>
        <v>22.580467675378198</v>
      </c>
      <c r="AB142" s="8">
        <f t="shared" si="41"/>
        <v>0</v>
      </c>
      <c r="AC142" s="8">
        <f t="shared" si="29"/>
        <v>16.942597577388899</v>
      </c>
    </row>
    <row r="143" spans="1:29" x14ac:dyDescent="0.25">
      <c r="A143" t="s">
        <v>134</v>
      </c>
      <c r="B143" s="2">
        <v>0</v>
      </c>
      <c r="C143" s="2">
        <v>0</v>
      </c>
      <c r="D143" s="2">
        <v>0</v>
      </c>
      <c r="E143" s="3"/>
      <c r="F143" s="3"/>
      <c r="G143" s="3"/>
      <c r="H143" s="4">
        <v>3.05566395663956E+16</v>
      </c>
      <c r="I143" s="3"/>
      <c r="J143" s="4">
        <v>2870676691729320</v>
      </c>
      <c r="L143" s="4">
        <v>2826734693877550</v>
      </c>
      <c r="P143" t="s">
        <v>134</v>
      </c>
      <c r="Q143" s="8">
        <f t="shared" si="30"/>
        <v>0</v>
      </c>
      <c r="R143" s="8">
        <f t="shared" si="31"/>
        <v>0</v>
      </c>
      <c r="S143" s="8">
        <f t="shared" si="32"/>
        <v>0</v>
      </c>
      <c r="T143" s="8">
        <f t="shared" si="33"/>
        <v>0</v>
      </c>
      <c r="U143" s="8">
        <f t="shared" si="34"/>
        <v>0</v>
      </c>
      <c r="V143" s="8">
        <f t="shared" si="35"/>
        <v>0</v>
      </c>
      <c r="W143" s="8">
        <f t="shared" si="36"/>
        <v>30.556639566395599</v>
      </c>
      <c r="X143" s="8">
        <f t="shared" si="37"/>
        <v>0</v>
      </c>
      <c r="Y143" s="8">
        <f t="shared" si="38"/>
        <v>2.8706766917293201</v>
      </c>
      <c r="Z143" s="8">
        <f t="shared" si="39"/>
        <v>0</v>
      </c>
      <c r="AA143" s="8">
        <f t="shared" si="40"/>
        <v>2.8267346938775502</v>
      </c>
      <c r="AB143" s="8">
        <f t="shared" si="41"/>
        <v>0</v>
      </c>
      <c r="AC143" s="8">
        <f t="shared" si="29"/>
        <v>0</v>
      </c>
    </row>
    <row r="144" spans="1:29" x14ac:dyDescent="0.25">
      <c r="A144" t="s">
        <v>135</v>
      </c>
      <c r="B144" s="2">
        <v>0</v>
      </c>
      <c r="C144" s="2">
        <v>0</v>
      </c>
      <c r="D144" s="2">
        <v>0</v>
      </c>
      <c r="E144" s="3"/>
      <c r="F144" s="3"/>
      <c r="G144" s="4">
        <v>3224896013864810</v>
      </c>
      <c r="H144" s="4">
        <v>3.26421435406698E+16</v>
      </c>
      <c r="I144" s="4">
        <v>3.22294529000411E+16</v>
      </c>
      <c r="J144" s="4">
        <v>3.27265548281505E+16</v>
      </c>
      <c r="L144" s="4">
        <v>3.25940676702936E+16</v>
      </c>
      <c r="N144" s="4">
        <v>3.29778502930207E+16</v>
      </c>
      <c r="O144" s="4"/>
      <c r="P144" t="s">
        <v>135</v>
      </c>
      <c r="Q144" s="8">
        <f t="shared" si="30"/>
        <v>0</v>
      </c>
      <c r="R144" s="8">
        <f t="shared" si="31"/>
        <v>0</v>
      </c>
      <c r="S144" s="8">
        <f t="shared" si="32"/>
        <v>0</v>
      </c>
      <c r="T144" s="8">
        <f t="shared" si="33"/>
        <v>0</v>
      </c>
      <c r="U144" s="8">
        <f t="shared" si="34"/>
        <v>0</v>
      </c>
      <c r="V144" s="8">
        <f t="shared" si="35"/>
        <v>3.22489601386481</v>
      </c>
      <c r="W144" s="8">
        <f t="shared" si="36"/>
        <v>32.6421435406698</v>
      </c>
      <c r="X144" s="8">
        <f t="shared" si="37"/>
        <v>32.229452900041103</v>
      </c>
      <c r="Y144" s="8">
        <f t="shared" si="38"/>
        <v>32.726554828150498</v>
      </c>
      <c r="Z144" s="8">
        <f t="shared" si="39"/>
        <v>0</v>
      </c>
      <c r="AA144" s="8">
        <f t="shared" si="40"/>
        <v>32.594067670293597</v>
      </c>
      <c r="AB144" s="8">
        <f t="shared" si="41"/>
        <v>0</v>
      </c>
      <c r="AC144" s="8">
        <f t="shared" si="29"/>
        <v>32.977850293020701</v>
      </c>
    </row>
    <row r="145" spans="1:29" x14ac:dyDescent="0.25">
      <c r="A145" t="s">
        <v>136</v>
      </c>
      <c r="B145" s="2">
        <v>0</v>
      </c>
      <c r="C145" s="2">
        <v>0</v>
      </c>
      <c r="D145" s="2">
        <v>0</v>
      </c>
      <c r="E145" s="3"/>
      <c r="F145" s="3"/>
      <c r="G145" s="4">
        <v>323836301369863</v>
      </c>
      <c r="H145" s="4">
        <v>3.19766666666666E+16</v>
      </c>
      <c r="I145" s="4">
        <v>3.26843835616438E+16</v>
      </c>
      <c r="J145" s="4">
        <v>3.2255223880597E+16</v>
      </c>
      <c r="L145" s="4">
        <v>3327806451612900</v>
      </c>
      <c r="N145" s="4">
        <v>3328868544600930</v>
      </c>
      <c r="O145" s="4"/>
      <c r="P145" t="s">
        <v>136</v>
      </c>
      <c r="Q145" s="8">
        <f t="shared" si="30"/>
        <v>0</v>
      </c>
      <c r="R145" s="8">
        <f t="shared" si="31"/>
        <v>0</v>
      </c>
      <c r="S145" s="8">
        <f t="shared" si="32"/>
        <v>0</v>
      </c>
      <c r="T145" s="8">
        <f t="shared" si="33"/>
        <v>0</v>
      </c>
      <c r="U145" s="8">
        <f t="shared" si="34"/>
        <v>0</v>
      </c>
      <c r="V145" s="8">
        <f t="shared" si="35"/>
        <v>0.32383630136986302</v>
      </c>
      <c r="W145" s="8">
        <f t="shared" si="36"/>
        <v>31.976666666666599</v>
      </c>
      <c r="X145" s="8">
        <f t="shared" si="37"/>
        <v>32.684383561643799</v>
      </c>
      <c r="Y145" s="8">
        <f t="shared" si="38"/>
        <v>32.255223880597001</v>
      </c>
      <c r="Z145" s="8">
        <f t="shared" si="39"/>
        <v>0</v>
      </c>
      <c r="AA145" s="8">
        <f t="shared" si="40"/>
        <v>3.3278064516128998</v>
      </c>
      <c r="AB145" s="8">
        <f t="shared" si="41"/>
        <v>0</v>
      </c>
      <c r="AC145" s="8">
        <f t="shared" si="29"/>
        <v>3.3288685446009301</v>
      </c>
    </row>
    <row r="146" spans="1:29" x14ac:dyDescent="0.25">
      <c r="A146" t="s">
        <v>137</v>
      </c>
      <c r="B146" s="2">
        <v>0</v>
      </c>
      <c r="C146" s="2">
        <v>0</v>
      </c>
      <c r="D146" s="2">
        <v>0</v>
      </c>
      <c r="E146" s="3"/>
      <c r="F146" s="3"/>
      <c r="G146" s="4">
        <v>3.09931129476584E+16</v>
      </c>
      <c r="H146" s="3"/>
      <c r="I146" s="3"/>
      <c r="J146" s="4">
        <v>3090763052208830</v>
      </c>
      <c r="L146" s="4">
        <v>3.08401993355481E+16</v>
      </c>
      <c r="N146" s="4">
        <v>3.20308176100628E+16</v>
      </c>
      <c r="O146" s="4"/>
      <c r="P146" t="s">
        <v>137</v>
      </c>
      <c r="Q146" s="8">
        <f t="shared" si="30"/>
        <v>0</v>
      </c>
      <c r="R146" s="8">
        <f t="shared" si="31"/>
        <v>0</v>
      </c>
      <c r="S146" s="8">
        <f t="shared" si="32"/>
        <v>0</v>
      </c>
      <c r="T146" s="8">
        <f t="shared" si="33"/>
        <v>0</v>
      </c>
      <c r="U146" s="8">
        <f t="shared" si="34"/>
        <v>0</v>
      </c>
      <c r="V146" s="8">
        <f t="shared" si="35"/>
        <v>30.9931129476584</v>
      </c>
      <c r="W146" s="8">
        <f t="shared" si="36"/>
        <v>0</v>
      </c>
      <c r="X146" s="8">
        <f t="shared" si="37"/>
        <v>0</v>
      </c>
      <c r="Y146" s="8">
        <f t="shared" si="38"/>
        <v>3.0907630522088301</v>
      </c>
      <c r="Z146" s="8">
        <f t="shared" si="39"/>
        <v>0</v>
      </c>
      <c r="AA146" s="8">
        <f t="shared" si="40"/>
        <v>30.8401993355481</v>
      </c>
      <c r="AB146" s="8">
        <f t="shared" si="41"/>
        <v>0</v>
      </c>
      <c r="AC146" s="8">
        <f t="shared" si="29"/>
        <v>32.030817610062797</v>
      </c>
    </row>
    <row r="147" spans="1:29" x14ac:dyDescent="0.25">
      <c r="A147" t="s">
        <v>138</v>
      </c>
      <c r="B147" s="2"/>
      <c r="C147" s="5">
        <v>2286252804786830</v>
      </c>
      <c r="D147" s="5">
        <v>243804892601432</v>
      </c>
      <c r="E147" s="4">
        <v>2.34514822546972E+16</v>
      </c>
      <c r="F147" s="3"/>
      <c r="G147" s="4">
        <v>2387383918459790</v>
      </c>
      <c r="H147" s="4">
        <v>2.50111570247933E+16</v>
      </c>
      <c r="I147" s="3"/>
      <c r="J147" s="4">
        <v>2.41111111111111E+16</v>
      </c>
      <c r="L147" s="4">
        <v>2.61421487603305E+16</v>
      </c>
      <c r="N147" s="4">
        <v>2644109090909090</v>
      </c>
      <c r="O147" s="4"/>
      <c r="P147" t="s">
        <v>138</v>
      </c>
      <c r="Q147" s="8">
        <f t="shared" si="30"/>
        <v>0</v>
      </c>
      <c r="R147" s="8">
        <f t="shared" si="31"/>
        <v>2.2862528047868298</v>
      </c>
      <c r="S147" s="8">
        <f t="shared" si="32"/>
        <v>0.24380489260143201</v>
      </c>
      <c r="T147" s="8">
        <f t="shared" si="33"/>
        <v>23.451482254697201</v>
      </c>
      <c r="U147" s="8">
        <f t="shared" si="34"/>
        <v>0</v>
      </c>
      <c r="V147" s="8">
        <f t="shared" si="35"/>
        <v>2.3873839184597898</v>
      </c>
      <c r="W147" s="8">
        <f t="shared" si="36"/>
        <v>25.011157024793299</v>
      </c>
      <c r="X147" s="8">
        <f t="shared" si="37"/>
        <v>0</v>
      </c>
      <c r="Y147" s="8">
        <f t="shared" si="38"/>
        <v>24.1111111111111</v>
      </c>
      <c r="Z147" s="8">
        <f t="shared" si="39"/>
        <v>0</v>
      </c>
      <c r="AA147" s="8">
        <f t="shared" si="40"/>
        <v>26.1421487603305</v>
      </c>
      <c r="AB147" s="8">
        <f t="shared" si="41"/>
        <v>0</v>
      </c>
      <c r="AC147" s="8">
        <f t="shared" si="29"/>
        <v>2.6441090909090899</v>
      </c>
    </row>
    <row r="148" spans="1:29" x14ac:dyDescent="0.25">
      <c r="A148" t="s">
        <v>139</v>
      </c>
      <c r="B148" s="3"/>
      <c r="C148" s="2">
        <v>0</v>
      </c>
      <c r="D148" s="2">
        <v>0</v>
      </c>
      <c r="E148" s="5">
        <v>1.75326315789473E+16</v>
      </c>
      <c r="F148" s="4">
        <v>1677695810564660</v>
      </c>
      <c r="G148" s="4">
        <v>1.7688011575031E+16</v>
      </c>
      <c r="H148" s="4">
        <v>1.85631096442977E+16</v>
      </c>
      <c r="I148" s="4">
        <v>1.78296575342465E+16</v>
      </c>
      <c r="J148" s="4">
        <v>1794363731382280</v>
      </c>
      <c r="L148" s="4">
        <v>1.90107771260997E+16</v>
      </c>
      <c r="N148" s="4">
        <v>2.12722342439816E+16</v>
      </c>
      <c r="O148" s="4"/>
      <c r="P148" t="s">
        <v>139</v>
      </c>
      <c r="Q148" s="8">
        <f t="shared" si="30"/>
        <v>0</v>
      </c>
      <c r="R148" s="8">
        <f t="shared" si="31"/>
        <v>0</v>
      </c>
      <c r="S148" s="8">
        <f t="shared" si="32"/>
        <v>0</v>
      </c>
      <c r="T148" s="8">
        <f t="shared" si="33"/>
        <v>17.532631578947299</v>
      </c>
      <c r="U148" s="8">
        <f t="shared" si="34"/>
        <v>1.67769581056466</v>
      </c>
      <c r="V148" s="8">
        <f t="shared" si="35"/>
        <v>17.688011575030998</v>
      </c>
      <c r="W148" s="8">
        <f t="shared" si="36"/>
        <v>18.5631096442977</v>
      </c>
      <c r="X148" s="8">
        <f t="shared" si="37"/>
        <v>17.8296575342465</v>
      </c>
      <c r="Y148" s="8">
        <f t="shared" si="38"/>
        <v>1.79436373138228</v>
      </c>
      <c r="Z148" s="8">
        <f t="shared" si="39"/>
        <v>0</v>
      </c>
      <c r="AA148" s="8">
        <f t="shared" si="40"/>
        <v>19.0107771260997</v>
      </c>
      <c r="AB148" s="8">
        <f t="shared" si="41"/>
        <v>0</v>
      </c>
      <c r="AC148" s="8">
        <f t="shared" si="29"/>
        <v>21.2722342439816</v>
      </c>
    </row>
    <row r="149" spans="1:29" x14ac:dyDescent="0.25">
      <c r="A149" t="s">
        <v>140</v>
      </c>
      <c r="B149" s="5">
        <v>2.14320547945205E+16</v>
      </c>
      <c r="C149" s="5">
        <v>2253168604651160</v>
      </c>
      <c r="D149" s="5">
        <v>2107622950819670</v>
      </c>
      <c r="E149" s="4">
        <v>2164191750278700</v>
      </c>
      <c r="F149" s="4">
        <v>2.35375341530054E+16</v>
      </c>
      <c r="G149" s="4">
        <v>2.1392133186974E+16</v>
      </c>
      <c r="H149" s="4">
        <v>2186463077984810</v>
      </c>
      <c r="I149" s="4">
        <v>2.30061629526462E+16</v>
      </c>
      <c r="J149" s="4">
        <v>2.17979213483146E+16</v>
      </c>
      <c r="L149" s="4">
        <v>2.39351458885941E+16</v>
      </c>
      <c r="N149" s="4">
        <v>2438697329834850</v>
      </c>
      <c r="O149" s="4"/>
      <c r="P149" t="s">
        <v>140</v>
      </c>
      <c r="Q149" s="8">
        <f t="shared" si="30"/>
        <v>21.4320547945205</v>
      </c>
      <c r="R149" s="8">
        <f t="shared" si="31"/>
        <v>2.2531686046511599</v>
      </c>
      <c r="S149" s="8">
        <f t="shared" si="32"/>
        <v>2.1076229508196702</v>
      </c>
      <c r="T149" s="8">
        <f t="shared" si="33"/>
        <v>2.1641917502786998</v>
      </c>
      <c r="U149" s="8">
        <f t="shared" si="34"/>
        <v>23.537534153005399</v>
      </c>
      <c r="V149" s="8">
        <f t="shared" si="35"/>
        <v>21.392133186974</v>
      </c>
      <c r="W149" s="8">
        <f t="shared" si="36"/>
        <v>2.18646307798481</v>
      </c>
      <c r="X149" s="8">
        <f t="shared" si="37"/>
        <v>23.0061629526462</v>
      </c>
      <c r="Y149" s="8">
        <f t="shared" si="38"/>
        <v>21.797921348314599</v>
      </c>
      <c r="Z149" s="8">
        <f t="shared" si="39"/>
        <v>0</v>
      </c>
      <c r="AA149" s="8">
        <f t="shared" si="40"/>
        <v>23.9351458885941</v>
      </c>
      <c r="AB149" s="8">
        <f t="shared" si="41"/>
        <v>0</v>
      </c>
      <c r="AC149" s="8">
        <f t="shared" ref="AC149:AC161" si="42">N149/1000000000000000</f>
        <v>2.43869732983485</v>
      </c>
    </row>
    <row r="150" spans="1:29" x14ac:dyDescent="0.25">
      <c r="A150" t="s">
        <v>141</v>
      </c>
      <c r="B150" s="5">
        <v>1.30783333333333E+16</v>
      </c>
      <c r="C150" s="5">
        <v>1.36782227418883E+16</v>
      </c>
      <c r="D150" s="5">
        <v>1174953108718300</v>
      </c>
      <c r="E150" s="4">
        <v>1.39854913769504E+16</v>
      </c>
      <c r="F150" s="4">
        <v>1.15560737356231E+16</v>
      </c>
      <c r="G150" s="4">
        <v>1.23599980548531E+16</v>
      </c>
      <c r="H150" s="4">
        <v>1.33686836075817E+16</v>
      </c>
      <c r="I150" s="4">
        <v>1.29022376132125E+16</v>
      </c>
      <c r="J150" s="4">
        <v>1.26924811457301E+16</v>
      </c>
      <c r="L150" s="4">
        <v>1.43897459888415E+16</v>
      </c>
      <c r="N150" s="4">
        <v>1.60135653871177E+16</v>
      </c>
      <c r="O150" s="4"/>
      <c r="P150" t="s">
        <v>141</v>
      </c>
      <c r="Q150" s="8">
        <f t="shared" si="30"/>
        <v>13.078333333333299</v>
      </c>
      <c r="R150" s="8">
        <f t="shared" si="31"/>
        <v>13.6782227418883</v>
      </c>
      <c r="S150" s="8">
        <f t="shared" si="32"/>
        <v>1.1749531087183001</v>
      </c>
      <c r="T150" s="8">
        <f t="shared" si="33"/>
        <v>13.985491376950399</v>
      </c>
      <c r="U150" s="8">
        <f t="shared" si="34"/>
        <v>11.5560737356231</v>
      </c>
      <c r="V150" s="8">
        <f t="shared" si="35"/>
        <v>12.359998054853101</v>
      </c>
      <c r="W150" s="8">
        <f t="shared" si="36"/>
        <v>13.368683607581699</v>
      </c>
      <c r="X150" s="8">
        <f t="shared" si="37"/>
        <v>12.902237613212501</v>
      </c>
      <c r="Y150" s="8">
        <f t="shared" si="38"/>
        <v>12.692481145730101</v>
      </c>
      <c r="Z150" s="8">
        <f t="shared" si="39"/>
        <v>0</v>
      </c>
      <c r="AA150" s="8">
        <f t="shared" si="40"/>
        <v>14.389745988841501</v>
      </c>
      <c r="AB150" s="8">
        <f t="shared" si="41"/>
        <v>0</v>
      </c>
      <c r="AC150" s="8">
        <f t="shared" si="42"/>
        <v>16.013565387117701</v>
      </c>
    </row>
    <row r="151" spans="1:29" x14ac:dyDescent="0.25">
      <c r="A151" t="s">
        <v>142</v>
      </c>
      <c r="B151" s="2">
        <v>0</v>
      </c>
      <c r="C151" s="2">
        <v>0</v>
      </c>
      <c r="D151" s="2">
        <v>0</v>
      </c>
      <c r="E151" s="3"/>
      <c r="F151" s="3"/>
      <c r="G151" s="3"/>
      <c r="H151" s="4">
        <v>3.17271978021978E+16</v>
      </c>
      <c r="I151" s="3"/>
      <c r="J151" s="4">
        <v>3.49820895522388E+16</v>
      </c>
      <c r="L151" s="4">
        <v>3523677811550150</v>
      </c>
      <c r="N151" s="4">
        <v>355924317617866</v>
      </c>
      <c r="O151" s="4"/>
      <c r="P151" t="s">
        <v>142</v>
      </c>
      <c r="Q151" s="8">
        <f t="shared" si="30"/>
        <v>0</v>
      </c>
      <c r="R151" s="8">
        <f t="shared" si="31"/>
        <v>0</v>
      </c>
      <c r="S151" s="8">
        <f t="shared" si="32"/>
        <v>0</v>
      </c>
      <c r="T151" s="8">
        <f t="shared" si="33"/>
        <v>0</v>
      </c>
      <c r="U151" s="8">
        <f t="shared" si="34"/>
        <v>0</v>
      </c>
      <c r="V151" s="8">
        <f t="shared" si="35"/>
        <v>0</v>
      </c>
      <c r="W151" s="8">
        <f t="shared" si="36"/>
        <v>31.7271978021978</v>
      </c>
      <c r="X151" s="8">
        <f t="shared" si="37"/>
        <v>0</v>
      </c>
      <c r="Y151" s="8">
        <f t="shared" si="38"/>
        <v>34.982089552238797</v>
      </c>
      <c r="Z151" s="8">
        <f t="shared" si="39"/>
        <v>0</v>
      </c>
      <c r="AA151" s="8">
        <f t="shared" si="40"/>
        <v>3.5236778115501499</v>
      </c>
      <c r="AB151" s="8">
        <f t="shared" si="41"/>
        <v>0</v>
      </c>
      <c r="AC151" s="8">
        <f t="shared" si="42"/>
        <v>0.35592431761786603</v>
      </c>
    </row>
    <row r="152" spans="1:29" x14ac:dyDescent="0.25">
      <c r="A152" t="s">
        <v>143</v>
      </c>
      <c r="B152" s="5">
        <v>1.2774109589041E+16</v>
      </c>
      <c r="C152" s="5">
        <v>1.23424657534246E+16</v>
      </c>
      <c r="D152" s="5">
        <v>1.27649590163934E+16</v>
      </c>
      <c r="E152" s="4">
        <v>1.18426198386331E+16</v>
      </c>
      <c r="F152" s="4">
        <v>1.17151444184231E+16</v>
      </c>
      <c r="G152" s="4">
        <v>1214623200677390</v>
      </c>
      <c r="H152" s="4">
        <v>1.27038487992204E+16</v>
      </c>
      <c r="I152" s="4">
        <v>1238851295479600</v>
      </c>
      <c r="J152" s="4">
        <v>1223989851309880</v>
      </c>
      <c r="L152" s="4">
        <v>1.32094797259766E+16</v>
      </c>
      <c r="N152" s="4">
        <v>1.33216713881019E+16</v>
      </c>
      <c r="O152" s="4"/>
      <c r="P152" t="s">
        <v>143</v>
      </c>
      <c r="Q152" s="8">
        <f t="shared" si="30"/>
        <v>12.774109589041</v>
      </c>
      <c r="R152" s="8">
        <f t="shared" si="31"/>
        <v>12.3424657534246</v>
      </c>
      <c r="S152" s="8">
        <f t="shared" si="32"/>
        <v>12.7649590163934</v>
      </c>
      <c r="T152" s="8">
        <f t="shared" si="33"/>
        <v>11.8426198386331</v>
      </c>
      <c r="U152" s="8">
        <f t="shared" si="34"/>
        <v>11.715144418423099</v>
      </c>
      <c r="V152" s="8">
        <f>G152/100000000000000</f>
        <v>12.1462320067739</v>
      </c>
      <c r="W152" s="8">
        <f t="shared" si="36"/>
        <v>12.703848799220401</v>
      </c>
      <c r="X152" s="8">
        <f>I152/100000000000000</f>
        <v>12.388512954795999</v>
      </c>
      <c r="Y152" s="8">
        <f>J152/100000000000000</f>
        <v>12.239898513098799</v>
      </c>
      <c r="Z152" s="8">
        <f t="shared" si="39"/>
        <v>0</v>
      </c>
      <c r="AA152" s="8">
        <f t="shared" si="40"/>
        <v>13.2094797259766</v>
      </c>
      <c r="AB152" s="8">
        <f t="shared" si="41"/>
        <v>0</v>
      </c>
      <c r="AC152" s="8">
        <f t="shared" si="42"/>
        <v>13.321671388101899</v>
      </c>
    </row>
    <row r="153" spans="1:29" x14ac:dyDescent="0.25">
      <c r="A153" t="s">
        <v>144</v>
      </c>
      <c r="B153" s="5">
        <v>1816592517046530</v>
      </c>
      <c r="C153" s="5">
        <v>1.87401925528513E+16</v>
      </c>
      <c r="D153" s="5">
        <v>1.74906989051915E+16</v>
      </c>
      <c r="E153" s="4">
        <v>1.85205322220656E+16</v>
      </c>
      <c r="F153" s="4">
        <v>1800574004855520</v>
      </c>
      <c r="G153" s="4">
        <v>18061724879791</v>
      </c>
      <c r="H153" s="4">
        <v>1.80829716359574E+16</v>
      </c>
      <c r="I153" s="4">
        <v>1.79935126410081E+16</v>
      </c>
      <c r="J153" s="4">
        <v>1820903921950660</v>
      </c>
      <c r="L153" s="4">
        <v>1.74906456964951E+16</v>
      </c>
      <c r="N153" s="4">
        <v>1.71234081616718E+16</v>
      </c>
      <c r="O153" s="4"/>
      <c r="P153" t="s">
        <v>144</v>
      </c>
      <c r="Q153" s="8">
        <f>B153/100000000000000</f>
        <v>18.1659251704653</v>
      </c>
      <c r="R153" s="8">
        <f t="shared" si="31"/>
        <v>18.740192552851301</v>
      </c>
      <c r="S153" s="8">
        <f t="shared" si="32"/>
        <v>17.490698905191501</v>
      </c>
      <c r="T153" s="8">
        <f t="shared" si="33"/>
        <v>18.520532222065601</v>
      </c>
      <c r="U153" s="8">
        <f>F153/100000000000000</f>
        <v>18.0057400485552</v>
      </c>
      <c r="V153" s="8">
        <f t="shared" si="35"/>
        <v>1.8061724879791002E-2</v>
      </c>
      <c r="W153" s="8">
        <f t="shared" si="36"/>
        <v>18.082971635957399</v>
      </c>
      <c r="X153" s="8">
        <f t="shared" si="37"/>
        <v>17.993512641008099</v>
      </c>
      <c r="Y153" s="8">
        <f>J153/100000000000000</f>
        <v>18.2090392195066</v>
      </c>
      <c r="Z153" s="8">
        <f t="shared" si="39"/>
        <v>0</v>
      </c>
      <c r="AA153" s="8">
        <f t="shared" si="40"/>
        <v>17.4906456964951</v>
      </c>
      <c r="AB153" s="8">
        <f t="shared" si="41"/>
        <v>0</v>
      </c>
      <c r="AC153" s="8">
        <f t="shared" si="42"/>
        <v>17.123408161671801</v>
      </c>
    </row>
    <row r="154" spans="1:29" x14ac:dyDescent="0.25">
      <c r="A154" t="s">
        <v>145</v>
      </c>
      <c r="B154" s="2">
        <v>0</v>
      </c>
      <c r="C154" s="2">
        <v>0</v>
      </c>
      <c r="D154" s="2">
        <v>0</v>
      </c>
      <c r="E154" s="3"/>
      <c r="F154" s="4">
        <v>2254799635701270</v>
      </c>
      <c r="G154" s="4">
        <v>226772937905468</v>
      </c>
      <c r="H154" s="4">
        <v>2.3783411875589E+16</v>
      </c>
      <c r="I154" s="4">
        <v>2.2973607305936E+16</v>
      </c>
      <c r="J154" s="4">
        <v>2.372341325811E+16</v>
      </c>
      <c r="L154" s="4">
        <v>2.54305194805194E+16</v>
      </c>
      <c r="N154" s="4">
        <v>2387899497487430</v>
      </c>
      <c r="O154" s="4"/>
      <c r="P154" t="s">
        <v>145</v>
      </c>
      <c r="Q154" s="8">
        <f t="shared" si="30"/>
        <v>0</v>
      </c>
      <c r="R154" s="8">
        <f t="shared" si="31"/>
        <v>0</v>
      </c>
      <c r="S154" s="8">
        <f t="shared" si="32"/>
        <v>0</v>
      </c>
      <c r="T154" s="8">
        <f t="shared" si="33"/>
        <v>0</v>
      </c>
      <c r="U154" s="8">
        <f t="shared" si="34"/>
        <v>2.2547996357012701</v>
      </c>
      <c r="V154" s="8">
        <f t="shared" si="35"/>
        <v>0.22677293790546799</v>
      </c>
      <c r="W154" s="8">
        <f t="shared" si="36"/>
        <v>23.783411875589</v>
      </c>
      <c r="X154" s="8">
        <f t="shared" si="37"/>
        <v>22.973607305936</v>
      </c>
      <c r="Y154" s="8">
        <f t="shared" si="38"/>
        <v>23.72341325811</v>
      </c>
      <c r="Z154" s="8">
        <f t="shared" si="39"/>
        <v>0</v>
      </c>
      <c r="AA154" s="8">
        <f t="shared" si="40"/>
        <v>25.430519480519401</v>
      </c>
      <c r="AB154" s="8">
        <f t="shared" si="41"/>
        <v>0</v>
      </c>
      <c r="AC154" s="8">
        <f t="shared" si="42"/>
        <v>2.3878994974874299</v>
      </c>
    </row>
    <row r="155" spans="1:29" x14ac:dyDescent="0.25">
      <c r="A155" t="s">
        <v>146</v>
      </c>
      <c r="B155" s="5">
        <v>2004794520547940</v>
      </c>
      <c r="C155" s="5">
        <v>2285408560311280</v>
      </c>
      <c r="D155" s="5">
        <v>1.90355654761904E+16</v>
      </c>
      <c r="E155" s="4">
        <v>1828197424892700</v>
      </c>
      <c r="F155" s="4">
        <v>2.10656024716786E+16</v>
      </c>
      <c r="G155" s="4">
        <v>1.91214255228339E+16</v>
      </c>
      <c r="H155" s="4">
        <v>1.96434193821413E+16</v>
      </c>
      <c r="I155" s="4">
        <v>2124868181818180</v>
      </c>
      <c r="J155" s="4">
        <v>1.90929771412833E+16</v>
      </c>
      <c r="L155" s="4">
        <v>2.13578076753418E+16</v>
      </c>
      <c r="N155" s="4">
        <v>2.1414737821905E+16</v>
      </c>
      <c r="O155" s="4"/>
      <c r="P155" t="s">
        <v>146</v>
      </c>
      <c r="Q155" s="8">
        <f t="shared" si="30"/>
        <v>2.0047945205479398</v>
      </c>
      <c r="R155" s="8">
        <f t="shared" si="31"/>
        <v>2.2854085603112799</v>
      </c>
      <c r="S155" s="8">
        <f t="shared" si="32"/>
        <v>19.035565476190399</v>
      </c>
      <c r="T155" s="8">
        <f t="shared" si="33"/>
        <v>1.8281974248927</v>
      </c>
      <c r="U155" s="8">
        <f t="shared" si="34"/>
        <v>21.065602471678599</v>
      </c>
      <c r="V155" s="8">
        <f t="shared" si="35"/>
        <v>19.121425522833899</v>
      </c>
      <c r="W155" s="8">
        <f t="shared" si="36"/>
        <v>19.6434193821413</v>
      </c>
      <c r="X155" s="8">
        <f t="shared" si="37"/>
        <v>2.1248681818181798</v>
      </c>
      <c r="Y155" s="8">
        <f t="shared" si="38"/>
        <v>19.092977141283299</v>
      </c>
      <c r="Z155" s="8">
        <f t="shared" si="39"/>
        <v>0</v>
      </c>
      <c r="AA155" s="8">
        <f t="shared" si="40"/>
        <v>21.3578076753418</v>
      </c>
      <c r="AB155" s="8">
        <f t="shared" si="41"/>
        <v>0</v>
      </c>
      <c r="AC155" s="8">
        <f t="shared" si="42"/>
        <v>21.414737821905</v>
      </c>
    </row>
    <row r="156" spans="1:29" x14ac:dyDescent="0.25">
      <c r="A156" t="s">
        <v>147</v>
      </c>
      <c r="B156" s="3"/>
      <c r="C156" s="3"/>
      <c r="D156" s="3"/>
      <c r="E156" s="3"/>
      <c r="F156" s="3"/>
      <c r="G156" s="3"/>
      <c r="H156" s="4">
        <v>3194713168187740</v>
      </c>
      <c r="I156" s="4">
        <v>3023061403508770</v>
      </c>
      <c r="J156" s="4">
        <v>3129262402088770</v>
      </c>
      <c r="L156" s="4">
        <v>313863238512035</v>
      </c>
      <c r="N156" s="4">
        <v>3.2525250501002E+16</v>
      </c>
      <c r="O156" s="4"/>
      <c r="P156" t="s">
        <v>147</v>
      </c>
      <c r="Q156" s="8">
        <f t="shared" si="30"/>
        <v>0</v>
      </c>
      <c r="R156" s="8">
        <f t="shared" si="31"/>
        <v>0</v>
      </c>
      <c r="S156" s="8">
        <f t="shared" si="32"/>
        <v>0</v>
      </c>
      <c r="T156" s="8">
        <f t="shared" si="33"/>
        <v>0</v>
      </c>
      <c r="U156" s="8">
        <f t="shared" si="34"/>
        <v>0</v>
      </c>
      <c r="V156" s="8">
        <f t="shared" si="35"/>
        <v>0</v>
      </c>
      <c r="W156" s="8">
        <f t="shared" si="36"/>
        <v>3.1947131681877399</v>
      </c>
      <c r="X156" s="8">
        <f t="shared" si="37"/>
        <v>3.0230614035087702</v>
      </c>
      <c r="Y156" s="8">
        <f t="shared" si="38"/>
        <v>3.12926240208877</v>
      </c>
      <c r="Z156" s="8">
        <f t="shared" si="39"/>
        <v>0</v>
      </c>
      <c r="AA156" s="8">
        <f t="shared" si="40"/>
        <v>0.31386323851203501</v>
      </c>
      <c r="AB156" s="8">
        <f t="shared" si="41"/>
        <v>0</v>
      </c>
      <c r="AC156" s="8">
        <f t="shared" si="42"/>
        <v>32.525250501001999</v>
      </c>
    </row>
    <row r="157" spans="1:29" x14ac:dyDescent="0.25">
      <c r="A157" t="s">
        <v>148</v>
      </c>
      <c r="B157" s="3"/>
      <c r="C157" s="3"/>
      <c r="D157" s="3"/>
      <c r="E157" s="3"/>
      <c r="F157" s="3"/>
      <c r="G157" s="3"/>
      <c r="H157" s="4">
        <v>2.97147368421052E+16</v>
      </c>
      <c r="I157" s="4">
        <v>2.95764204545454E+16</v>
      </c>
      <c r="J157" s="4">
        <v>3266666666666660</v>
      </c>
      <c r="L157" s="4">
        <v>291991238317757</v>
      </c>
      <c r="N157" s="4">
        <v>284945306122449</v>
      </c>
      <c r="O157" s="4"/>
      <c r="P157" t="s">
        <v>148</v>
      </c>
      <c r="Q157" s="8">
        <f t="shared" si="30"/>
        <v>0</v>
      </c>
      <c r="R157" s="8">
        <f t="shared" si="31"/>
        <v>0</v>
      </c>
      <c r="S157" s="8">
        <f t="shared" si="32"/>
        <v>0</v>
      </c>
      <c r="T157" s="8">
        <f t="shared" si="33"/>
        <v>0</v>
      </c>
      <c r="U157" s="8">
        <f t="shared" si="34"/>
        <v>0</v>
      </c>
      <c r="V157" s="8">
        <f t="shared" si="35"/>
        <v>0</v>
      </c>
      <c r="W157" s="8">
        <f t="shared" si="36"/>
        <v>29.7147368421052</v>
      </c>
      <c r="X157" s="8">
        <f t="shared" si="37"/>
        <v>29.576420454545399</v>
      </c>
      <c r="Y157" s="8">
        <f t="shared" si="38"/>
        <v>3.2666666666666599</v>
      </c>
      <c r="Z157" s="8">
        <f t="shared" si="39"/>
        <v>0</v>
      </c>
      <c r="AA157" s="8">
        <f t="shared" si="40"/>
        <v>0.29199123831775697</v>
      </c>
      <c r="AB157" s="8">
        <f t="shared" si="41"/>
        <v>0</v>
      </c>
      <c r="AC157" s="8">
        <f t="shared" si="42"/>
        <v>0.284945306122449</v>
      </c>
    </row>
    <row r="158" spans="1:29" ht="13.5" customHeight="1" x14ac:dyDescent="0.25">
      <c r="A158" t="s">
        <v>149</v>
      </c>
      <c r="B158" s="3"/>
      <c r="C158" s="3"/>
      <c r="D158" s="3"/>
      <c r="E158" s="3"/>
      <c r="F158" s="3"/>
      <c r="G158" s="3"/>
      <c r="H158" s="4">
        <v>3.03463448275862E+16</v>
      </c>
      <c r="I158" s="3"/>
      <c r="J158" s="4">
        <v>2.99132870169344E+16</v>
      </c>
      <c r="L158" s="4">
        <v>3095132743362830</v>
      </c>
      <c r="N158" s="4">
        <v>3.03518191841234E+16</v>
      </c>
      <c r="O158" s="4"/>
      <c r="P158" t="s">
        <v>149</v>
      </c>
      <c r="Q158" s="8">
        <f t="shared" si="30"/>
        <v>0</v>
      </c>
      <c r="R158" s="8">
        <f t="shared" si="31"/>
        <v>0</v>
      </c>
      <c r="S158" s="8">
        <f t="shared" si="32"/>
        <v>0</v>
      </c>
      <c r="T158" s="8">
        <f t="shared" si="33"/>
        <v>0</v>
      </c>
      <c r="U158" s="8">
        <f t="shared" si="34"/>
        <v>0</v>
      </c>
      <c r="V158" s="8">
        <f t="shared" si="35"/>
        <v>0</v>
      </c>
      <c r="W158" s="8">
        <f t="shared" si="36"/>
        <v>30.346344827586201</v>
      </c>
      <c r="X158" s="8">
        <f t="shared" si="37"/>
        <v>0</v>
      </c>
      <c r="Y158" s="8">
        <f t="shared" si="38"/>
        <v>29.913287016934401</v>
      </c>
      <c r="Z158" s="8">
        <f t="shared" si="39"/>
        <v>0</v>
      </c>
      <c r="AA158" s="8">
        <f t="shared" si="40"/>
        <v>3.09513274336283</v>
      </c>
      <c r="AB158" s="8">
        <f t="shared" si="41"/>
        <v>0</v>
      </c>
      <c r="AC158" s="8">
        <f t="shared" si="42"/>
        <v>30.3518191841234</v>
      </c>
    </row>
    <row r="159" spans="1:29" ht="13.5" customHeight="1" x14ac:dyDescent="0.25">
      <c r="A159" t="s">
        <v>150</v>
      </c>
      <c r="B159" s="3"/>
      <c r="C159" s="3"/>
      <c r="D159" s="3"/>
      <c r="E159" s="3"/>
      <c r="F159" s="3"/>
      <c r="G159" s="4">
        <v>286586301369863</v>
      </c>
      <c r="H159" s="4">
        <v>2978251366120210</v>
      </c>
      <c r="I159" s="3"/>
      <c r="P159" t="s">
        <v>150</v>
      </c>
      <c r="Q159" s="8">
        <f t="shared" si="30"/>
        <v>0</v>
      </c>
      <c r="R159" s="8">
        <f t="shared" si="31"/>
        <v>0</v>
      </c>
      <c r="S159" s="8">
        <f t="shared" si="32"/>
        <v>0</v>
      </c>
      <c r="T159" s="8">
        <f t="shared" si="33"/>
        <v>0</v>
      </c>
      <c r="U159" s="8">
        <f t="shared" si="34"/>
        <v>0</v>
      </c>
      <c r="V159" s="8">
        <f t="shared" si="35"/>
        <v>0.28658630136986302</v>
      </c>
      <c r="W159" s="8">
        <f t="shared" si="36"/>
        <v>2.9782513661202099</v>
      </c>
      <c r="X159" s="8">
        <f t="shared" si="37"/>
        <v>0</v>
      </c>
      <c r="Y159" s="8">
        <f t="shared" si="38"/>
        <v>0</v>
      </c>
      <c r="Z159" s="8">
        <f t="shared" si="39"/>
        <v>0</v>
      </c>
      <c r="AA159" s="8">
        <f t="shared" si="40"/>
        <v>0</v>
      </c>
      <c r="AB159" s="8">
        <f t="shared" si="41"/>
        <v>0</v>
      </c>
      <c r="AC159" s="8">
        <f t="shared" si="42"/>
        <v>0</v>
      </c>
    </row>
    <row r="160" spans="1:29" ht="13.5" customHeight="1" x14ac:dyDescent="0.25">
      <c r="A160" t="s">
        <v>151</v>
      </c>
      <c r="B160" s="3"/>
      <c r="C160" s="3"/>
      <c r="D160" s="3"/>
      <c r="E160" s="3"/>
      <c r="F160" s="3"/>
      <c r="G160" s="3"/>
      <c r="H160" s="4">
        <v>2.4476510067114E+16</v>
      </c>
      <c r="I160" s="3"/>
      <c r="N160" s="4">
        <v>2.28307692307692E+16</v>
      </c>
      <c r="O160" s="4"/>
      <c r="P160" t="s">
        <v>151</v>
      </c>
      <c r="Q160" s="8">
        <f t="shared" si="30"/>
        <v>0</v>
      </c>
      <c r="R160" s="8">
        <f t="shared" si="31"/>
        <v>0</v>
      </c>
      <c r="S160" s="8">
        <f t="shared" si="32"/>
        <v>0</v>
      </c>
      <c r="T160" s="8">
        <f t="shared" si="33"/>
        <v>0</v>
      </c>
      <c r="U160" s="8">
        <f t="shared" si="34"/>
        <v>0</v>
      </c>
      <c r="V160" s="8">
        <f t="shared" si="35"/>
        <v>0</v>
      </c>
      <c r="W160" s="8">
        <f t="shared" si="36"/>
        <v>24.476510067113999</v>
      </c>
      <c r="X160" s="8">
        <f t="shared" si="37"/>
        <v>0</v>
      </c>
      <c r="Y160" s="8">
        <f t="shared" si="38"/>
        <v>0</v>
      </c>
      <c r="Z160" s="8">
        <f t="shared" si="39"/>
        <v>0</v>
      </c>
      <c r="AA160" s="8">
        <f t="shared" si="40"/>
        <v>0</v>
      </c>
      <c r="AB160" s="8">
        <f t="shared" si="41"/>
        <v>0</v>
      </c>
      <c r="AC160" s="8">
        <f t="shared" si="42"/>
        <v>22.830769230769199</v>
      </c>
    </row>
    <row r="161" spans="1:29" x14ac:dyDescent="0.25">
      <c r="A161" t="s">
        <v>152</v>
      </c>
      <c r="B161" s="3"/>
      <c r="C161" s="3"/>
      <c r="D161" s="3"/>
      <c r="E161" s="3"/>
      <c r="F161" s="3"/>
      <c r="G161" s="3"/>
      <c r="H161" s="4">
        <v>2525793650793650</v>
      </c>
      <c r="I161" s="4">
        <v>2.78424159402241E+16</v>
      </c>
      <c r="J161" s="4">
        <v>2679678051511750</v>
      </c>
      <c r="L161" s="4">
        <v>2516873786407760</v>
      </c>
      <c r="N161" s="4">
        <v>2.53673553719008E+16</v>
      </c>
      <c r="O161" s="4"/>
      <c r="P161" t="s">
        <v>152</v>
      </c>
      <c r="Q161" s="8">
        <f t="shared" si="30"/>
        <v>0</v>
      </c>
      <c r="R161" s="8">
        <f t="shared" si="31"/>
        <v>0</v>
      </c>
      <c r="S161" s="8">
        <f t="shared" si="32"/>
        <v>0</v>
      </c>
      <c r="T161" s="8">
        <f t="shared" si="33"/>
        <v>0</v>
      </c>
      <c r="U161" s="8">
        <f t="shared" si="34"/>
        <v>0</v>
      </c>
      <c r="V161" s="8">
        <f t="shared" si="35"/>
        <v>0</v>
      </c>
      <c r="W161" s="8">
        <f t="shared" si="36"/>
        <v>2.5257936507936498</v>
      </c>
      <c r="X161" s="8">
        <f t="shared" si="37"/>
        <v>27.8424159402241</v>
      </c>
      <c r="Y161" s="8">
        <f t="shared" si="38"/>
        <v>2.67967805151175</v>
      </c>
      <c r="Z161" s="8">
        <f t="shared" si="39"/>
        <v>0</v>
      </c>
      <c r="AA161" s="8">
        <f t="shared" si="40"/>
        <v>2.5168737864077602</v>
      </c>
      <c r="AB161" s="8">
        <f t="shared" si="41"/>
        <v>0</v>
      </c>
      <c r="AC161" s="8">
        <f t="shared" si="42"/>
        <v>25.3673553719008</v>
      </c>
    </row>
  </sheetData>
  <printOptions headings="1"/>
  <pageMargins left="0.7" right="0.7" top="0.75" bottom="0.75" header="0.3" footer="0.3"/>
  <pageSetup paperSize="9" fitToWidth="0" fitToHeight="0" pageOrder="overThenDown" orientation="portrait" useFirstPageNumber="1" horizontalDpi="0" verticalDpi="0" r:id="rId1"/>
  <headerFooter>
    <oddHeader>&amp;L                               &amp;A  &amp;C&amp;R</oddHeader>
    <oddFooter>&amp;L                               &amp;A                               &amp;P  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8DA1-FA86-4401-A1B7-A6EB8AD0B6B8}">
  <dimension ref="A1:L12"/>
  <sheetViews>
    <sheetView tabSelected="1" workbookViewId="0">
      <selection activeCell="M20" sqref="M20"/>
    </sheetView>
  </sheetViews>
  <sheetFormatPr baseColWidth="10" defaultRowHeight="15" x14ac:dyDescent="0.25"/>
  <sheetData>
    <row r="1" spans="1:12" x14ac:dyDescent="0.25">
      <c r="A1" t="s">
        <v>0</v>
      </c>
      <c r="B1">
        <v>1900</v>
      </c>
      <c r="C1">
        <v>1910</v>
      </c>
      <c r="D1">
        <v>1920</v>
      </c>
      <c r="E1">
        <v>1930</v>
      </c>
      <c r="F1">
        <v>1940</v>
      </c>
      <c r="G1">
        <v>1950</v>
      </c>
      <c r="H1">
        <v>1960</v>
      </c>
      <c r="I1">
        <v>1970</v>
      </c>
      <c r="J1">
        <v>1980</v>
      </c>
      <c r="K1">
        <v>2000</v>
      </c>
      <c r="L1">
        <v>2018</v>
      </c>
    </row>
    <row r="2" spans="1:12" x14ac:dyDescent="0.25">
      <c r="A2" t="s">
        <v>9</v>
      </c>
      <c r="B2">
        <v>26.725041276829899</v>
      </c>
      <c r="C2">
        <v>25.165990940485202</v>
      </c>
      <c r="D2">
        <v>25.035127365647199</v>
      </c>
      <c r="E2">
        <v>25.423402537485501</v>
      </c>
      <c r="F2">
        <v>25.9886926125901</v>
      </c>
      <c r="G2">
        <v>24.969537301974999</v>
      </c>
      <c r="H2">
        <v>23.404494340833001</v>
      </c>
      <c r="I2">
        <v>23.485491210850299</v>
      </c>
      <c r="J2">
        <v>24.803044610194402</v>
      </c>
      <c r="K2">
        <v>23.9584676973436</v>
      </c>
      <c r="L2">
        <v>25.001844832281801</v>
      </c>
    </row>
    <row r="3" spans="1:12" x14ac:dyDescent="0.25">
      <c r="A3" t="s">
        <v>42</v>
      </c>
      <c r="B3">
        <v>28.378822197055399</v>
      </c>
      <c r="C3">
        <v>27.064604810996499</v>
      </c>
      <c r="D3">
        <v>26.800191662673601</v>
      </c>
      <c r="E3">
        <v>27.5258249641319</v>
      </c>
      <c r="F3">
        <v>26.8116883116883</v>
      </c>
      <c r="G3">
        <v>27.328912466843502</v>
      </c>
      <c r="H3">
        <v>30.658581436077</v>
      </c>
      <c r="I3">
        <v>30.658581436077</v>
      </c>
      <c r="J3">
        <v>28.870772946859901</v>
      </c>
      <c r="K3">
        <v>28.1927461139896</v>
      </c>
      <c r="L3">
        <v>30.130898876404402</v>
      </c>
    </row>
    <row r="4" spans="1:12" x14ac:dyDescent="0.25">
      <c r="A4" t="s">
        <v>50</v>
      </c>
      <c r="B4">
        <v>17.9190410958904</v>
      </c>
      <c r="C4">
        <v>16.989972602739702</v>
      </c>
      <c r="D4">
        <v>17.186495327102801</v>
      </c>
      <c r="E4">
        <v>16.667223382045901</v>
      </c>
      <c r="F4">
        <v>15.742971998891001</v>
      </c>
      <c r="G4">
        <v>16.472165406847399</v>
      </c>
      <c r="H4">
        <v>15.565294152497099</v>
      </c>
      <c r="I4">
        <v>16.133930453108501</v>
      </c>
      <c r="J4">
        <v>15.441277069419099</v>
      </c>
      <c r="K4">
        <v>17.3498048554607</v>
      </c>
      <c r="L4">
        <v>18.259150757076998</v>
      </c>
    </row>
    <row r="5" spans="1:12" x14ac:dyDescent="0.25">
      <c r="A5" t="s">
        <v>54</v>
      </c>
      <c r="B5">
        <v>12.4167166266986</v>
      </c>
      <c r="C5">
        <v>12.411037426633101</v>
      </c>
      <c r="D5">
        <v>12.5591705708832</v>
      </c>
      <c r="E5">
        <v>12.6485012087026</v>
      </c>
      <c r="F5">
        <v>10.8896286345317</v>
      </c>
      <c r="G5">
        <v>12.880792272532201</v>
      </c>
      <c r="H5">
        <v>12.521910265125699</v>
      </c>
      <c r="I5">
        <v>11.7215020529711</v>
      </c>
      <c r="J5">
        <v>11.5302492423118</v>
      </c>
      <c r="K5">
        <v>13.990820899981999</v>
      </c>
      <c r="L5">
        <v>21.043793103448198</v>
      </c>
    </row>
    <row r="6" spans="1:12" x14ac:dyDescent="0.25">
      <c r="A6" t="s">
        <v>61</v>
      </c>
      <c r="B6">
        <v>15.5297534246575</v>
      </c>
      <c r="C6">
        <v>15.5297534246575</v>
      </c>
      <c r="D6">
        <v>15.2667759562841</v>
      </c>
      <c r="E6">
        <v>16.453643835616401</v>
      </c>
      <c r="F6">
        <v>12.935956284153001</v>
      </c>
      <c r="G6">
        <v>16.679616438356099</v>
      </c>
      <c r="H6">
        <v>15.706134969325101</v>
      </c>
      <c r="I6">
        <v>14.907534246575301</v>
      </c>
      <c r="J6">
        <v>13.815747583854399</v>
      </c>
      <c r="K6">
        <v>17.887187127532702</v>
      </c>
      <c r="L6">
        <v>18.134572037770301</v>
      </c>
    </row>
    <row r="7" spans="1:12" x14ac:dyDescent="0.25">
      <c r="A7" t="s">
        <v>67</v>
      </c>
      <c r="B7">
        <v>13.392465753424601</v>
      </c>
      <c r="C7">
        <v>12.942876712328699</v>
      </c>
      <c r="D7">
        <v>13.324602026049201</v>
      </c>
      <c r="E7">
        <v>12.6580428954423</v>
      </c>
      <c r="F7">
        <v>13.835664335664299</v>
      </c>
      <c r="G7">
        <v>13.220182648401799</v>
      </c>
      <c r="H7">
        <v>13.0926912568306</v>
      </c>
      <c r="I7">
        <v>13.099360730593601</v>
      </c>
      <c r="J7">
        <v>12.819926799511901</v>
      </c>
      <c r="K7">
        <v>13.594058670627501</v>
      </c>
      <c r="L7">
        <v>13.053628409675699</v>
      </c>
    </row>
    <row r="8" spans="1:12" x14ac:dyDescent="0.25">
      <c r="A8" t="s">
        <v>69</v>
      </c>
      <c r="B8">
        <v>17.566790352504601</v>
      </c>
      <c r="C8">
        <v>16.924347014925299</v>
      </c>
      <c r="D8">
        <v>17.8539617486338</v>
      </c>
      <c r="E8">
        <v>17.4010958904109</v>
      </c>
      <c r="F8">
        <v>16.368032786885198</v>
      </c>
      <c r="G8">
        <v>18.2148858447488</v>
      </c>
      <c r="H8">
        <v>16.864401359184399</v>
      </c>
      <c r="I8">
        <v>18.144595234337999</v>
      </c>
      <c r="J8">
        <v>17.248210161662801</v>
      </c>
      <c r="K8">
        <v>20.396980337078599</v>
      </c>
      <c r="L8">
        <v>19.2868330620365</v>
      </c>
    </row>
    <row r="9" spans="1:12" x14ac:dyDescent="0.25">
      <c r="A9" t="s">
        <v>94</v>
      </c>
      <c r="B9">
        <v>22.4460199004975</v>
      </c>
      <c r="C9">
        <v>22.4460199004975</v>
      </c>
      <c r="D9">
        <v>22.4460199004975</v>
      </c>
      <c r="E9">
        <v>27.741510340505499</v>
      </c>
      <c r="F9">
        <v>28.069480266453901</v>
      </c>
      <c r="G9">
        <v>28.902678213633699</v>
      </c>
      <c r="H9">
        <v>28.5500029648157</v>
      </c>
      <c r="I9">
        <v>27.849688392854802</v>
      </c>
      <c r="J9">
        <v>27.706987385053001</v>
      </c>
      <c r="K9">
        <v>28.446623259971101</v>
      </c>
      <c r="L9">
        <v>30.5463467471935</v>
      </c>
    </row>
    <row r="10" spans="1:12" x14ac:dyDescent="0.25">
      <c r="A10" t="s">
        <v>115</v>
      </c>
      <c r="B10">
        <v>19.326849315068401</v>
      </c>
      <c r="C10">
        <v>19.326849315068401</v>
      </c>
      <c r="D10">
        <v>20.022267759562801</v>
      </c>
      <c r="E10">
        <v>19.967125171939401</v>
      </c>
      <c r="F10">
        <v>20.535238095238</v>
      </c>
      <c r="G10">
        <v>20.447456059204399</v>
      </c>
      <c r="H10">
        <v>19.976541764246601</v>
      </c>
      <c r="I10">
        <v>21.878904109589001</v>
      </c>
      <c r="J10">
        <v>21.1379469434832</v>
      </c>
      <c r="K10">
        <v>20.914551607444999</v>
      </c>
      <c r="L10">
        <v>22.762239583333301</v>
      </c>
    </row>
    <row r="11" spans="1:12" x14ac:dyDescent="0.25">
      <c r="A11" t="s">
        <v>143</v>
      </c>
      <c r="B11">
        <v>12.774109589041</v>
      </c>
      <c r="C11">
        <v>12.3424657534246</v>
      </c>
      <c r="D11">
        <v>12.7649590163934</v>
      </c>
      <c r="E11">
        <v>11.8426198386331</v>
      </c>
      <c r="F11">
        <v>11.715144418423099</v>
      </c>
      <c r="G11">
        <v>12.1462320067739</v>
      </c>
      <c r="H11">
        <v>12.703848799220401</v>
      </c>
      <c r="I11">
        <v>12.388512954795999</v>
      </c>
      <c r="J11">
        <v>12.239898513098799</v>
      </c>
      <c r="K11">
        <v>13.2094797259766</v>
      </c>
      <c r="L11">
        <v>13.321671388101899</v>
      </c>
    </row>
    <row r="12" spans="1:12" x14ac:dyDescent="0.25">
      <c r="A12" t="s">
        <v>144</v>
      </c>
      <c r="B12">
        <v>18.1659251704653</v>
      </c>
      <c r="C12">
        <v>18.740192552851301</v>
      </c>
      <c r="D12">
        <v>17.490698905191501</v>
      </c>
      <c r="E12">
        <v>18.520532222065601</v>
      </c>
      <c r="F12">
        <v>18.0057400485552</v>
      </c>
      <c r="G12">
        <v>18.061724879791001</v>
      </c>
      <c r="H12">
        <v>18.082971635957399</v>
      </c>
      <c r="I12">
        <v>17.993512641008099</v>
      </c>
      <c r="J12">
        <v>18.2090392195066</v>
      </c>
      <c r="K12">
        <v>17.4906456964951</v>
      </c>
      <c r="L12">
        <v>17.123408161671801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All data</vt:lpstr>
      <vt:lpstr>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Desconocido</dc:creator>
  <cp:lastModifiedBy>Ma</cp:lastModifiedBy>
  <cp:revision>82</cp:revision>
  <dcterms:created xsi:type="dcterms:W3CDTF">2019-06-21T02:32:53Z</dcterms:created>
  <dcterms:modified xsi:type="dcterms:W3CDTF">2019-06-21T10:30:59Z</dcterms:modified>
</cp:coreProperties>
</file>