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BuÇalışmaKitabı"/>
  <xr:revisionPtr revIDLastSave="0" documentId="8_{1870E2BE-7A39-4B44-A7B6-5D9CE5F876C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ond ML" sheetId="3" r:id="rId1"/>
    <sheet name="PureData" sheetId="4" r:id="rId2"/>
    <sheet name="classification" sheetId="5" r:id="rId3"/>
    <sheet name="regression" sheetId="6" r:id="rId4"/>
  </sheets>
  <definedNames>
    <definedName name="_xlnm._FilterDatabase" localSheetId="0" hidden="1">'Bond ML'!$A$2:$BR$660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3" l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121" i="3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5" i="3"/>
  <c r="P196" i="3"/>
  <c r="P195" i="3"/>
  <c r="P194" i="3"/>
  <c r="P193" i="3"/>
  <c r="P188" i="3"/>
  <c r="P187" i="3"/>
  <c r="P186" i="3"/>
  <c r="P185" i="3"/>
  <c r="P180" i="3"/>
  <c r="P179" i="3"/>
  <c r="P178" i="3"/>
  <c r="P177" i="3"/>
  <c r="P172" i="3"/>
  <c r="P171" i="3"/>
  <c r="P170" i="3"/>
  <c r="P169" i="3"/>
  <c r="P164" i="3"/>
  <c r="P163" i="3"/>
  <c r="P162" i="3"/>
  <c r="P161" i="3"/>
  <c r="P156" i="3"/>
  <c r="P155" i="3"/>
  <c r="P154" i="3"/>
  <c r="P153" i="3"/>
  <c r="P148" i="3"/>
  <c r="P147" i="3"/>
  <c r="P146" i="3"/>
  <c r="P145" i="3"/>
  <c r="P140" i="3"/>
  <c r="P139" i="3"/>
  <c r="P138" i="3"/>
  <c r="P137" i="3"/>
  <c r="P132" i="3"/>
  <c r="P131" i="3"/>
  <c r="P130" i="3"/>
  <c r="P129" i="3"/>
  <c r="P124" i="3"/>
  <c r="P123" i="3"/>
  <c r="P122" i="3"/>
  <c r="P12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31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397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72" i="3"/>
  <c r="P284" i="3"/>
  <c r="P285" i="3"/>
  <c r="P286" i="3"/>
  <c r="P287" i="3"/>
  <c r="P288" i="3"/>
  <c r="P289" i="3"/>
  <c r="P283" i="3"/>
  <c r="P291" i="3"/>
  <c r="P292" i="3"/>
  <c r="P293" i="3"/>
  <c r="P294" i="3"/>
  <c r="P295" i="3"/>
  <c r="P296" i="3"/>
  <c r="P297" i="3"/>
  <c r="P298" i="3"/>
  <c r="P302" i="3"/>
  <c r="P303" i="3"/>
  <c r="P304" i="3"/>
  <c r="P305" i="3"/>
  <c r="P306" i="3"/>
  <c r="P307" i="3"/>
  <c r="P290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28" i="3"/>
</calcChain>
</file>

<file path=xl/sharedStrings.xml><?xml version="1.0" encoding="utf-8"?>
<sst xmlns="http://schemas.openxmlformats.org/spreadsheetml/2006/main" count="10089" uniqueCount="530">
  <si>
    <t>SN</t>
  </si>
  <si>
    <t xml:space="preserve">Reference </t>
  </si>
  <si>
    <t>Sample Designation</t>
  </si>
  <si>
    <t>Replacement Percentage of Recycled Coarse Aggregate (%)</t>
  </si>
  <si>
    <t>Water / Cement Ratio</t>
  </si>
  <si>
    <t>Bar Diameter (mm)</t>
  </si>
  <si>
    <t>Emberdment Length (mm)</t>
  </si>
  <si>
    <t>Concrete Cover (mm)</t>
  </si>
  <si>
    <t>Failure Mode</t>
  </si>
  <si>
    <t>Yield Strength of Steel (MPa)</t>
  </si>
  <si>
    <t>Compressive Strength of Concrete (MPa)</t>
  </si>
  <si>
    <t>Age (Days)</t>
  </si>
  <si>
    <t>Type of Specimen</t>
  </si>
  <si>
    <t>Beam</t>
  </si>
  <si>
    <t>Mild Steel</t>
  </si>
  <si>
    <t>Xiao et al. 2007</t>
  </si>
  <si>
    <t>RAC0</t>
  </si>
  <si>
    <t>Cube</t>
  </si>
  <si>
    <t>Rebar Type</t>
  </si>
  <si>
    <t>Plain</t>
  </si>
  <si>
    <t>RAC50</t>
  </si>
  <si>
    <t>RAC100</t>
  </si>
  <si>
    <t>Deformed</t>
  </si>
  <si>
    <t>Splitting</t>
  </si>
  <si>
    <t>Butler et al. 2011</t>
  </si>
  <si>
    <t>NAC</t>
  </si>
  <si>
    <t>NAC-30-125</t>
  </si>
  <si>
    <t>NAC-30-375</t>
  </si>
  <si>
    <t>NAC-50-125</t>
  </si>
  <si>
    <t>NAC-50-375</t>
  </si>
  <si>
    <t>RAC2-50-125</t>
  </si>
  <si>
    <t>RAC2-50-375</t>
  </si>
  <si>
    <t>RAC2-30-375</t>
  </si>
  <si>
    <t>RAC2-30-125</t>
  </si>
  <si>
    <t>RAC1-50-375</t>
  </si>
  <si>
    <t>RAC1-50-125</t>
  </si>
  <si>
    <t>RAC1-30-375</t>
  </si>
  <si>
    <t>RAC1-30-125</t>
  </si>
  <si>
    <t>Rebar</t>
  </si>
  <si>
    <t>Zhao et a. 2013</t>
  </si>
  <si>
    <t>0-N-0</t>
  </si>
  <si>
    <t>50-N-0</t>
  </si>
  <si>
    <t>0-S-0</t>
  </si>
  <si>
    <t>50-S-0</t>
  </si>
  <si>
    <t>0-B-0</t>
  </si>
  <si>
    <t>50-B-0</t>
  </si>
  <si>
    <t>Robert and singh. 2013</t>
  </si>
  <si>
    <t>A12R0</t>
  </si>
  <si>
    <t>A12R25</t>
  </si>
  <si>
    <t>A12R50</t>
  </si>
  <si>
    <t>A12R75</t>
  </si>
  <si>
    <t>A12R100</t>
  </si>
  <si>
    <t>A16R0</t>
  </si>
  <si>
    <t>A16R25</t>
  </si>
  <si>
    <t>A16R50</t>
  </si>
  <si>
    <t>A16R75</t>
  </si>
  <si>
    <t>A16R100</t>
  </si>
  <si>
    <t>A20R0</t>
  </si>
  <si>
    <t>A20R25</t>
  </si>
  <si>
    <t>A20R50</t>
  </si>
  <si>
    <t>A20R75</t>
  </si>
  <si>
    <t>A20R100</t>
  </si>
  <si>
    <t>A25R0</t>
  </si>
  <si>
    <t>A25R25</t>
  </si>
  <si>
    <t>A25R50</t>
  </si>
  <si>
    <t>A25R75</t>
  </si>
  <si>
    <t>A25R100</t>
  </si>
  <si>
    <t>Cylinder</t>
  </si>
  <si>
    <t>kim et al. 2013</t>
  </si>
  <si>
    <t>RCA-I0V</t>
  </si>
  <si>
    <t>RCA-I30V</t>
  </si>
  <si>
    <t>RCA-I60V</t>
  </si>
  <si>
    <t>RCA-I100V</t>
  </si>
  <si>
    <t>RCA-II0V</t>
  </si>
  <si>
    <t>RCA-II30V</t>
  </si>
  <si>
    <t>RCA-II60V</t>
  </si>
  <si>
    <t>RCA-II100V</t>
  </si>
  <si>
    <t>RCA-I0HB</t>
  </si>
  <si>
    <t>RCA-I0HT</t>
  </si>
  <si>
    <t>RCA-I30HB</t>
  </si>
  <si>
    <t>RCA-I30HT</t>
  </si>
  <si>
    <t>RCA-I60HB</t>
  </si>
  <si>
    <t>RCA-I60HT</t>
  </si>
  <si>
    <t>RCA-I100HB</t>
  </si>
  <si>
    <t>RCA-I100HT</t>
  </si>
  <si>
    <t>RCA-II0HB</t>
  </si>
  <si>
    <t>RCA-II0HT</t>
  </si>
  <si>
    <t>RCA-II30HB</t>
  </si>
  <si>
    <t>RCA-II30HT</t>
  </si>
  <si>
    <t>RCA-II60HB</t>
  </si>
  <si>
    <t>RCA-II60HT</t>
  </si>
  <si>
    <t>RCA-II100HB</t>
  </si>
  <si>
    <t>RCA-II100HT</t>
  </si>
  <si>
    <t>S-W. Kim et al. 2015</t>
  </si>
  <si>
    <t>PLA0</t>
  </si>
  <si>
    <t>PLA30</t>
  </si>
  <si>
    <t>PLA60</t>
  </si>
  <si>
    <t>PLA100</t>
  </si>
  <si>
    <t>PMA0</t>
  </si>
  <si>
    <t>PMA30</t>
  </si>
  <si>
    <t>PMA60</t>
  </si>
  <si>
    <t>PMA100</t>
  </si>
  <si>
    <t>PHA0</t>
  </si>
  <si>
    <t>PHA30</t>
  </si>
  <si>
    <t>PHA60</t>
  </si>
  <si>
    <t>PHA100</t>
  </si>
  <si>
    <t>Pullout</t>
  </si>
  <si>
    <t>Pandurangann et al. 2016</t>
  </si>
  <si>
    <t>Lv at al. 2018</t>
  </si>
  <si>
    <t>0-NAC0</t>
  </si>
  <si>
    <t>0-RAC30</t>
  </si>
  <si>
    <t>0-RAC50</t>
  </si>
  <si>
    <t>0-RAC70</t>
  </si>
  <si>
    <t>0-RAC100</t>
  </si>
  <si>
    <t>0.1-NAC0</t>
  </si>
  <si>
    <t>0.1-RAC30</t>
  </si>
  <si>
    <t>0.1-RAC50</t>
  </si>
  <si>
    <t>0.1-RAC70</t>
  </si>
  <si>
    <t>0.1-RAC100</t>
  </si>
  <si>
    <t>0.2-NAC0</t>
  </si>
  <si>
    <t>0.2-RAC30</t>
  </si>
  <si>
    <t>0.2-RAC50</t>
  </si>
  <si>
    <t>0.2-RAC70</t>
  </si>
  <si>
    <t>0.2-RAC100</t>
  </si>
  <si>
    <t>0.3-NAC0</t>
  </si>
  <si>
    <t>0.3-RAC30</t>
  </si>
  <si>
    <t>0.3-RAC50</t>
  </si>
  <si>
    <t>0.3-RAC70</t>
  </si>
  <si>
    <t>0.3-RAC100</t>
  </si>
  <si>
    <t>Dong et al. 2019</t>
  </si>
  <si>
    <t>BMD1-10d</t>
  </si>
  <si>
    <t>BMD1-20d</t>
  </si>
  <si>
    <t>BMD2-10d</t>
  </si>
  <si>
    <t>BMD2-20d</t>
  </si>
  <si>
    <t>BMD3-10d</t>
  </si>
  <si>
    <t>BMD3-20d</t>
  </si>
  <si>
    <t>BMD4-10d</t>
  </si>
  <si>
    <t>BMD4-20d</t>
  </si>
  <si>
    <t>BHD1-10d</t>
  </si>
  <si>
    <t>BHD1-20d</t>
  </si>
  <si>
    <t>BHD2-10d</t>
  </si>
  <si>
    <t>BHD2-20d</t>
  </si>
  <si>
    <t>BHD3-10d</t>
  </si>
  <si>
    <t>BHD3-20d</t>
  </si>
  <si>
    <t>BHD4-10d</t>
  </si>
  <si>
    <t>BHD4-20d</t>
  </si>
  <si>
    <t>BHD5-10d</t>
  </si>
  <si>
    <t>BHD5-20d</t>
  </si>
  <si>
    <t>BMP1-20d</t>
  </si>
  <si>
    <t>BMP1-10d</t>
  </si>
  <si>
    <t>BMP2-15d</t>
  </si>
  <si>
    <t>BMP2-25d</t>
  </si>
  <si>
    <t>BMP3-10d</t>
  </si>
  <si>
    <t>BMP3-20d</t>
  </si>
  <si>
    <t>BMP4-15d</t>
  </si>
  <si>
    <t>BMP4-25d</t>
  </si>
  <si>
    <t>Bar Broken</t>
  </si>
  <si>
    <t>Tang et al. 2019</t>
  </si>
  <si>
    <t>RCA50</t>
  </si>
  <si>
    <t>RCA100</t>
  </si>
  <si>
    <t>TRCA50</t>
  </si>
  <si>
    <t>TRCA100</t>
  </si>
  <si>
    <t>Alhawat et al. 2019</t>
  </si>
  <si>
    <t>RCA0-60</t>
  </si>
  <si>
    <t>RCA0-167</t>
  </si>
  <si>
    <t>RCA0-100</t>
  </si>
  <si>
    <t>RCA25-60</t>
  </si>
  <si>
    <t>RCA25-167</t>
  </si>
  <si>
    <t>RCA25-100</t>
  </si>
  <si>
    <t>RCA50-60</t>
  </si>
  <si>
    <t>RCA50-167</t>
  </si>
  <si>
    <t>RCA50-100</t>
  </si>
  <si>
    <t>RCA100-I-60</t>
  </si>
  <si>
    <t>RCA100-167</t>
  </si>
  <si>
    <t>RCA100-100</t>
  </si>
  <si>
    <t>Majhi et al. 2019</t>
  </si>
  <si>
    <t>RC0</t>
  </si>
  <si>
    <t>RC50</t>
  </si>
  <si>
    <t>RC100</t>
  </si>
  <si>
    <t>Joseph et al. 2019</t>
  </si>
  <si>
    <t>320-NCA</t>
  </si>
  <si>
    <t>320-RCA(H)</t>
  </si>
  <si>
    <t>440-NCA</t>
  </si>
  <si>
    <t>440-RCA(L)</t>
  </si>
  <si>
    <t>440-RCA(M)</t>
  </si>
  <si>
    <t>440-RCA(H)</t>
  </si>
  <si>
    <t>Rasid et a. 2020</t>
  </si>
  <si>
    <t>NC</t>
  </si>
  <si>
    <t>Z.Li et al. 2020</t>
  </si>
  <si>
    <t>Rockson et al. 2020</t>
  </si>
  <si>
    <t>M0C25</t>
  </si>
  <si>
    <t>M0C40</t>
  </si>
  <si>
    <t>M100C40</t>
  </si>
  <si>
    <t>M100C25</t>
  </si>
  <si>
    <t>Aseel et al. 2021</t>
  </si>
  <si>
    <t>P1-Rep100</t>
  </si>
  <si>
    <t>P2-Rep50</t>
  </si>
  <si>
    <t>P3-Rep0</t>
  </si>
  <si>
    <t>P4-fc15</t>
  </si>
  <si>
    <t>P5-fc35</t>
  </si>
  <si>
    <t>P6-fc50</t>
  </si>
  <si>
    <t>P7-D16</t>
  </si>
  <si>
    <t>P7-D22</t>
  </si>
  <si>
    <t>P7-D25</t>
  </si>
  <si>
    <t>P10-Em7D</t>
  </si>
  <si>
    <t>P11-Em10D</t>
  </si>
  <si>
    <t>P12-Em12D</t>
  </si>
  <si>
    <t>P13-fy325</t>
  </si>
  <si>
    <t>P14-fy420</t>
  </si>
  <si>
    <t>P15-fy625</t>
  </si>
  <si>
    <t>P16-Co100</t>
  </si>
  <si>
    <t>P18-Co250</t>
  </si>
  <si>
    <t>P17-Co200</t>
  </si>
  <si>
    <t>Push-out</t>
  </si>
  <si>
    <t>Bravo et al.2021</t>
  </si>
  <si>
    <t>C10C-Val</t>
  </si>
  <si>
    <t>C50C-Val</t>
  </si>
  <si>
    <t>C100C-Val</t>
  </si>
  <si>
    <t>C10C-Ret</t>
  </si>
  <si>
    <t>C50C-Ret</t>
  </si>
  <si>
    <t>C100C-Ret</t>
  </si>
  <si>
    <t>Liu et al. 2021</t>
  </si>
  <si>
    <t>Splitting-pullout</t>
  </si>
  <si>
    <t>Rockson et al. 2021</t>
  </si>
  <si>
    <t>M0L200</t>
  </si>
  <si>
    <t>M0L300</t>
  </si>
  <si>
    <t>Wang et al. 2021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</si>
  <si>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</si>
  <si>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</si>
  <si>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</si>
  <si>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</si>
  <si>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</si>
  <si>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</si>
  <si>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</si>
  <si>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</si>
  <si>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</si>
  <si>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</si>
  <si>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</si>
  <si>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</si>
  <si>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</si>
  <si>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</si>
  <si>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</si>
  <si>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</si>
  <si>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</si>
  <si>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</si>
  <si>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</si>
  <si>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</si>
  <si>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</si>
  <si>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</si>
  <si>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</si>
  <si>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</si>
  <si>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</si>
  <si>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</si>
  <si>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</si>
  <si>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</si>
  <si>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</si>
  <si>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S-1</t>
  </si>
  <si>
    <t>S-2</t>
  </si>
  <si>
    <t>S-3</t>
  </si>
  <si>
    <t>BFRP</t>
  </si>
  <si>
    <t>Ahmed et al. 2021</t>
  </si>
  <si>
    <t>C12-RC30</t>
  </si>
  <si>
    <t>C12-RC45</t>
  </si>
  <si>
    <t>C12-RC60</t>
  </si>
  <si>
    <t>B12-RC30</t>
  </si>
  <si>
    <t>B12-RC45</t>
  </si>
  <si>
    <t>B12-RC60</t>
  </si>
  <si>
    <t>G12-R45</t>
  </si>
  <si>
    <t>G12-R60</t>
  </si>
  <si>
    <t>C12-NC30</t>
  </si>
  <si>
    <t>G12-RC30</t>
  </si>
  <si>
    <t>G12-NC30</t>
  </si>
  <si>
    <t>CFRP</t>
  </si>
  <si>
    <t>GFRP</t>
  </si>
  <si>
    <t>Sun et al. 2021</t>
  </si>
  <si>
    <t>NAC-C30</t>
  </si>
  <si>
    <t>NAC-C40</t>
  </si>
  <si>
    <t>NAC-C50</t>
  </si>
  <si>
    <t>RAC-C30</t>
  </si>
  <si>
    <t>RAC-C40</t>
  </si>
  <si>
    <t>RAC-C50</t>
  </si>
  <si>
    <t>SSRAC-C30</t>
  </si>
  <si>
    <t>SSRAC-C40</t>
  </si>
  <si>
    <t>SSRAC-C50</t>
  </si>
  <si>
    <t>H10-r-S</t>
  </si>
  <si>
    <t>HW10-r-S</t>
  </si>
  <si>
    <t>HS10-r-S</t>
  </si>
  <si>
    <t>H8-r-S</t>
  </si>
  <si>
    <t>H12-r-S</t>
  </si>
  <si>
    <t>H8-c-S</t>
  </si>
  <si>
    <t>H8-rs-S</t>
  </si>
  <si>
    <t>Zou et al. 2020</t>
  </si>
  <si>
    <t>Zang et al. 20222</t>
  </si>
  <si>
    <t>B50-0-A1</t>
  </si>
  <si>
    <t>B50-0-A2</t>
  </si>
  <si>
    <t>B50-50-A1</t>
  </si>
  <si>
    <t>B50-50-A2</t>
  </si>
  <si>
    <t>B50-100-A1</t>
  </si>
  <si>
    <t>B50-100-A2</t>
  </si>
  <si>
    <t>B50-100-B1</t>
  </si>
  <si>
    <t>B50-100-B2</t>
  </si>
  <si>
    <t>B50-100-C1</t>
  </si>
  <si>
    <t>B50-100-C2</t>
  </si>
  <si>
    <t>B50-100-D1</t>
  </si>
  <si>
    <t>B50-100-D2</t>
  </si>
  <si>
    <t>B50-100-E1</t>
  </si>
  <si>
    <t>B50-100-E2</t>
  </si>
  <si>
    <t>B50-100-F1</t>
  </si>
  <si>
    <t>B50-100-F2</t>
  </si>
  <si>
    <t>B70-50-A1</t>
  </si>
  <si>
    <t>B70-50-A2</t>
  </si>
  <si>
    <t>Jiang et al. 2022</t>
  </si>
  <si>
    <t>NAC0-0</t>
  </si>
  <si>
    <t>RAC50-0</t>
  </si>
  <si>
    <t>RAC100-0</t>
  </si>
  <si>
    <t>Yan et al. 2022</t>
  </si>
  <si>
    <t>C1R50S0P0</t>
  </si>
  <si>
    <t>Wang et al. 2022</t>
  </si>
  <si>
    <t>NC0</t>
  </si>
  <si>
    <t>RAC30</t>
  </si>
  <si>
    <t>Liu et al. 2022</t>
  </si>
  <si>
    <t xml:space="preserve">C40-0-G10-5D-70 </t>
  </si>
  <si>
    <t xml:space="preserve">C40-25-G10-5D-70  </t>
  </si>
  <si>
    <t xml:space="preserve">C40-50-G8-5D-71 </t>
  </si>
  <si>
    <t xml:space="preserve">C40-50-G10-7.5D-70 </t>
  </si>
  <si>
    <t xml:space="preserve">C40-50-G10-5D-70 </t>
  </si>
  <si>
    <t xml:space="preserve">C40-100-G10-5D-70 </t>
  </si>
  <si>
    <t xml:space="preserve">C50-50-G10-5D-70 </t>
  </si>
  <si>
    <t xml:space="preserve">C60-50-G10-5D-70 </t>
  </si>
  <si>
    <t xml:space="preserve">C40-50-G12-5D-69 </t>
  </si>
  <si>
    <t xml:space="preserve">C40-50-G10-10D-70 </t>
  </si>
  <si>
    <t xml:space="preserve">C40-50-G10-5D-20 </t>
  </si>
  <si>
    <t xml:space="preserve">C40-50-G10-5D-30 </t>
  </si>
  <si>
    <t xml:space="preserve">C40-50-G10-5D-40 </t>
  </si>
  <si>
    <t xml:space="preserve">C40-50-B10-5D-70 </t>
  </si>
  <si>
    <t xml:space="preserve">C40-50-C10-5D-70 </t>
  </si>
  <si>
    <t>Gao et al. 2022</t>
  </si>
  <si>
    <t>AHF-0-0</t>
  </si>
  <si>
    <t>BHF-0-0</t>
  </si>
  <si>
    <t>Shatarat et al. 2022</t>
  </si>
  <si>
    <t>CHF-0-0</t>
  </si>
  <si>
    <t>G1-20</t>
  </si>
  <si>
    <t>G1-40</t>
  </si>
  <si>
    <t>G1-60</t>
  </si>
  <si>
    <t>G1-80</t>
  </si>
  <si>
    <t>G1-100</t>
  </si>
  <si>
    <t>Poongodi et al. 2022</t>
  </si>
  <si>
    <t>CF0</t>
  </si>
  <si>
    <t>Quanwu et al. 2022</t>
  </si>
  <si>
    <t>C60-0</t>
  </si>
  <si>
    <t>C60-25</t>
  </si>
  <si>
    <t>C60-50</t>
  </si>
  <si>
    <t>C60-75</t>
  </si>
  <si>
    <t>C60-100</t>
  </si>
  <si>
    <t>G40-0</t>
  </si>
  <si>
    <t>C40-0-12</t>
  </si>
  <si>
    <t>C40-0-14</t>
  </si>
  <si>
    <t>C40-0-20</t>
  </si>
  <si>
    <t>C40-25-12</t>
  </si>
  <si>
    <t>C40-25-14</t>
  </si>
  <si>
    <t>C40-25-20</t>
  </si>
  <si>
    <t>C40-50-12</t>
  </si>
  <si>
    <t>C40-50-14</t>
  </si>
  <si>
    <t>C40-50-20</t>
  </si>
  <si>
    <t>C40-75-12</t>
  </si>
  <si>
    <t>C40-75-14</t>
  </si>
  <si>
    <t>C40-75-20</t>
  </si>
  <si>
    <t>C40-100-12</t>
  </si>
  <si>
    <t>C40-100-14</t>
  </si>
  <si>
    <t>C40-100-20</t>
  </si>
  <si>
    <t>C50-0-12</t>
  </si>
  <si>
    <t>C50-0-14</t>
  </si>
  <si>
    <t>C50-25-12</t>
  </si>
  <si>
    <t>C50-25-14</t>
  </si>
  <si>
    <t>C50-50-12</t>
  </si>
  <si>
    <t>C50-50-14</t>
  </si>
  <si>
    <t>C50-75-12</t>
  </si>
  <si>
    <t>C50-75-14</t>
  </si>
  <si>
    <t>C50-100-12</t>
  </si>
  <si>
    <t>C50-100-14</t>
  </si>
  <si>
    <t>Tao et al. 2022</t>
  </si>
  <si>
    <t>B50-0-A</t>
  </si>
  <si>
    <t>B50-50-A</t>
  </si>
  <si>
    <t>B50-100-A</t>
  </si>
  <si>
    <t>B50-100-B</t>
  </si>
  <si>
    <t>B50-100-C</t>
  </si>
  <si>
    <t>B50-100-D</t>
  </si>
  <si>
    <t>B50-100-E</t>
  </si>
  <si>
    <t>B50-100-F</t>
  </si>
  <si>
    <t>B70-50-A</t>
  </si>
  <si>
    <t>B70-50-B</t>
  </si>
  <si>
    <t>Fayed et al. 2023</t>
  </si>
  <si>
    <t>N0</t>
  </si>
  <si>
    <t>R30</t>
  </si>
  <si>
    <t>R50</t>
  </si>
  <si>
    <t>R100</t>
  </si>
  <si>
    <t>Liu et al. 2023</t>
  </si>
  <si>
    <t>NAC-7D</t>
  </si>
  <si>
    <t>RAC-25-7D</t>
  </si>
  <si>
    <t>RAC-50-7D</t>
  </si>
  <si>
    <t>RAC-100-7D</t>
  </si>
  <si>
    <t>RAC-50-2D</t>
  </si>
  <si>
    <t>RAC-50-3D</t>
  </si>
  <si>
    <t>RAC-100-4D</t>
  </si>
  <si>
    <t>Tariq et al. 2023</t>
  </si>
  <si>
    <t>NCAC0</t>
  </si>
  <si>
    <t>RCA25C0</t>
  </si>
  <si>
    <t>RCA50C0</t>
  </si>
  <si>
    <t>RCA75C0</t>
  </si>
  <si>
    <t>RCA100C0</t>
  </si>
  <si>
    <t>Mai et al. 2023</t>
  </si>
  <si>
    <t>FT0-20</t>
  </si>
  <si>
    <t>FT0-30</t>
  </si>
  <si>
    <t>FT0-50</t>
  </si>
  <si>
    <t>FT0-40</t>
  </si>
  <si>
    <t>splitting</t>
  </si>
  <si>
    <t>Zuohua et al. 2023</t>
  </si>
  <si>
    <t>FT0-0-NC</t>
  </si>
  <si>
    <t>FT0-0-RC100</t>
  </si>
  <si>
    <t>FT0-0.67-RC101</t>
  </si>
  <si>
    <t>FT0-0.67-NC</t>
  </si>
  <si>
    <t>FT0-1.34-NC</t>
  </si>
  <si>
    <t>FT0-1.34-RC100</t>
  </si>
  <si>
    <t>Tahir et al. 2023</t>
  </si>
  <si>
    <t>RAC</t>
  </si>
  <si>
    <r>
      <t>RAC</t>
    </r>
    <r>
      <rPr>
        <vertAlign val="subscript"/>
        <sz val="10"/>
        <rFont val="Times New Roman"/>
        <family val="1"/>
      </rPr>
      <t>U</t>
    </r>
  </si>
  <si>
    <r>
      <t>RAC</t>
    </r>
    <r>
      <rPr>
        <vertAlign val="subscript"/>
        <sz val="10"/>
        <rFont val="Times New Roman"/>
        <family val="1"/>
      </rPr>
      <t>A</t>
    </r>
  </si>
  <si>
    <r>
      <t>RAC</t>
    </r>
    <r>
      <rPr>
        <vertAlign val="subscript"/>
        <sz val="10"/>
        <rFont val="Times New Roman"/>
        <family val="1"/>
      </rPr>
      <t>M</t>
    </r>
  </si>
  <si>
    <r>
      <t>RAC</t>
    </r>
    <r>
      <rPr>
        <vertAlign val="subscript"/>
        <sz val="10"/>
        <rFont val="Times New Roman"/>
        <family val="1"/>
      </rPr>
      <t>T</t>
    </r>
  </si>
  <si>
    <t>Sindy et al. 2014</t>
  </si>
  <si>
    <t>H50-0</t>
  </si>
  <si>
    <t>H50-20</t>
  </si>
  <si>
    <t>H50-50</t>
  </si>
  <si>
    <t>H50-100</t>
  </si>
  <si>
    <t>H65-0</t>
  </si>
  <si>
    <t>H65-20</t>
  </si>
  <si>
    <t>H65-50</t>
  </si>
  <si>
    <t>H65-100</t>
  </si>
  <si>
    <t>Bond Strength (MPa)</t>
  </si>
  <si>
    <t>UHSS</t>
  </si>
  <si>
    <t>Rebar Surface</t>
  </si>
  <si>
    <t>No</t>
  </si>
  <si>
    <t>yes</t>
  </si>
  <si>
    <t>Yes</t>
  </si>
  <si>
    <t>Confinement Effect</t>
  </si>
  <si>
    <t>Modulus of Elasticity (Gpa)</t>
  </si>
  <si>
    <t>Absorption Capacity (%)</t>
  </si>
  <si>
    <t>Pour et al. 2016</t>
  </si>
  <si>
    <t>0-15M-4/8-5</t>
  </si>
  <si>
    <t>0-15M-4/8-10</t>
  </si>
  <si>
    <t>0-15M-6/12-5</t>
  </si>
  <si>
    <t>0-15M-6/12-10</t>
  </si>
  <si>
    <t>0-20M-4/8-5</t>
  </si>
  <si>
    <t>0-20M-4/8-10</t>
  </si>
  <si>
    <t>0-20M-6/12-5</t>
  </si>
  <si>
    <t>0-20M-6/12-10</t>
  </si>
  <si>
    <t>30-15M-4/8-5</t>
  </si>
  <si>
    <t>30-15M-4/8-10</t>
  </si>
  <si>
    <t>30-15M-6/12-5</t>
  </si>
  <si>
    <t>30-15M-6/12-10</t>
  </si>
  <si>
    <t>30-20M-4/8-5</t>
  </si>
  <si>
    <t>30-20M-4/8-10</t>
  </si>
  <si>
    <t>30-20M-6/12-5</t>
  </si>
  <si>
    <t>30-20M-6/12-10</t>
  </si>
  <si>
    <t>50-15M-4/8-5</t>
  </si>
  <si>
    <t>50-15M-4/8-10</t>
  </si>
  <si>
    <t>50-15M-6/12-5</t>
  </si>
  <si>
    <t>50-15M-6/12-10</t>
  </si>
  <si>
    <t>50-20M-4/8-5</t>
  </si>
  <si>
    <t>50-20M-4/8-10</t>
  </si>
  <si>
    <t>50-20M-6/12-5</t>
  </si>
  <si>
    <t>50-20M-6/12-10</t>
  </si>
  <si>
    <t>70-15M-4/8-5</t>
  </si>
  <si>
    <t>70-15M-4/8-10</t>
  </si>
  <si>
    <t>70-15M-6/12-5</t>
  </si>
  <si>
    <t>70-15M-6/12-10</t>
  </si>
  <si>
    <t>70-20M-4/8-5</t>
  </si>
  <si>
    <t>70-20M-4/8-10</t>
  </si>
  <si>
    <t>70-20M-6/12-5</t>
  </si>
  <si>
    <t>70-20M-6/12-10</t>
  </si>
  <si>
    <t>100-15M-4/8-5</t>
  </si>
  <si>
    <t>100-15M-4/8-10</t>
  </si>
  <si>
    <t>100-15M-6/12-5</t>
  </si>
  <si>
    <t>100-20M-4/8-5</t>
  </si>
  <si>
    <t>100-20M-4/8-10</t>
  </si>
  <si>
    <t>100-20M-6/12-5</t>
  </si>
  <si>
    <t>100-20M-6/12-10</t>
  </si>
  <si>
    <t>100-15M-6/12-10</t>
  </si>
  <si>
    <t>0-13M-4/8-5</t>
  </si>
  <si>
    <t>0-13M-4/8-10</t>
  </si>
  <si>
    <t>0-13M-6/12-5</t>
  </si>
  <si>
    <t>0-13M-6/12-10</t>
  </si>
  <si>
    <t>30-13M-4/8-5</t>
  </si>
  <si>
    <t>30-13M-4/8-10</t>
  </si>
  <si>
    <t>30-13M-6/12-5</t>
  </si>
  <si>
    <t>30-13M-6/12-10</t>
  </si>
  <si>
    <t>50-13M-4/8-5</t>
  </si>
  <si>
    <t>50-13M-4/8-10</t>
  </si>
  <si>
    <t>50-13M-6/12-5</t>
  </si>
  <si>
    <t>50-13M-6/12-10</t>
  </si>
  <si>
    <t>70-13M-4/8-5</t>
  </si>
  <si>
    <t>70-13M-4/8-10</t>
  </si>
  <si>
    <t>70-13M-6/12-5</t>
  </si>
  <si>
    <t>70-13M-6/12-10</t>
  </si>
  <si>
    <t>100-13M-4/8-5</t>
  </si>
  <si>
    <t>100-13M-4/8-10</t>
  </si>
  <si>
    <t>100-13M-6/12-5</t>
  </si>
  <si>
    <t>100-13M-6/12-10</t>
  </si>
  <si>
    <t>Sand Coated</t>
  </si>
  <si>
    <t>Shahjala et al. 2023</t>
  </si>
  <si>
    <t>RP0150</t>
  </si>
  <si>
    <t>RP0200</t>
  </si>
  <si>
    <t>RP0300</t>
  </si>
  <si>
    <t>Rebar Rupture</t>
  </si>
  <si>
    <t>w_c</t>
  </si>
  <si>
    <t>rep_perc_RCA</t>
  </si>
  <si>
    <t>abs_cap</t>
  </si>
  <si>
    <t>fc</t>
  </si>
  <si>
    <t>age</t>
  </si>
  <si>
    <t>cover</t>
  </si>
  <si>
    <t>reb_type</t>
  </si>
  <si>
    <t>reb_sur</t>
  </si>
  <si>
    <t>fy</t>
  </si>
  <si>
    <t>E</t>
  </si>
  <si>
    <t>D</t>
  </si>
  <si>
    <t>conf_eff</t>
  </si>
  <si>
    <t>emb_len</t>
  </si>
  <si>
    <t>type</t>
  </si>
  <si>
    <t>mode</t>
  </si>
  <si>
    <t>f_bond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</si>
</sst>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2" fontId="3" fillId="27" borderId="1" xfId="0" applyNumberFormat="1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13" borderId="1" xfId="0" applyNumberFormat="1" applyFont="1" applyFill="1" applyBorder="1" applyAlignment="1">
      <alignment horizontal="center" vertical="center"/>
    </xf>
    <xf numFmtId="1" fontId="3" fillId="14" borderId="1" xfId="0" applyNumberFormat="1" applyFont="1" applyFill="1" applyBorder="1" applyAlignment="1">
      <alignment horizontal="center" vertical="center"/>
    </xf>
    <xf numFmtId="1" fontId="3" fillId="15" borderId="1" xfId="0" applyNumberFormat="1" applyFon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18" borderId="1" xfId="0" applyNumberFormat="1" applyFont="1" applyFill="1" applyBorder="1" applyAlignment="1">
      <alignment horizontal="center" vertical="center"/>
    </xf>
    <xf numFmtId="1" fontId="3" fillId="19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0" borderId="1" xfId="0" applyNumberFormat="1" applyFont="1" applyFill="1" applyBorder="1" applyAlignment="1">
      <alignment horizontal="center" vertical="center"/>
    </xf>
    <xf numFmtId="1" fontId="3" fillId="21" borderId="1" xfId="0" applyNumberFormat="1" applyFont="1" applyFill="1" applyBorder="1" applyAlignment="1">
      <alignment horizontal="center" vertical="center"/>
    </xf>
    <xf numFmtId="1" fontId="3" fillId="22" borderId="1" xfId="0" applyNumberFormat="1" applyFont="1" applyFill="1" applyBorder="1" applyAlignment="1">
      <alignment horizontal="center" vertical="center"/>
    </xf>
    <xf numFmtId="1" fontId="3" fillId="23" borderId="1" xfId="0" applyNumberFormat="1" applyFont="1" applyFill="1" applyBorder="1" applyAlignment="1">
      <alignment horizontal="center" vertical="center"/>
    </xf>
    <xf numFmtId="1" fontId="3" fillId="24" borderId="1" xfId="0" applyNumberFormat="1" applyFont="1" applyFill="1" applyBorder="1" applyAlignment="1">
      <alignment horizontal="center" vertical="center"/>
    </xf>
    <xf numFmtId="1" fontId="3" fillId="25" borderId="1" xfId="0" applyNumberFormat="1" applyFont="1" applyFill="1" applyBorder="1" applyAlignment="1">
      <alignment horizontal="center" vertical="center"/>
    </xf>
    <xf numFmtId="1" fontId="3" fillId="26" borderId="1" xfId="0" applyNumberFormat="1" applyFont="1" applyFill="1" applyBorder="1" applyAlignment="1">
      <alignment horizontal="center" vertical="center"/>
    </xf>
    <xf numFmtId="1" fontId="3" fillId="27" borderId="1" xfId="0" applyNumberFormat="1" applyFont="1" applyFill="1" applyBorder="1" applyAlignment="1">
      <alignment horizontal="center" vertical="center"/>
    </xf>
    <xf numFmtId="1" fontId="3" fillId="28" borderId="1" xfId="0" applyNumberFormat="1" applyFont="1" applyFill="1" applyBorder="1" applyAlignment="1">
      <alignment horizontal="center" vertical="center"/>
    </xf>
    <xf numFmtId="1" fontId="3" fillId="29" borderId="1" xfId="0" applyNumberFormat="1" applyFont="1" applyFill="1" applyBorder="1" applyAlignment="1">
      <alignment horizontal="center" vertical="center"/>
    </xf>
    <xf numFmtId="1" fontId="3" fillId="30" borderId="1" xfId="0" applyNumberFormat="1" applyFont="1" applyFill="1" applyBorder="1" applyAlignment="1">
      <alignment horizontal="center" vertical="center"/>
    </xf>
    <xf numFmtId="1" fontId="3" fillId="31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7" borderId="1" xfId="0" applyNumberFormat="1" applyFont="1" applyFill="1" applyBorder="1" applyAlignment="1">
      <alignment horizontal="center" vertical="center"/>
    </xf>
    <xf numFmtId="2" fontId="3" fillId="18" borderId="1" xfId="0" applyNumberFormat="1" applyFont="1" applyFill="1" applyBorder="1" applyAlignment="1">
      <alignment horizontal="center" vertical="center"/>
    </xf>
    <xf numFmtId="2" fontId="3" fillId="1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1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2" fontId="3" fillId="21" borderId="1" xfId="0" applyNumberFormat="1" applyFont="1" applyFill="1" applyBorder="1" applyAlignment="1">
      <alignment horizontal="center" vertical="center"/>
    </xf>
    <xf numFmtId="2" fontId="3" fillId="22" borderId="1" xfId="0" applyNumberFormat="1" applyFont="1" applyFill="1" applyBorder="1" applyAlignment="1">
      <alignment horizontal="center" vertical="center"/>
    </xf>
    <xf numFmtId="2" fontId="3" fillId="23" borderId="1" xfId="0" applyNumberFormat="1" applyFont="1" applyFill="1" applyBorder="1" applyAlignment="1">
      <alignment horizontal="center" vertical="center"/>
    </xf>
    <xf numFmtId="2" fontId="3" fillId="25" borderId="1" xfId="0" applyNumberFormat="1" applyFont="1" applyFill="1" applyBorder="1" applyAlignment="1">
      <alignment horizontal="center" vertical="center"/>
    </xf>
    <xf numFmtId="2" fontId="3" fillId="26" borderId="1" xfId="0" applyNumberFormat="1" applyFont="1" applyFill="1" applyBorder="1" applyAlignment="1">
      <alignment horizontal="center" vertical="center"/>
    </xf>
    <xf numFmtId="2" fontId="3" fillId="28" borderId="1" xfId="0" applyNumberFormat="1" applyFont="1" applyFill="1" applyBorder="1" applyAlignment="1">
      <alignment horizontal="center" vertical="center"/>
    </xf>
    <xf numFmtId="2" fontId="3" fillId="29" borderId="1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30" borderId="1" xfId="0" applyNumberFormat="1" applyFont="1" applyFill="1" applyBorder="1" applyAlignment="1">
      <alignment horizontal="center" vertical="center"/>
    </xf>
    <xf numFmtId="2" fontId="3" fillId="31" borderId="1" xfId="0" applyNumberFormat="1" applyFont="1" applyFill="1" applyBorder="1" applyAlignment="1">
      <alignment horizontal="center" vertical="center"/>
    </xf>
    <xf numFmtId="2" fontId="3" fillId="32" borderId="1" xfId="0" applyNumberFormat="1" applyFont="1" applyFill="1" applyBorder="1" applyAlignment="1">
      <alignment horizontal="center" vertical="center"/>
    </xf>
    <xf numFmtId="1" fontId="3" fillId="33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3" fillId="22" borderId="7" xfId="0" applyFont="1" applyFill="1" applyBorder="1" applyAlignment="1">
      <alignment horizontal="center" vertical="center"/>
    </xf>
    <xf numFmtId="0" fontId="3" fillId="23" borderId="7" xfId="0" applyFont="1" applyFill="1" applyBorder="1" applyAlignment="1">
      <alignment horizontal="center" vertical="center"/>
    </xf>
    <xf numFmtId="0" fontId="3" fillId="24" borderId="7" xfId="0" applyFont="1" applyFill="1" applyBorder="1" applyAlignment="1">
      <alignment horizontal="center" vertical="center"/>
    </xf>
    <xf numFmtId="0" fontId="3" fillId="25" borderId="7" xfId="0" applyFont="1" applyFill="1" applyBorder="1" applyAlignment="1">
      <alignment horizontal="center" vertical="center"/>
    </xf>
    <xf numFmtId="0" fontId="3" fillId="26" borderId="7" xfId="0" applyFont="1" applyFill="1" applyBorder="1" applyAlignment="1">
      <alignment horizontal="center" vertical="center"/>
    </xf>
    <xf numFmtId="0" fontId="3" fillId="27" borderId="7" xfId="0" applyFont="1" applyFill="1" applyBorder="1" applyAlignment="1">
      <alignment horizontal="center" vertical="center"/>
    </xf>
    <xf numFmtId="0" fontId="3" fillId="28" borderId="7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30" borderId="7" xfId="0" applyFont="1" applyFill="1" applyBorder="1" applyAlignment="1">
      <alignment horizontal="center" vertical="center"/>
    </xf>
    <xf numFmtId="0" fontId="3" fillId="31" borderId="7" xfId="0" applyFont="1" applyFill="1" applyBorder="1" applyAlignment="1">
      <alignment horizontal="center" vertical="center"/>
    </xf>
    <xf numFmtId="0" fontId="3" fillId="32" borderId="7" xfId="0" applyFont="1" applyFill="1" applyBorder="1" applyAlignment="1">
      <alignment horizontal="center" vertical="center"/>
    </xf>
    <xf numFmtId="2" fontId="3" fillId="24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left" vertical="center"/>
    </xf>
    <xf numFmtId="0" fontId="3" fillId="29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30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64" fontId="3" fillId="24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D5D6-D2E2-4254-A711-F3ED93B5BF3A}">
  <sheetPr codeName="Sayfa1"/>
  <dimension ref="A1:DB608"/>
  <sheetViews>
    <sheetView zoomScaleNormal="100" workbookViewId="0">
      <pane xSplit="3" ySplit="3" topLeftCell="D791" activePane="bottomRight" state="frozen"/>
      <selection pane="topRight" activeCell="D1" sqref="D1"/>
      <selection pane="bottomLeft" activeCell="A4" sqref="A4"/>
      <selection pane="bottomRight" activeCell="S2" sqref="S2:S3"/>
    </sheetView>
  </sheetViews>
  <sheetFormatPr defaultColWidth="9.140625" defaultRowHeight="12" customHeight="1" x14ac:dyDescent="0.25"/>
  <cols>
    <col min="1" max="1" width="5.42578125" style="1" customWidth="1"/>
    <col min="2" max="2" width="21.5703125" style="1" customWidth="1"/>
    <col min="3" max="3" width="23.42578125" style="166" customWidth="1"/>
    <col min="4" max="4" width="9.7109375" style="1" customWidth="1"/>
    <col min="5" max="5" width="28.140625" style="1" customWidth="1"/>
    <col min="6" max="6" width="16.5703125" style="1" customWidth="1"/>
    <col min="7" max="7" width="15.28515625" style="1" customWidth="1"/>
    <col min="8" max="8" width="10.5703125" style="1" customWidth="1"/>
    <col min="9" max="9" width="15.42578125" style="1" customWidth="1"/>
    <col min="10" max="10" width="19.7109375" style="1" customWidth="1"/>
    <col min="11" max="11" width="15.42578125" style="1" customWidth="1"/>
    <col min="12" max="13" width="15.5703125" style="1" customWidth="1"/>
    <col min="14" max="14" width="12.28515625" style="1" customWidth="1"/>
    <col min="15" max="15" width="15.28515625" style="1" customWidth="1"/>
    <col min="16" max="16" width="15.7109375" style="1" customWidth="1"/>
    <col min="17" max="17" width="12.28515625" style="1" customWidth="1"/>
    <col min="18" max="18" width="13.7109375" style="1" customWidth="1"/>
    <col min="19" max="19" width="15.140625" style="100" customWidth="1"/>
    <col min="20" max="105" width="9.140625" style="98"/>
    <col min="106" max="106" width="9.140625" style="101"/>
    <col min="107" max="16384" width="9.140625" style="1"/>
  </cols>
  <sheetData>
    <row r="1" spans="1:106" ht="12" customHeight="1" x14ac:dyDescent="0.25">
      <c r="D1" s="167">
        <v>1</v>
      </c>
      <c r="E1" s="167">
        <v>2</v>
      </c>
      <c r="F1" s="167">
        <v>3</v>
      </c>
      <c r="G1" s="167">
        <v>4</v>
      </c>
      <c r="H1" s="167">
        <v>5</v>
      </c>
      <c r="I1" s="167">
        <v>6</v>
      </c>
      <c r="J1" s="167">
        <v>7</v>
      </c>
      <c r="K1" s="167">
        <v>8</v>
      </c>
      <c r="L1" s="167">
        <v>9</v>
      </c>
      <c r="M1" s="167">
        <v>10</v>
      </c>
      <c r="N1" s="167">
        <v>11</v>
      </c>
      <c r="O1" s="167">
        <v>12</v>
      </c>
      <c r="P1" s="167">
        <v>13</v>
      </c>
      <c r="Q1" s="167">
        <v>14</v>
      </c>
    </row>
    <row r="2" spans="1:106" ht="18" customHeight="1" x14ac:dyDescent="0.25">
      <c r="A2" s="205" t="s">
        <v>0</v>
      </c>
      <c r="B2" s="205" t="s">
        <v>1</v>
      </c>
      <c r="C2" s="206" t="s">
        <v>2</v>
      </c>
      <c r="D2" s="199" t="s">
        <v>4</v>
      </c>
      <c r="E2" s="62"/>
      <c r="F2" s="62"/>
      <c r="G2" s="194" t="s">
        <v>10</v>
      </c>
      <c r="H2" s="196" t="s">
        <v>11</v>
      </c>
      <c r="I2" s="194" t="s">
        <v>7</v>
      </c>
      <c r="J2" s="197" t="s">
        <v>38</v>
      </c>
      <c r="K2" s="197"/>
      <c r="L2" s="197"/>
      <c r="M2" s="197"/>
      <c r="N2" s="197"/>
      <c r="O2" s="197"/>
      <c r="P2" s="197"/>
      <c r="Q2" s="198" t="s">
        <v>12</v>
      </c>
      <c r="R2" s="195" t="s">
        <v>8</v>
      </c>
      <c r="S2" s="195" t="s">
        <v>438</v>
      </c>
    </row>
    <row r="3" spans="1:106" ht="48.6" customHeight="1" x14ac:dyDescent="0.25">
      <c r="A3" s="205"/>
      <c r="B3" s="205"/>
      <c r="C3" s="206"/>
      <c r="D3" s="199"/>
      <c r="E3" s="2" t="s">
        <v>3</v>
      </c>
      <c r="F3" s="2" t="s">
        <v>446</v>
      </c>
      <c r="G3" s="194"/>
      <c r="H3" s="196"/>
      <c r="I3" s="194"/>
      <c r="J3" s="3" t="s">
        <v>18</v>
      </c>
      <c r="K3" s="3" t="s">
        <v>440</v>
      </c>
      <c r="L3" s="3" t="s">
        <v>9</v>
      </c>
      <c r="M3" s="3" t="s">
        <v>445</v>
      </c>
      <c r="N3" s="3" t="s">
        <v>5</v>
      </c>
      <c r="O3" s="3" t="s">
        <v>444</v>
      </c>
      <c r="P3" s="3" t="s">
        <v>6</v>
      </c>
      <c r="Q3" s="198"/>
      <c r="R3" s="195"/>
      <c r="S3" s="195"/>
    </row>
    <row r="4" spans="1:106" s="4" customFormat="1" ht="12" customHeight="1" x14ac:dyDescent="0.25">
      <c r="A4" s="4">
        <v>1</v>
      </c>
      <c r="B4" s="182" t="s">
        <v>15</v>
      </c>
      <c r="C4" s="134" t="s">
        <v>16</v>
      </c>
      <c r="D4" s="6">
        <v>0.43</v>
      </c>
      <c r="E4" s="5">
        <v>0</v>
      </c>
      <c r="F4" s="4">
        <v>0</v>
      </c>
      <c r="G4" s="4">
        <v>43.52</v>
      </c>
      <c r="H4" s="6">
        <v>28</v>
      </c>
      <c r="I4" s="6">
        <v>45</v>
      </c>
      <c r="J4" s="6" t="s">
        <v>14</v>
      </c>
      <c r="K4" s="6" t="s">
        <v>19</v>
      </c>
      <c r="L4" s="5">
        <v>300</v>
      </c>
      <c r="M4" s="5">
        <v>200</v>
      </c>
      <c r="N4" s="4">
        <v>10</v>
      </c>
      <c r="O4" s="4" t="s">
        <v>441</v>
      </c>
      <c r="P4" s="4">
        <v>50</v>
      </c>
      <c r="Q4" s="4" t="s">
        <v>17</v>
      </c>
      <c r="R4" s="4" t="s">
        <v>23</v>
      </c>
      <c r="S4" s="6">
        <v>8.93</v>
      </c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106"/>
    </row>
    <row r="5" spans="1:106" s="4" customFormat="1" ht="12" customHeight="1" x14ac:dyDescent="0.25">
      <c r="A5" s="4">
        <f>A4+1</f>
        <v>2</v>
      </c>
      <c r="B5" s="182"/>
      <c r="C5" s="134" t="s">
        <v>20</v>
      </c>
      <c r="D5" s="6">
        <v>0.43</v>
      </c>
      <c r="E5" s="4">
        <v>50</v>
      </c>
      <c r="F5" s="4">
        <v>9.25</v>
      </c>
      <c r="G5" s="4">
        <v>39.270000000000003</v>
      </c>
      <c r="H5" s="6">
        <v>28</v>
      </c>
      <c r="I5" s="6">
        <v>45</v>
      </c>
      <c r="J5" s="6" t="s">
        <v>14</v>
      </c>
      <c r="K5" s="6" t="s">
        <v>19</v>
      </c>
      <c r="L5" s="5">
        <v>300</v>
      </c>
      <c r="M5" s="5">
        <v>200</v>
      </c>
      <c r="N5" s="4">
        <v>10</v>
      </c>
      <c r="O5" s="4" t="s">
        <v>441</v>
      </c>
      <c r="P5" s="4">
        <v>50</v>
      </c>
      <c r="Q5" s="4" t="s">
        <v>17</v>
      </c>
      <c r="R5" s="4" t="s">
        <v>23</v>
      </c>
      <c r="S5" s="6">
        <v>7.84</v>
      </c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106"/>
    </row>
    <row r="6" spans="1:106" s="4" customFormat="1" ht="12" customHeight="1" x14ac:dyDescent="0.25">
      <c r="A6" s="4">
        <f t="shared" ref="A6:A69" si="0">A5+1</f>
        <v>3</v>
      </c>
      <c r="B6" s="182"/>
      <c r="C6" s="134" t="s">
        <v>21</v>
      </c>
      <c r="D6" s="6">
        <v>0.43</v>
      </c>
      <c r="E6" s="4">
        <v>100</v>
      </c>
      <c r="F6" s="4">
        <v>9.25</v>
      </c>
      <c r="G6" s="4">
        <v>34.630000000000003</v>
      </c>
      <c r="H6" s="6">
        <v>28</v>
      </c>
      <c r="I6" s="6">
        <v>45</v>
      </c>
      <c r="J6" s="6" t="s">
        <v>14</v>
      </c>
      <c r="K6" s="6" t="s">
        <v>19</v>
      </c>
      <c r="L6" s="5">
        <v>300</v>
      </c>
      <c r="M6" s="5">
        <v>200</v>
      </c>
      <c r="N6" s="4">
        <v>10</v>
      </c>
      <c r="O6" s="4" t="s">
        <v>441</v>
      </c>
      <c r="P6" s="4">
        <v>50</v>
      </c>
      <c r="Q6" s="4" t="s">
        <v>17</v>
      </c>
      <c r="R6" s="4" t="s">
        <v>23</v>
      </c>
      <c r="S6" s="6">
        <v>8.36</v>
      </c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106"/>
    </row>
    <row r="7" spans="1:106" s="4" customFormat="1" ht="12" customHeight="1" x14ac:dyDescent="0.25">
      <c r="A7" s="4">
        <f t="shared" si="0"/>
        <v>4</v>
      </c>
      <c r="B7" s="182"/>
      <c r="C7" s="134" t="s">
        <v>16</v>
      </c>
      <c r="D7" s="6">
        <v>0.43</v>
      </c>
      <c r="E7" s="4">
        <v>0</v>
      </c>
      <c r="F7" s="4">
        <v>0</v>
      </c>
      <c r="G7" s="4">
        <v>43.52</v>
      </c>
      <c r="H7" s="6">
        <v>28</v>
      </c>
      <c r="I7" s="6">
        <v>45</v>
      </c>
      <c r="J7" s="6" t="s">
        <v>14</v>
      </c>
      <c r="K7" s="4" t="s">
        <v>22</v>
      </c>
      <c r="L7" s="5">
        <v>420</v>
      </c>
      <c r="M7" s="5">
        <v>200</v>
      </c>
      <c r="N7" s="4">
        <v>10</v>
      </c>
      <c r="O7" s="4" t="s">
        <v>441</v>
      </c>
      <c r="P7" s="4">
        <v>50</v>
      </c>
      <c r="Q7" s="4" t="s">
        <v>17</v>
      </c>
      <c r="R7" s="4" t="s">
        <v>23</v>
      </c>
      <c r="S7" s="6">
        <v>17.39</v>
      </c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106"/>
    </row>
    <row r="8" spans="1:106" s="4" customFormat="1" ht="12" customHeight="1" x14ac:dyDescent="0.25">
      <c r="A8" s="4">
        <f t="shared" si="0"/>
        <v>5</v>
      </c>
      <c r="B8" s="182"/>
      <c r="C8" s="134" t="s">
        <v>20</v>
      </c>
      <c r="D8" s="6">
        <v>0.43</v>
      </c>
      <c r="E8" s="4">
        <v>50</v>
      </c>
      <c r="F8" s="4">
        <v>9.25</v>
      </c>
      <c r="G8" s="4">
        <v>39.270000000000003</v>
      </c>
      <c r="H8" s="6">
        <v>28</v>
      </c>
      <c r="I8" s="6">
        <v>45</v>
      </c>
      <c r="J8" s="6" t="s">
        <v>14</v>
      </c>
      <c r="K8" s="4" t="s">
        <v>22</v>
      </c>
      <c r="L8" s="5">
        <v>420</v>
      </c>
      <c r="M8" s="5">
        <v>200</v>
      </c>
      <c r="N8" s="4">
        <v>10</v>
      </c>
      <c r="O8" s="4" t="s">
        <v>441</v>
      </c>
      <c r="P8" s="4">
        <v>50</v>
      </c>
      <c r="Q8" s="4" t="s">
        <v>17</v>
      </c>
      <c r="R8" s="4" t="s">
        <v>23</v>
      </c>
      <c r="S8" s="6">
        <v>17.239999999999998</v>
      </c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106"/>
    </row>
    <row r="9" spans="1:106" s="4" customFormat="1" ht="12" customHeight="1" x14ac:dyDescent="0.25">
      <c r="A9" s="4">
        <f t="shared" si="0"/>
        <v>6</v>
      </c>
      <c r="B9" s="182"/>
      <c r="C9" s="134" t="s">
        <v>21</v>
      </c>
      <c r="D9" s="6">
        <v>0.43</v>
      </c>
      <c r="E9" s="4">
        <v>100</v>
      </c>
      <c r="F9" s="4">
        <v>9.25</v>
      </c>
      <c r="G9" s="4">
        <v>34.630000000000003</v>
      </c>
      <c r="H9" s="6">
        <v>28</v>
      </c>
      <c r="I9" s="6">
        <v>45</v>
      </c>
      <c r="J9" s="6" t="s">
        <v>14</v>
      </c>
      <c r="K9" s="4" t="s">
        <v>22</v>
      </c>
      <c r="L9" s="5">
        <v>420</v>
      </c>
      <c r="M9" s="5">
        <v>200</v>
      </c>
      <c r="N9" s="4">
        <v>10</v>
      </c>
      <c r="O9" s="4" t="s">
        <v>441</v>
      </c>
      <c r="P9" s="4">
        <v>50</v>
      </c>
      <c r="Q9" s="4" t="s">
        <v>17</v>
      </c>
      <c r="R9" s="4" t="s">
        <v>23</v>
      </c>
      <c r="S9" s="6">
        <v>17.39</v>
      </c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106"/>
    </row>
    <row r="10" spans="1:106" s="7" customFormat="1" ht="12" customHeight="1" x14ac:dyDescent="0.25">
      <c r="A10" s="4">
        <f t="shared" si="0"/>
        <v>7</v>
      </c>
      <c r="B10" s="200" t="s">
        <v>24</v>
      </c>
      <c r="C10" s="135" t="s">
        <v>26</v>
      </c>
      <c r="D10" s="61">
        <v>0.6</v>
      </c>
      <c r="E10" s="7">
        <v>0</v>
      </c>
      <c r="F10" s="7">
        <v>0</v>
      </c>
      <c r="G10" s="7">
        <v>34.4</v>
      </c>
      <c r="H10" s="7">
        <v>28</v>
      </c>
      <c r="I10" s="7">
        <v>30</v>
      </c>
      <c r="J10" s="61" t="s">
        <v>14</v>
      </c>
      <c r="K10" s="7" t="s">
        <v>22</v>
      </c>
      <c r="L10" s="89">
        <v>428</v>
      </c>
      <c r="M10" s="36">
        <v>200</v>
      </c>
      <c r="N10" s="7">
        <v>25.2</v>
      </c>
      <c r="O10" s="7" t="s">
        <v>441</v>
      </c>
      <c r="P10" s="7">
        <v>125</v>
      </c>
      <c r="Q10" s="7" t="s">
        <v>13</v>
      </c>
      <c r="R10" s="7" t="s">
        <v>23</v>
      </c>
      <c r="S10" s="61">
        <v>6.99</v>
      </c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107"/>
    </row>
    <row r="11" spans="1:106" s="7" customFormat="1" ht="12" customHeight="1" x14ac:dyDescent="0.25">
      <c r="A11" s="4">
        <f t="shared" si="0"/>
        <v>8</v>
      </c>
      <c r="B11" s="200"/>
      <c r="C11" s="135" t="s">
        <v>27</v>
      </c>
      <c r="D11" s="61">
        <v>0.6</v>
      </c>
      <c r="E11" s="7">
        <v>0</v>
      </c>
      <c r="F11" s="7">
        <v>0</v>
      </c>
      <c r="G11" s="7">
        <v>34.4</v>
      </c>
      <c r="H11" s="7">
        <v>28</v>
      </c>
      <c r="I11" s="7">
        <v>30</v>
      </c>
      <c r="J11" s="61" t="s">
        <v>14</v>
      </c>
      <c r="K11" s="7" t="s">
        <v>22</v>
      </c>
      <c r="L11" s="89">
        <v>428</v>
      </c>
      <c r="M11" s="36">
        <v>200</v>
      </c>
      <c r="N11" s="7">
        <v>25.2</v>
      </c>
      <c r="O11" s="7" t="s">
        <v>441</v>
      </c>
      <c r="P11" s="7">
        <v>375</v>
      </c>
      <c r="Q11" s="7" t="s">
        <v>13</v>
      </c>
      <c r="R11" s="7" t="s">
        <v>23</v>
      </c>
      <c r="S11" s="61">
        <v>5.69</v>
      </c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107"/>
    </row>
    <row r="12" spans="1:106" s="7" customFormat="1" ht="12" customHeight="1" x14ac:dyDescent="0.25">
      <c r="A12" s="4">
        <f t="shared" si="0"/>
        <v>9</v>
      </c>
      <c r="B12" s="200"/>
      <c r="C12" s="135" t="s">
        <v>28</v>
      </c>
      <c r="D12" s="61">
        <v>0.38</v>
      </c>
      <c r="E12" s="7">
        <v>0</v>
      </c>
      <c r="F12" s="7">
        <v>0</v>
      </c>
      <c r="G12" s="7">
        <v>54.7</v>
      </c>
      <c r="H12" s="7">
        <v>28</v>
      </c>
      <c r="I12" s="7">
        <v>30</v>
      </c>
      <c r="J12" s="61" t="s">
        <v>14</v>
      </c>
      <c r="K12" s="7" t="s">
        <v>22</v>
      </c>
      <c r="L12" s="89">
        <v>428</v>
      </c>
      <c r="M12" s="36">
        <v>200</v>
      </c>
      <c r="N12" s="7">
        <v>25.2</v>
      </c>
      <c r="O12" s="7" t="s">
        <v>441</v>
      </c>
      <c r="P12" s="7">
        <v>125</v>
      </c>
      <c r="Q12" s="7" t="s">
        <v>13</v>
      </c>
      <c r="R12" s="7" t="s">
        <v>23</v>
      </c>
      <c r="S12" s="61">
        <v>6.75</v>
      </c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107"/>
    </row>
    <row r="13" spans="1:106" s="7" customFormat="1" ht="12" customHeight="1" x14ac:dyDescent="0.25">
      <c r="A13" s="4">
        <f t="shared" si="0"/>
        <v>10</v>
      </c>
      <c r="B13" s="200"/>
      <c r="C13" s="135" t="s">
        <v>29</v>
      </c>
      <c r="D13" s="61">
        <v>0.38</v>
      </c>
      <c r="E13" s="7">
        <v>0</v>
      </c>
      <c r="F13" s="7">
        <v>0</v>
      </c>
      <c r="G13" s="7">
        <v>54.7</v>
      </c>
      <c r="H13" s="7">
        <v>28</v>
      </c>
      <c r="I13" s="7">
        <v>30</v>
      </c>
      <c r="J13" s="61" t="s">
        <v>14</v>
      </c>
      <c r="K13" s="7" t="s">
        <v>22</v>
      </c>
      <c r="L13" s="89">
        <v>428</v>
      </c>
      <c r="M13" s="36">
        <v>200</v>
      </c>
      <c r="N13" s="7">
        <v>25.2</v>
      </c>
      <c r="O13" s="7" t="s">
        <v>441</v>
      </c>
      <c r="P13" s="7">
        <v>375</v>
      </c>
      <c r="Q13" s="7" t="s">
        <v>13</v>
      </c>
      <c r="R13" s="7" t="s">
        <v>23</v>
      </c>
      <c r="S13" s="61">
        <v>5.86</v>
      </c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107"/>
    </row>
    <row r="14" spans="1:106" s="7" customFormat="1" ht="12" customHeight="1" x14ac:dyDescent="0.25">
      <c r="A14" s="4">
        <f t="shared" si="0"/>
        <v>11</v>
      </c>
      <c r="B14" s="200"/>
      <c r="C14" s="135" t="s">
        <v>37</v>
      </c>
      <c r="D14" s="61">
        <v>0.72</v>
      </c>
      <c r="E14" s="7">
        <v>100</v>
      </c>
      <c r="F14" s="7">
        <v>3.98</v>
      </c>
      <c r="G14" s="7">
        <v>35.299999999999997</v>
      </c>
      <c r="H14" s="7">
        <v>28</v>
      </c>
      <c r="I14" s="7">
        <v>30</v>
      </c>
      <c r="J14" s="61" t="s">
        <v>14</v>
      </c>
      <c r="K14" s="7" t="s">
        <v>22</v>
      </c>
      <c r="L14" s="89">
        <v>428</v>
      </c>
      <c r="M14" s="36">
        <v>200</v>
      </c>
      <c r="N14" s="7">
        <v>25.2</v>
      </c>
      <c r="O14" s="7" t="s">
        <v>441</v>
      </c>
      <c r="P14" s="7">
        <v>125</v>
      </c>
      <c r="Q14" s="7" t="s">
        <v>13</v>
      </c>
      <c r="R14" s="7" t="s">
        <v>23</v>
      </c>
      <c r="S14" s="61">
        <v>5.66</v>
      </c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107"/>
    </row>
    <row r="15" spans="1:106" s="7" customFormat="1" ht="12" customHeight="1" x14ac:dyDescent="0.25">
      <c r="A15" s="4">
        <f t="shared" si="0"/>
        <v>12</v>
      </c>
      <c r="B15" s="200"/>
      <c r="C15" s="135" t="s">
        <v>36</v>
      </c>
      <c r="D15" s="61">
        <v>0.72</v>
      </c>
      <c r="E15" s="7">
        <v>100</v>
      </c>
      <c r="F15" s="7">
        <v>3.98</v>
      </c>
      <c r="G15" s="7">
        <v>35.299999999999997</v>
      </c>
      <c r="H15" s="7">
        <v>28</v>
      </c>
      <c r="I15" s="7">
        <v>30</v>
      </c>
      <c r="J15" s="61" t="s">
        <v>14</v>
      </c>
      <c r="K15" s="7" t="s">
        <v>22</v>
      </c>
      <c r="L15" s="89">
        <v>428</v>
      </c>
      <c r="M15" s="36">
        <v>200</v>
      </c>
      <c r="N15" s="7">
        <v>25.2</v>
      </c>
      <c r="O15" s="7" t="s">
        <v>441</v>
      </c>
      <c r="P15" s="7">
        <v>375</v>
      </c>
      <c r="Q15" s="7" t="s">
        <v>13</v>
      </c>
      <c r="R15" s="7" t="s">
        <v>23</v>
      </c>
      <c r="S15" s="61">
        <v>5.04</v>
      </c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107"/>
    </row>
    <row r="16" spans="1:106" s="7" customFormat="1" ht="12" customHeight="1" x14ac:dyDescent="0.25">
      <c r="A16" s="4">
        <f t="shared" si="0"/>
        <v>13</v>
      </c>
      <c r="B16" s="200"/>
      <c r="C16" s="135" t="s">
        <v>35</v>
      </c>
      <c r="D16" s="61">
        <v>0.47</v>
      </c>
      <c r="E16" s="7">
        <v>100</v>
      </c>
      <c r="F16" s="7">
        <v>3.98</v>
      </c>
      <c r="G16" s="7">
        <v>53.5</v>
      </c>
      <c r="H16" s="7">
        <v>28</v>
      </c>
      <c r="I16" s="7">
        <v>30</v>
      </c>
      <c r="J16" s="61" t="s">
        <v>14</v>
      </c>
      <c r="K16" s="7" t="s">
        <v>22</v>
      </c>
      <c r="L16" s="89">
        <v>428</v>
      </c>
      <c r="M16" s="36">
        <v>200</v>
      </c>
      <c r="N16" s="7">
        <v>25.2</v>
      </c>
      <c r="O16" s="7" t="s">
        <v>441</v>
      </c>
      <c r="P16" s="7">
        <v>125</v>
      </c>
      <c r="Q16" s="7" t="s">
        <v>13</v>
      </c>
      <c r="R16" s="7" t="s">
        <v>23</v>
      </c>
      <c r="S16" s="61">
        <v>5.98</v>
      </c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107"/>
    </row>
    <row r="17" spans="1:106" s="7" customFormat="1" ht="12" customHeight="1" x14ac:dyDescent="0.25">
      <c r="A17" s="4">
        <f t="shared" si="0"/>
        <v>14</v>
      </c>
      <c r="B17" s="200"/>
      <c r="C17" s="135" t="s">
        <v>34</v>
      </c>
      <c r="D17" s="61">
        <v>0.47</v>
      </c>
      <c r="E17" s="7">
        <v>100</v>
      </c>
      <c r="F17" s="7">
        <v>3.98</v>
      </c>
      <c r="G17" s="7">
        <v>53.5</v>
      </c>
      <c r="H17" s="7">
        <v>28</v>
      </c>
      <c r="I17" s="7">
        <v>30</v>
      </c>
      <c r="J17" s="61" t="s">
        <v>14</v>
      </c>
      <c r="K17" s="7" t="s">
        <v>22</v>
      </c>
      <c r="L17" s="89">
        <v>428</v>
      </c>
      <c r="M17" s="36">
        <v>200</v>
      </c>
      <c r="N17" s="7">
        <v>25.2</v>
      </c>
      <c r="O17" s="7" t="s">
        <v>441</v>
      </c>
      <c r="P17" s="7">
        <v>375</v>
      </c>
      <c r="Q17" s="7" t="s">
        <v>13</v>
      </c>
      <c r="R17" s="7" t="s">
        <v>23</v>
      </c>
      <c r="S17" s="61">
        <v>5.25</v>
      </c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107"/>
    </row>
    <row r="18" spans="1:106" s="7" customFormat="1" ht="12" customHeight="1" x14ac:dyDescent="0.25">
      <c r="A18" s="4">
        <f t="shared" si="0"/>
        <v>15</v>
      </c>
      <c r="B18" s="200"/>
      <c r="C18" s="135" t="s">
        <v>33</v>
      </c>
      <c r="D18" s="61">
        <v>0.63</v>
      </c>
      <c r="E18" s="7">
        <v>100</v>
      </c>
      <c r="F18" s="7">
        <v>5.72</v>
      </c>
      <c r="G18" s="7">
        <v>31.5</v>
      </c>
      <c r="H18" s="7">
        <v>28</v>
      </c>
      <c r="I18" s="7">
        <v>30</v>
      </c>
      <c r="J18" s="61" t="s">
        <v>14</v>
      </c>
      <c r="K18" s="7" t="s">
        <v>22</v>
      </c>
      <c r="L18" s="89">
        <v>428</v>
      </c>
      <c r="M18" s="36">
        <v>200</v>
      </c>
      <c r="N18" s="7">
        <v>25.2</v>
      </c>
      <c r="O18" s="7" t="s">
        <v>441</v>
      </c>
      <c r="P18" s="7">
        <v>125</v>
      </c>
      <c r="Q18" s="7" t="s">
        <v>13</v>
      </c>
      <c r="R18" s="7" t="s">
        <v>23</v>
      </c>
      <c r="S18" s="61">
        <v>5.5</v>
      </c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107"/>
    </row>
    <row r="19" spans="1:106" s="7" customFormat="1" ht="12" customHeight="1" x14ac:dyDescent="0.25">
      <c r="A19" s="4">
        <f t="shared" si="0"/>
        <v>16</v>
      </c>
      <c r="B19" s="200"/>
      <c r="C19" s="135" t="s">
        <v>32</v>
      </c>
      <c r="D19" s="61">
        <v>0.63</v>
      </c>
      <c r="E19" s="7">
        <v>100</v>
      </c>
      <c r="F19" s="7">
        <v>5.72</v>
      </c>
      <c r="G19" s="7">
        <v>31.5</v>
      </c>
      <c r="H19" s="7">
        <v>28</v>
      </c>
      <c r="I19" s="7">
        <v>30</v>
      </c>
      <c r="J19" s="61" t="s">
        <v>14</v>
      </c>
      <c r="K19" s="7" t="s">
        <v>22</v>
      </c>
      <c r="L19" s="89">
        <v>428</v>
      </c>
      <c r="M19" s="36">
        <v>200</v>
      </c>
      <c r="N19" s="7">
        <v>25.2</v>
      </c>
      <c r="O19" s="7" t="s">
        <v>441</v>
      </c>
      <c r="P19" s="7">
        <v>375</v>
      </c>
      <c r="Q19" s="7" t="s">
        <v>13</v>
      </c>
      <c r="R19" s="7" t="s">
        <v>23</v>
      </c>
      <c r="S19" s="61">
        <v>5</v>
      </c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107"/>
    </row>
    <row r="20" spans="1:106" s="7" customFormat="1" ht="12" customHeight="1" x14ac:dyDescent="0.25">
      <c r="A20" s="4">
        <f t="shared" si="0"/>
        <v>17</v>
      </c>
      <c r="B20" s="200"/>
      <c r="C20" s="135" t="s">
        <v>30</v>
      </c>
      <c r="D20" s="61">
        <v>0.38</v>
      </c>
      <c r="E20" s="7">
        <v>100</v>
      </c>
      <c r="F20" s="7">
        <v>5.72</v>
      </c>
      <c r="G20" s="7">
        <v>50.6</v>
      </c>
      <c r="H20" s="7">
        <v>28</v>
      </c>
      <c r="I20" s="7">
        <v>30</v>
      </c>
      <c r="J20" s="61" t="s">
        <v>14</v>
      </c>
      <c r="K20" s="7" t="s">
        <v>22</v>
      </c>
      <c r="L20" s="89">
        <v>428</v>
      </c>
      <c r="M20" s="36">
        <v>200</v>
      </c>
      <c r="N20" s="7">
        <v>25.2</v>
      </c>
      <c r="O20" s="7" t="s">
        <v>441</v>
      </c>
      <c r="P20" s="7">
        <v>125</v>
      </c>
      <c r="Q20" s="7" t="s">
        <v>13</v>
      </c>
      <c r="R20" s="7" t="s">
        <v>23</v>
      </c>
      <c r="S20" s="61">
        <v>5.86</v>
      </c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107"/>
    </row>
    <row r="21" spans="1:106" s="7" customFormat="1" ht="12" customHeight="1" x14ac:dyDescent="0.25">
      <c r="A21" s="4">
        <f t="shared" si="0"/>
        <v>18</v>
      </c>
      <c r="B21" s="200"/>
      <c r="C21" s="135" t="s">
        <v>31</v>
      </c>
      <c r="D21" s="61">
        <v>0.38</v>
      </c>
      <c r="E21" s="7">
        <v>100</v>
      </c>
      <c r="F21" s="7">
        <v>5.72</v>
      </c>
      <c r="G21" s="7">
        <v>50.6</v>
      </c>
      <c r="H21" s="7">
        <v>28</v>
      </c>
      <c r="I21" s="7">
        <v>30</v>
      </c>
      <c r="J21" s="61" t="s">
        <v>14</v>
      </c>
      <c r="K21" s="7" t="s">
        <v>22</v>
      </c>
      <c r="L21" s="89">
        <v>428</v>
      </c>
      <c r="M21" s="36">
        <v>200</v>
      </c>
      <c r="N21" s="7">
        <v>25.2</v>
      </c>
      <c r="O21" s="7" t="s">
        <v>441</v>
      </c>
      <c r="P21" s="7">
        <v>375</v>
      </c>
      <c r="Q21" s="7" t="s">
        <v>13</v>
      </c>
      <c r="R21" s="7" t="s">
        <v>23</v>
      </c>
      <c r="S21" s="61">
        <v>5.31</v>
      </c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107"/>
    </row>
    <row r="22" spans="1:106" s="12" customFormat="1" ht="12" customHeight="1" x14ac:dyDescent="0.25">
      <c r="A22" s="4">
        <f t="shared" si="0"/>
        <v>19</v>
      </c>
      <c r="B22" s="177" t="s">
        <v>39</v>
      </c>
      <c r="C22" s="136" t="s">
        <v>40</v>
      </c>
      <c r="D22" s="66">
        <v>0.36</v>
      </c>
      <c r="E22" s="12">
        <v>0</v>
      </c>
      <c r="F22" s="12">
        <v>0</v>
      </c>
      <c r="G22" s="12">
        <v>41.9</v>
      </c>
      <c r="H22" s="12">
        <v>28</v>
      </c>
      <c r="I22" s="12">
        <v>66</v>
      </c>
      <c r="J22" s="66" t="s">
        <v>14</v>
      </c>
      <c r="K22" s="12" t="s">
        <v>22</v>
      </c>
      <c r="L22" s="41">
        <v>357.5</v>
      </c>
      <c r="M22" s="41">
        <v>200</v>
      </c>
      <c r="N22" s="12">
        <v>18</v>
      </c>
      <c r="O22" s="12" t="s">
        <v>441</v>
      </c>
      <c r="P22" s="12">
        <v>100</v>
      </c>
      <c r="Q22" s="12" t="s">
        <v>17</v>
      </c>
      <c r="R22" s="12" t="s">
        <v>23</v>
      </c>
      <c r="S22" s="66">
        <v>5.2</v>
      </c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108"/>
    </row>
    <row r="23" spans="1:106" s="12" customFormat="1" ht="12" customHeight="1" x14ac:dyDescent="0.25">
      <c r="A23" s="4">
        <f t="shared" si="0"/>
        <v>20</v>
      </c>
      <c r="B23" s="177"/>
      <c r="C23" s="136" t="s">
        <v>41</v>
      </c>
      <c r="D23" s="66">
        <v>0.36</v>
      </c>
      <c r="E23" s="12">
        <v>50</v>
      </c>
      <c r="F23" s="12">
        <v>2</v>
      </c>
      <c r="G23" s="12">
        <v>38.4</v>
      </c>
      <c r="H23" s="12">
        <v>28</v>
      </c>
      <c r="I23" s="12">
        <v>66</v>
      </c>
      <c r="J23" s="66" t="s">
        <v>14</v>
      </c>
      <c r="K23" s="12" t="s">
        <v>22</v>
      </c>
      <c r="L23" s="41">
        <v>357.5</v>
      </c>
      <c r="M23" s="41">
        <v>200</v>
      </c>
      <c r="N23" s="12">
        <v>18</v>
      </c>
      <c r="O23" s="12" t="s">
        <v>441</v>
      </c>
      <c r="P23" s="12">
        <v>100</v>
      </c>
      <c r="Q23" s="12" t="s">
        <v>17</v>
      </c>
      <c r="R23" s="12" t="s">
        <v>23</v>
      </c>
      <c r="S23" s="66">
        <v>3.37</v>
      </c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108"/>
    </row>
    <row r="24" spans="1:106" s="12" customFormat="1" ht="12" customHeight="1" x14ac:dyDescent="0.25">
      <c r="A24" s="4">
        <f t="shared" si="0"/>
        <v>21</v>
      </c>
      <c r="B24" s="177"/>
      <c r="C24" s="136" t="s">
        <v>42</v>
      </c>
      <c r="D24" s="66">
        <v>0.36</v>
      </c>
      <c r="E24" s="12">
        <v>0</v>
      </c>
      <c r="F24" s="12">
        <v>0</v>
      </c>
      <c r="G24" s="12">
        <v>41.9</v>
      </c>
      <c r="H24" s="12">
        <v>28</v>
      </c>
      <c r="I24" s="12">
        <v>66</v>
      </c>
      <c r="J24" s="66" t="s">
        <v>14</v>
      </c>
      <c r="K24" s="12" t="s">
        <v>22</v>
      </c>
      <c r="L24" s="41">
        <v>357.5</v>
      </c>
      <c r="M24" s="41">
        <v>200</v>
      </c>
      <c r="N24" s="12">
        <v>18</v>
      </c>
      <c r="O24" s="12" t="s">
        <v>442</v>
      </c>
      <c r="P24" s="12">
        <v>100</v>
      </c>
      <c r="Q24" s="12" t="s">
        <v>17</v>
      </c>
      <c r="R24" s="12" t="s">
        <v>23</v>
      </c>
      <c r="S24" s="66">
        <v>7.34</v>
      </c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108"/>
    </row>
    <row r="25" spans="1:106" s="12" customFormat="1" ht="12" customHeight="1" x14ac:dyDescent="0.25">
      <c r="A25" s="4">
        <f t="shared" si="0"/>
        <v>22</v>
      </c>
      <c r="B25" s="177"/>
      <c r="C25" s="136" t="s">
        <v>43</v>
      </c>
      <c r="D25" s="66">
        <v>0.36</v>
      </c>
      <c r="E25" s="12">
        <v>50</v>
      </c>
      <c r="F25" s="12">
        <v>2</v>
      </c>
      <c r="G25" s="12">
        <v>38.4</v>
      </c>
      <c r="H25" s="12">
        <v>28</v>
      </c>
      <c r="I25" s="12">
        <v>66</v>
      </c>
      <c r="J25" s="66" t="s">
        <v>14</v>
      </c>
      <c r="K25" s="12" t="s">
        <v>22</v>
      </c>
      <c r="L25" s="41">
        <v>357.5</v>
      </c>
      <c r="M25" s="41">
        <v>200</v>
      </c>
      <c r="N25" s="12">
        <v>18</v>
      </c>
      <c r="O25" s="12" t="s">
        <v>442</v>
      </c>
      <c r="P25" s="12">
        <v>100</v>
      </c>
      <c r="Q25" s="12" t="s">
        <v>17</v>
      </c>
      <c r="R25" s="12" t="s">
        <v>23</v>
      </c>
      <c r="S25" s="66">
        <v>5.65</v>
      </c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108"/>
    </row>
    <row r="26" spans="1:106" s="12" customFormat="1" ht="12" customHeight="1" x14ac:dyDescent="0.25">
      <c r="A26" s="4">
        <f t="shared" si="0"/>
        <v>23</v>
      </c>
      <c r="B26" s="177"/>
      <c r="C26" s="136" t="s">
        <v>44</v>
      </c>
      <c r="D26" s="66">
        <v>0.36</v>
      </c>
      <c r="E26" s="12">
        <v>0</v>
      </c>
      <c r="F26" s="12">
        <v>0</v>
      </c>
      <c r="G26" s="12">
        <v>42.5</v>
      </c>
      <c r="H26" s="12">
        <v>28</v>
      </c>
      <c r="I26" s="12">
        <v>51</v>
      </c>
      <c r="J26" s="66" t="s">
        <v>14</v>
      </c>
      <c r="K26" s="12" t="s">
        <v>22</v>
      </c>
      <c r="L26" s="41">
        <v>357.5</v>
      </c>
      <c r="M26" s="41">
        <v>200</v>
      </c>
      <c r="N26" s="12">
        <v>18</v>
      </c>
      <c r="O26" s="12" t="s">
        <v>442</v>
      </c>
      <c r="P26" s="12">
        <v>140</v>
      </c>
      <c r="Q26" s="12" t="s">
        <v>13</v>
      </c>
      <c r="R26" s="12" t="s">
        <v>23</v>
      </c>
      <c r="S26" s="66">
        <v>13.94</v>
      </c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108"/>
    </row>
    <row r="27" spans="1:106" s="12" customFormat="1" ht="12" customHeight="1" x14ac:dyDescent="0.25">
      <c r="A27" s="4">
        <f t="shared" si="0"/>
        <v>24</v>
      </c>
      <c r="B27" s="177"/>
      <c r="C27" s="136" t="s">
        <v>45</v>
      </c>
      <c r="D27" s="66">
        <v>0.36</v>
      </c>
      <c r="E27" s="12">
        <v>50</v>
      </c>
      <c r="F27" s="12">
        <v>2</v>
      </c>
      <c r="G27" s="12">
        <v>35.299999999999997</v>
      </c>
      <c r="H27" s="12">
        <v>28</v>
      </c>
      <c r="I27" s="12">
        <v>51</v>
      </c>
      <c r="J27" s="66" t="s">
        <v>14</v>
      </c>
      <c r="K27" s="12" t="s">
        <v>22</v>
      </c>
      <c r="L27" s="41">
        <v>357.5</v>
      </c>
      <c r="M27" s="41">
        <v>200</v>
      </c>
      <c r="N27" s="12">
        <v>18</v>
      </c>
      <c r="O27" s="12" t="s">
        <v>442</v>
      </c>
      <c r="P27" s="12">
        <v>140</v>
      </c>
      <c r="Q27" s="12" t="s">
        <v>13</v>
      </c>
      <c r="R27" s="12" t="s">
        <v>23</v>
      </c>
      <c r="S27" s="66">
        <v>12.8</v>
      </c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108"/>
    </row>
    <row r="28" spans="1:106" s="9" customFormat="1" ht="12" customHeight="1" x14ac:dyDescent="0.25">
      <c r="A28" s="4">
        <f t="shared" si="0"/>
        <v>25</v>
      </c>
      <c r="B28" s="172" t="s">
        <v>46</v>
      </c>
      <c r="C28" s="137" t="s">
        <v>47</v>
      </c>
      <c r="D28" s="67">
        <v>0.54</v>
      </c>
      <c r="E28" s="9">
        <v>0</v>
      </c>
      <c r="F28" s="9">
        <v>0</v>
      </c>
      <c r="G28" s="9">
        <v>36.9</v>
      </c>
      <c r="H28" s="9">
        <v>56</v>
      </c>
      <c r="I28" s="9">
        <v>44</v>
      </c>
      <c r="J28" s="9" t="s">
        <v>14</v>
      </c>
      <c r="K28" s="9" t="s">
        <v>22</v>
      </c>
      <c r="L28" s="38">
        <v>350</v>
      </c>
      <c r="M28" s="38">
        <v>200</v>
      </c>
      <c r="N28" s="9">
        <v>12</v>
      </c>
      <c r="O28" s="9" t="s">
        <v>441</v>
      </c>
      <c r="P28" s="9">
        <f>5*N28</f>
        <v>60</v>
      </c>
      <c r="Q28" s="9" t="s">
        <v>67</v>
      </c>
      <c r="R28" s="9" t="s">
        <v>23</v>
      </c>
      <c r="S28" s="67">
        <v>18.7</v>
      </c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109"/>
    </row>
    <row r="29" spans="1:106" s="9" customFormat="1" ht="12" customHeight="1" x14ac:dyDescent="0.25">
      <c r="A29" s="4">
        <f t="shared" si="0"/>
        <v>26</v>
      </c>
      <c r="B29" s="172"/>
      <c r="C29" s="137" t="s">
        <v>48</v>
      </c>
      <c r="D29" s="67">
        <v>0.54</v>
      </c>
      <c r="E29" s="9">
        <v>25</v>
      </c>
      <c r="F29" s="9">
        <v>6</v>
      </c>
      <c r="G29" s="9">
        <v>28.9</v>
      </c>
      <c r="H29" s="9">
        <v>56</v>
      </c>
      <c r="I29" s="9">
        <v>44</v>
      </c>
      <c r="J29" s="9" t="s">
        <v>14</v>
      </c>
      <c r="K29" s="9" t="s">
        <v>22</v>
      </c>
      <c r="L29" s="38">
        <v>350</v>
      </c>
      <c r="M29" s="38">
        <v>200</v>
      </c>
      <c r="N29" s="9">
        <v>12</v>
      </c>
      <c r="O29" s="9" t="s">
        <v>441</v>
      </c>
      <c r="P29" s="9">
        <f t="shared" ref="P29:P47" si="1">5*N29</f>
        <v>60</v>
      </c>
      <c r="Q29" s="9" t="s">
        <v>67</v>
      </c>
      <c r="R29" s="9" t="s">
        <v>23</v>
      </c>
      <c r="S29" s="67">
        <v>19.5</v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109"/>
    </row>
    <row r="30" spans="1:106" s="9" customFormat="1" ht="12" customHeight="1" x14ac:dyDescent="0.25">
      <c r="A30" s="4">
        <f t="shared" si="0"/>
        <v>27</v>
      </c>
      <c r="B30" s="172"/>
      <c r="C30" s="137" t="s">
        <v>49</v>
      </c>
      <c r="D30" s="67">
        <v>0.54</v>
      </c>
      <c r="E30" s="9">
        <v>50</v>
      </c>
      <c r="F30" s="9">
        <v>6</v>
      </c>
      <c r="G30" s="9">
        <v>24</v>
      </c>
      <c r="H30" s="9">
        <v>56</v>
      </c>
      <c r="I30" s="9">
        <v>44</v>
      </c>
      <c r="J30" s="9" t="s">
        <v>14</v>
      </c>
      <c r="K30" s="9" t="s">
        <v>22</v>
      </c>
      <c r="L30" s="38">
        <v>350</v>
      </c>
      <c r="M30" s="38">
        <v>200</v>
      </c>
      <c r="N30" s="9">
        <v>12</v>
      </c>
      <c r="O30" s="9" t="s">
        <v>441</v>
      </c>
      <c r="P30" s="9">
        <f t="shared" si="1"/>
        <v>60</v>
      </c>
      <c r="Q30" s="9" t="s">
        <v>67</v>
      </c>
      <c r="R30" s="9" t="s">
        <v>23</v>
      </c>
      <c r="S30" s="67">
        <v>18.899999999999999</v>
      </c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109"/>
    </row>
    <row r="31" spans="1:106" s="9" customFormat="1" ht="12" customHeight="1" x14ac:dyDescent="0.25">
      <c r="A31" s="4">
        <f t="shared" si="0"/>
        <v>28</v>
      </c>
      <c r="B31" s="172"/>
      <c r="C31" s="137" t="s">
        <v>50</v>
      </c>
      <c r="D31" s="67">
        <v>0.54</v>
      </c>
      <c r="E31" s="9">
        <v>75</v>
      </c>
      <c r="F31" s="9">
        <v>6</v>
      </c>
      <c r="G31" s="9">
        <v>26.2</v>
      </c>
      <c r="H31" s="9">
        <v>56</v>
      </c>
      <c r="I31" s="9">
        <v>44</v>
      </c>
      <c r="J31" s="9" t="s">
        <v>14</v>
      </c>
      <c r="K31" s="9" t="s">
        <v>22</v>
      </c>
      <c r="L31" s="38">
        <v>350</v>
      </c>
      <c r="M31" s="38">
        <v>200</v>
      </c>
      <c r="N31" s="9">
        <v>12</v>
      </c>
      <c r="O31" s="9" t="s">
        <v>441</v>
      </c>
      <c r="P31" s="9">
        <f t="shared" si="1"/>
        <v>60</v>
      </c>
      <c r="Q31" s="9" t="s">
        <v>67</v>
      </c>
      <c r="R31" s="9" t="s">
        <v>23</v>
      </c>
      <c r="S31" s="67">
        <v>19</v>
      </c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109"/>
    </row>
    <row r="32" spans="1:106" s="9" customFormat="1" ht="12" customHeight="1" x14ac:dyDescent="0.25">
      <c r="A32" s="4">
        <f t="shared" si="0"/>
        <v>29</v>
      </c>
      <c r="B32" s="172"/>
      <c r="C32" s="137" t="s">
        <v>51</v>
      </c>
      <c r="D32" s="67">
        <v>0.54</v>
      </c>
      <c r="E32" s="9">
        <v>100</v>
      </c>
      <c r="F32" s="9">
        <v>6</v>
      </c>
      <c r="G32" s="9">
        <v>24.7</v>
      </c>
      <c r="H32" s="9">
        <v>56</v>
      </c>
      <c r="I32" s="9">
        <v>44</v>
      </c>
      <c r="J32" s="9" t="s">
        <v>14</v>
      </c>
      <c r="K32" s="9" t="s">
        <v>22</v>
      </c>
      <c r="L32" s="38">
        <v>350</v>
      </c>
      <c r="M32" s="38">
        <v>200</v>
      </c>
      <c r="N32" s="9">
        <v>12</v>
      </c>
      <c r="O32" s="9" t="s">
        <v>441</v>
      </c>
      <c r="P32" s="9">
        <f t="shared" si="1"/>
        <v>60</v>
      </c>
      <c r="Q32" s="9" t="s">
        <v>67</v>
      </c>
      <c r="R32" s="9" t="s">
        <v>23</v>
      </c>
      <c r="S32" s="67">
        <v>19.100000000000001</v>
      </c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109"/>
    </row>
    <row r="33" spans="1:106" s="9" customFormat="1" ht="12" customHeight="1" x14ac:dyDescent="0.25">
      <c r="A33" s="4">
        <f t="shared" si="0"/>
        <v>30</v>
      </c>
      <c r="B33" s="172"/>
      <c r="C33" s="137" t="s">
        <v>52</v>
      </c>
      <c r="D33" s="67">
        <v>0.54</v>
      </c>
      <c r="E33" s="9">
        <v>0</v>
      </c>
      <c r="F33" s="9">
        <v>0</v>
      </c>
      <c r="G33" s="9">
        <v>36.9</v>
      </c>
      <c r="H33" s="9">
        <v>56</v>
      </c>
      <c r="I33" s="9">
        <v>42</v>
      </c>
      <c r="J33" s="9" t="s">
        <v>14</v>
      </c>
      <c r="K33" s="9" t="s">
        <v>22</v>
      </c>
      <c r="L33" s="38">
        <v>350</v>
      </c>
      <c r="M33" s="38">
        <v>200</v>
      </c>
      <c r="N33" s="9">
        <v>16</v>
      </c>
      <c r="O33" s="9" t="s">
        <v>441</v>
      </c>
      <c r="P33" s="9">
        <f t="shared" si="1"/>
        <v>80</v>
      </c>
      <c r="Q33" s="9" t="s">
        <v>67</v>
      </c>
      <c r="R33" s="9" t="s">
        <v>23</v>
      </c>
      <c r="S33" s="67">
        <v>14.9</v>
      </c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109"/>
    </row>
    <row r="34" spans="1:106" s="9" customFormat="1" ht="12" customHeight="1" x14ac:dyDescent="0.25">
      <c r="A34" s="4">
        <f t="shared" si="0"/>
        <v>31</v>
      </c>
      <c r="B34" s="172"/>
      <c r="C34" s="137" t="s">
        <v>53</v>
      </c>
      <c r="D34" s="67">
        <v>0.54</v>
      </c>
      <c r="E34" s="9">
        <v>25</v>
      </c>
      <c r="F34" s="9">
        <v>6</v>
      </c>
      <c r="G34" s="9">
        <v>28.9</v>
      </c>
      <c r="H34" s="9">
        <v>56</v>
      </c>
      <c r="I34" s="9">
        <v>42</v>
      </c>
      <c r="J34" s="9" t="s">
        <v>14</v>
      </c>
      <c r="K34" s="9" t="s">
        <v>22</v>
      </c>
      <c r="L34" s="38">
        <v>350</v>
      </c>
      <c r="M34" s="38">
        <v>200</v>
      </c>
      <c r="N34" s="9">
        <v>16</v>
      </c>
      <c r="O34" s="9" t="s">
        <v>441</v>
      </c>
      <c r="P34" s="9">
        <f t="shared" si="1"/>
        <v>80</v>
      </c>
      <c r="Q34" s="9" t="s">
        <v>67</v>
      </c>
      <c r="R34" s="9" t="s">
        <v>23</v>
      </c>
      <c r="S34" s="67">
        <v>14.5</v>
      </c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109"/>
    </row>
    <row r="35" spans="1:106" s="9" customFormat="1" ht="12" customHeight="1" x14ac:dyDescent="0.25">
      <c r="A35" s="4">
        <f t="shared" si="0"/>
        <v>32</v>
      </c>
      <c r="B35" s="172"/>
      <c r="C35" s="137" t="s">
        <v>54</v>
      </c>
      <c r="D35" s="67">
        <v>0.54</v>
      </c>
      <c r="E35" s="9">
        <v>50</v>
      </c>
      <c r="F35" s="9">
        <v>6</v>
      </c>
      <c r="G35" s="9">
        <v>24</v>
      </c>
      <c r="H35" s="9">
        <v>56</v>
      </c>
      <c r="I35" s="9">
        <v>42</v>
      </c>
      <c r="J35" s="9" t="s">
        <v>14</v>
      </c>
      <c r="K35" s="9" t="s">
        <v>22</v>
      </c>
      <c r="L35" s="38">
        <v>350</v>
      </c>
      <c r="M35" s="38">
        <v>200</v>
      </c>
      <c r="N35" s="9">
        <v>16</v>
      </c>
      <c r="O35" s="9" t="s">
        <v>441</v>
      </c>
      <c r="P35" s="9">
        <f t="shared" si="1"/>
        <v>80</v>
      </c>
      <c r="Q35" s="9" t="s">
        <v>67</v>
      </c>
      <c r="R35" s="9" t="s">
        <v>23</v>
      </c>
      <c r="S35" s="67">
        <v>12.5</v>
      </c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109"/>
    </row>
    <row r="36" spans="1:106" s="9" customFormat="1" ht="12" customHeight="1" x14ac:dyDescent="0.25">
      <c r="A36" s="4">
        <f t="shared" si="0"/>
        <v>33</v>
      </c>
      <c r="B36" s="172"/>
      <c r="C36" s="137" t="s">
        <v>55</v>
      </c>
      <c r="D36" s="67">
        <v>0.54</v>
      </c>
      <c r="E36" s="9">
        <v>75</v>
      </c>
      <c r="F36" s="9">
        <v>6</v>
      </c>
      <c r="G36" s="9">
        <v>26.2</v>
      </c>
      <c r="H36" s="9">
        <v>56</v>
      </c>
      <c r="I36" s="9">
        <v>42</v>
      </c>
      <c r="J36" s="9" t="s">
        <v>14</v>
      </c>
      <c r="K36" s="9" t="s">
        <v>22</v>
      </c>
      <c r="L36" s="38">
        <v>350</v>
      </c>
      <c r="M36" s="38">
        <v>200</v>
      </c>
      <c r="N36" s="9">
        <v>16</v>
      </c>
      <c r="O36" s="9" t="s">
        <v>441</v>
      </c>
      <c r="P36" s="9">
        <f t="shared" si="1"/>
        <v>80</v>
      </c>
      <c r="Q36" s="9" t="s">
        <v>67</v>
      </c>
      <c r="R36" s="9" t="s">
        <v>23</v>
      </c>
      <c r="S36" s="67">
        <v>13.5</v>
      </c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109"/>
    </row>
    <row r="37" spans="1:106" s="9" customFormat="1" ht="12" customHeight="1" x14ac:dyDescent="0.25">
      <c r="A37" s="4">
        <f t="shared" si="0"/>
        <v>34</v>
      </c>
      <c r="B37" s="172"/>
      <c r="C37" s="137" t="s">
        <v>56</v>
      </c>
      <c r="D37" s="67">
        <v>0.54</v>
      </c>
      <c r="E37" s="9">
        <v>100</v>
      </c>
      <c r="F37" s="9">
        <v>6</v>
      </c>
      <c r="G37" s="9">
        <v>24.7</v>
      </c>
      <c r="H37" s="9">
        <v>56</v>
      </c>
      <c r="I37" s="9">
        <v>42</v>
      </c>
      <c r="J37" s="9" t="s">
        <v>14</v>
      </c>
      <c r="K37" s="9" t="s">
        <v>22</v>
      </c>
      <c r="L37" s="38">
        <v>350</v>
      </c>
      <c r="M37" s="38">
        <v>200</v>
      </c>
      <c r="N37" s="9">
        <v>16</v>
      </c>
      <c r="O37" s="9" t="s">
        <v>441</v>
      </c>
      <c r="P37" s="9">
        <f t="shared" si="1"/>
        <v>80</v>
      </c>
      <c r="Q37" s="9" t="s">
        <v>67</v>
      </c>
      <c r="R37" s="9" t="s">
        <v>23</v>
      </c>
      <c r="S37" s="67">
        <v>13.7</v>
      </c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109"/>
    </row>
    <row r="38" spans="1:106" s="9" customFormat="1" ht="12" customHeight="1" x14ac:dyDescent="0.25">
      <c r="A38" s="4">
        <f t="shared" si="0"/>
        <v>35</v>
      </c>
      <c r="B38" s="172"/>
      <c r="C38" s="137" t="s">
        <v>57</v>
      </c>
      <c r="D38" s="67">
        <v>0.54</v>
      </c>
      <c r="E38" s="9">
        <v>0</v>
      </c>
      <c r="F38" s="9">
        <v>0</v>
      </c>
      <c r="G38" s="9">
        <v>36.9</v>
      </c>
      <c r="H38" s="9">
        <v>56</v>
      </c>
      <c r="I38" s="9">
        <v>40</v>
      </c>
      <c r="J38" s="9" t="s">
        <v>14</v>
      </c>
      <c r="K38" s="9" t="s">
        <v>22</v>
      </c>
      <c r="L38" s="38">
        <v>350</v>
      </c>
      <c r="M38" s="38">
        <v>200</v>
      </c>
      <c r="N38" s="9">
        <v>20</v>
      </c>
      <c r="O38" s="9" t="s">
        <v>441</v>
      </c>
      <c r="P38" s="9">
        <f t="shared" si="1"/>
        <v>100</v>
      </c>
      <c r="Q38" s="9" t="s">
        <v>67</v>
      </c>
      <c r="R38" s="9" t="s">
        <v>23</v>
      </c>
      <c r="S38" s="67">
        <v>13.5</v>
      </c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109"/>
    </row>
    <row r="39" spans="1:106" s="9" customFormat="1" ht="12" customHeight="1" x14ac:dyDescent="0.25">
      <c r="A39" s="4">
        <f t="shared" si="0"/>
        <v>36</v>
      </c>
      <c r="B39" s="172"/>
      <c r="C39" s="137" t="s">
        <v>58</v>
      </c>
      <c r="D39" s="67">
        <v>0.54</v>
      </c>
      <c r="E39" s="9">
        <v>25</v>
      </c>
      <c r="F39" s="9">
        <v>6</v>
      </c>
      <c r="G39" s="9">
        <v>28.9</v>
      </c>
      <c r="H39" s="9">
        <v>56</v>
      </c>
      <c r="I39" s="9">
        <v>40</v>
      </c>
      <c r="J39" s="9" t="s">
        <v>14</v>
      </c>
      <c r="K39" s="9" t="s">
        <v>22</v>
      </c>
      <c r="L39" s="38">
        <v>350</v>
      </c>
      <c r="M39" s="38">
        <v>200</v>
      </c>
      <c r="N39" s="9">
        <v>20</v>
      </c>
      <c r="O39" s="9" t="s">
        <v>441</v>
      </c>
      <c r="P39" s="9">
        <f t="shared" si="1"/>
        <v>100</v>
      </c>
      <c r="Q39" s="9" t="s">
        <v>67</v>
      </c>
      <c r="R39" s="9" t="s">
        <v>23</v>
      </c>
      <c r="S39" s="67">
        <v>12.3</v>
      </c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109"/>
    </row>
    <row r="40" spans="1:106" s="9" customFormat="1" ht="12" customHeight="1" x14ac:dyDescent="0.25">
      <c r="A40" s="4">
        <f t="shared" si="0"/>
        <v>37</v>
      </c>
      <c r="B40" s="172"/>
      <c r="C40" s="137" t="s">
        <v>59</v>
      </c>
      <c r="D40" s="67">
        <v>0.54</v>
      </c>
      <c r="E40" s="9">
        <v>50</v>
      </c>
      <c r="F40" s="9">
        <v>6</v>
      </c>
      <c r="G40" s="9">
        <v>24</v>
      </c>
      <c r="H40" s="9">
        <v>56</v>
      </c>
      <c r="I40" s="9">
        <v>40</v>
      </c>
      <c r="J40" s="9" t="s">
        <v>14</v>
      </c>
      <c r="K40" s="9" t="s">
        <v>22</v>
      </c>
      <c r="L40" s="38">
        <v>350</v>
      </c>
      <c r="M40" s="38">
        <v>200</v>
      </c>
      <c r="N40" s="9">
        <v>20</v>
      </c>
      <c r="O40" s="9" t="s">
        <v>441</v>
      </c>
      <c r="P40" s="9">
        <f t="shared" si="1"/>
        <v>100</v>
      </c>
      <c r="Q40" s="9" t="s">
        <v>67</v>
      </c>
      <c r="R40" s="9" t="s">
        <v>23</v>
      </c>
      <c r="S40" s="67">
        <v>12</v>
      </c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109"/>
    </row>
    <row r="41" spans="1:106" s="9" customFormat="1" ht="12" customHeight="1" x14ac:dyDescent="0.25">
      <c r="A41" s="4">
        <f t="shared" si="0"/>
        <v>38</v>
      </c>
      <c r="B41" s="172"/>
      <c r="C41" s="137" t="s">
        <v>60</v>
      </c>
      <c r="D41" s="67">
        <v>0.54</v>
      </c>
      <c r="E41" s="9">
        <v>75</v>
      </c>
      <c r="F41" s="9">
        <v>6</v>
      </c>
      <c r="G41" s="9">
        <v>26.2</v>
      </c>
      <c r="H41" s="9">
        <v>56</v>
      </c>
      <c r="I41" s="9">
        <v>40</v>
      </c>
      <c r="J41" s="9" t="s">
        <v>14</v>
      </c>
      <c r="K41" s="9" t="s">
        <v>22</v>
      </c>
      <c r="L41" s="38">
        <v>350</v>
      </c>
      <c r="M41" s="38">
        <v>200</v>
      </c>
      <c r="N41" s="9">
        <v>20</v>
      </c>
      <c r="O41" s="9" t="s">
        <v>441</v>
      </c>
      <c r="P41" s="9">
        <f t="shared" si="1"/>
        <v>100</v>
      </c>
      <c r="Q41" s="9" t="s">
        <v>67</v>
      </c>
      <c r="R41" s="9" t="s">
        <v>23</v>
      </c>
      <c r="S41" s="67">
        <v>13.1</v>
      </c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109"/>
    </row>
    <row r="42" spans="1:106" s="9" customFormat="1" ht="12" customHeight="1" x14ac:dyDescent="0.25">
      <c r="A42" s="4">
        <f t="shared" si="0"/>
        <v>39</v>
      </c>
      <c r="B42" s="172"/>
      <c r="C42" s="137" t="s">
        <v>61</v>
      </c>
      <c r="D42" s="67">
        <v>0.54</v>
      </c>
      <c r="E42" s="9">
        <v>100</v>
      </c>
      <c r="F42" s="9">
        <v>6</v>
      </c>
      <c r="G42" s="9">
        <v>24.7</v>
      </c>
      <c r="H42" s="9">
        <v>56</v>
      </c>
      <c r="I42" s="9">
        <v>40</v>
      </c>
      <c r="J42" s="9" t="s">
        <v>14</v>
      </c>
      <c r="K42" s="9" t="s">
        <v>22</v>
      </c>
      <c r="L42" s="38">
        <v>350</v>
      </c>
      <c r="M42" s="38">
        <v>200</v>
      </c>
      <c r="N42" s="9">
        <v>20</v>
      </c>
      <c r="O42" s="9" t="s">
        <v>441</v>
      </c>
      <c r="P42" s="9">
        <f t="shared" si="1"/>
        <v>100</v>
      </c>
      <c r="Q42" s="9" t="s">
        <v>67</v>
      </c>
      <c r="R42" s="9" t="s">
        <v>23</v>
      </c>
      <c r="S42" s="67">
        <v>13.2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109"/>
    </row>
    <row r="43" spans="1:106" s="9" customFormat="1" ht="12" customHeight="1" x14ac:dyDescent="0.25">
      <c r="A43" s="4">
        <f t="shared" si="0"/>
        <v>40</v>
      </c>
      <c r="B43" s="172"/>
      <c r="C43" s="137" t="s">
        <v>62</v>
      </c>
      <c r="D43" s="67">
        <v>0.54</v>
      </c>
      <c r="E43" s="9">
        <v>0</v>
      </c>
      <c r="F43" s="9">
        <v>0</v>
      </c>
      <c r="G43" s="9">
        <v>36.9</v>
      </c>
      <c r="H43" s="9">
        <v>56</v>
      </c>
      <c r="I43" s="9">
        <v>37.5</v>
      </c>
      <c r="J43" s="9" t="s">
        <v>14</v>
      </c>
      <c r="K43" s="9" t="s">
        <v>22</v>
      </c>
      <c r="L43" s="38">
        <v>350</v>
      </c>
      <c r="M43" s="38">
        <v>200</v>
      </c>
      <c r="N43" s="9">
        <v>25</v>
      </c>
      <c r="O43" s="9" t="s">
        <v>441</v>
      </c>
      <c r="P43" s="9">
        <f t="shared" si="1"/>
        <v>125</v>
      </c>
      <c r="Q43" s="9" t="s">
        <v>67</v>
      </c>
      <c r="R43" s="9" t="s">
        <v>23</v>
      </c>
      <c r="S43" s="67">
        <v>9.6999999999999993</v>
      </c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109"/>
    </row>
    <row r="44" spans="1:106" s="9" customFormat="1" ht="12" customHeight="1" x14ac:dyDescent="0.25">
      <c r="A44" s="4">
        <f t="shared" si="0"/>
        <v>41</v>
      </c>
      <c r="B44" s="172"/>
      <c r="C44" s="137" t="s">
        <v>63</v>
      </c>
      <c r="D44" s="67">
        <v>0.54</v>
      </c>
      <c r="E44" s="9">
        <v>25</v>
      </c>
      <c r="F44" s="9">
        <v>6</v>
      </c>
      <c r="G44" s="9">
        <v>28.9</v>
      </c>
      <c r="H44" s="9">
        <v>56</v>
      </c>
      <c r="I44" s="9">
        <v>37.5</v>
      </c>
      <c r="J44" s="9" t="s">
        <v>14</v>
      </c>
      <c r="K44" s="9" t="s">
        <v>22</v>
      </c>
      <c r="L44" s="38">
        <v>350</v>
      </c>
      <c r="M44" s="38">
        <v>200</v>
      </c>
      <c r="N44" s="9">
        <v>25</v>
      </c>
      <c r="O44" s="9" t="s">
        <v>441</v>
      </c>
      <c r="P44" s="9">
        <f t="shared" si="1"/>
        <v>125</v>
      </c>
      <c r="Q44" s="9" t="s">
        <v>67</v>
      </c>
      <c r="R44" s="9" t="s">
        <v>23</v>
      </c>
      <c r="S44" s="67">
        <v>9.1999999999999993</v>
      </c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109"/>
    </row>
    <row r="45" spans="1:106" s="9" customFormat="1" ht="12" customHeight="1" x14ac:dyDescent="0.25">
      <c r="A45" s="4">
        <f t="shared" si="0"/>
        <v>42</v>
      </c>
      <c r="B45" s="172"/>
      <c r="C45" s="137" t="s">
        <v>64</v>
      </c>
      <c r="D45" s="67">
        <v>0.54</v>
      </c>
      <c r="E45" s="9">
        <v>50</v>
      </c>
      <c r="F45" s="9">
        <v>6</v>
      </c>
      <c r="G45" s="9">
        <v>24</v>
      </c>
      <c r="H45" s="9">
        <v>56</v>
      </c>
      <c r="I45" s="9">
        <v>37.5</v>
      </c>
      <c r="J45" s="9" t="s">
        <v>14</v>
      </c>
      <c r="K45" s="9" t="s">
        <v>22</v>
      </c>
      <c r="L45" s="38">
        <v>350</v>
      </c>
      <c r="M45" s="38">
        <v>200</v>
      </c>
      <c r="N45" s="9">
        <v>25</v>
      </c>
      <c r="O45" s="9" t="s">
        <v>441</v>
      </c>
      <c r="P45" s="9">
        <f t="shared" si="1"/>
        <v>125</v>
      </c>
      <c r="Q45" s="9" t="s">
        <v>67</v>
      </c>
      <c r="R45" s="9" t="s">
        <v>23</v>
      </c>
      <c r="S45" s="67">
        <v>8.1</v>
      </c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109"/>
    </row>
    <row r="46" spans="1:106" s="9" customFormat="1" ht="12" customHeight="1" x14ac:dyDescent="0.25">
      <c r="A46" s="4">
        <f t="shared" si="0"/>
        <v>43</v>
      </c>
      <c r="B46" s="172"/>
      <c r="C46" s="137" t="s">
        <v>65</v>
      </c>
      <c r="D46" s="67">
        <v>0.54</v>
      </c>
      <c r="E46" s="9">
        <v>75</v>
      </c>
      <c r="F46" s="9">
        <v>6</v>
      </c>
      <c r="G46" s="9">
        <v>26.2</v>
      </c>
      <c r="H46" s="9">
        <v>56</v>
      </c>
      <c r="I46" s="9">
        <v>37.5</v>
      </c>
      <c r="J46" s="9" t="s">
        <v>14</v>
      </c>
      <c r="K46" s="9" t="s">
        <v>22</v>
      </c>
      <c r="L46" s="38">
        <v>350</v>
      </c>
      <c r="M46" s="38">
        <v>200</v>
      </c>
      <c r="N46" s="9">
        <v>25</v>
      </c>
      <c r="O46" s="9" t="s">
        <v>441</v>
      </c>
      <c r="P46" s="9">
        <f t="shared" si="1"/>
        <v>125</v>
      </c>
      <c r="Q46" s="9" t="s">
        <v>67</v>
      </c>
      <c r="R46" s="9" t="s">
        <v>23</v>
      </c>
      <c r="S46" s="67">
        <v>8.1999999999999993</v>
      </c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109"/>
    </row>
    <row r="47" spans="1:106" s="9" customFormat="1" ht="12" customHeight="1" x14ac:dyDescent="0.25">
      <c r="A47" s="4">
        <f t="shared" si="0"/>
        <v>44</v>
      </c>
      <c r="B47" s="172"/>
      <c r="C47" s="137" t="s">
        <v>66</v>
      </c>
      <c r="D47" s="67">
        <v>0.54</v>
      </c>
      <c r="E47" s="9">
        <v>100</v>
      </c>
      <c r="F47" s="9">
        <v>6</v>
      </c>
      <c r="G47" s="9">
        <v>24.7</v>
      </c>
      <c r="H47" s="9">
        <v>56</v>
      </c>
      <c r="I47" s="9">
        <v>37.5</v>
      </c>
      <c r="J47" s="9" t="s">
        <v>14</v>
      </c>
      <c r="K47" s="9" t="s">
        <v>22</v>
      </c>
      <c r="L47" s="38">
        <v>350</v>
      </c>
      <c r="M47" s="38">
        <v>200</v>
      </c>
      <c r="N47" s="9">
        <v>25</v>
      </c>
      <c r="O47" s="9" t="s">
        <v>441</v>
      </c>
      <c r="P47" s="9">
        <f t="shared" si="1"/>
        <v>125</v>
      </c>
      <c r="Q47" s="9" t="s">
        <v>67</v>
      </c>
      <c r="R47" s="9" t="s">
        <v>23</v>
      </c>
      <c r="S47" s="67">
        <v>8.4</v>
      </c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109"/>
    </row>
    <row r="48" spans="1:106" s="10" customFormat="1" ht="12" customHeight="1" x14ac:dyDescent="0.25">
      <c r="A48" s="4">
        <f t="shared" si="0"/>
        <v>45</v>
      </c>
      <c r="B48" s="179" t="s">
        <v>68</v>
      </c>
      <c r="C48" s="138" t="s">
        <v>69</v>
      </c>
      <c r="D48" s="68">
        <v>0.44</v>
      </c>
      <c r="E48" s="10">
        <v>0</v>
      </c>
      <c r="F48" s="10">
        <v>0</v>
      </c>
      <c r="G48" s="10">
        <v>36.97</v>
      </c>
      <c r="H48" s="10">
        <v>28</v>
      </c>
      <c r="I48" s="10">
        <v>67</v>
      </c>
      <c r="J48" s="10" t="s">
        <v>14</v>
      </c>
      <c r="K48" s="10" t="s">
        <v>22</v>
      </c>
      <c r="L48" s="39">
        <v>383</v>
      </c>
      <c r="M48" s="39">
        <v>200</v>
      </c>
      <c r="N48" s="10">
        <v>16</v>
      </c>
      <c r="O48" s="10" t="s">
        <v>441</v>
      </c>
      <c r="P48" s="10">
        <v>64</v>
      </c>
      <c r="Q48" s="10" t="s">
        <v>17</v>
      </c>
      <c r="R48" s="10" t="s">
        <v>106</v>
      </c>
      <c r="S48" s="68">
        <v>27.64</v>
      </c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110"/>
    </row>
    <row r="49" spans="1:106" s="10" customFormat="1" ht="12" customHeight="1" x14ac:dyDescent="0.25">
      <c r="A49" s="4">
        <f t="shared" si="0"/>
        <v>46</v>
      </c>
      <c r="B49" s="179"/>
      <c r="C49" s="138" t="s">
        <v>70</v>
      </c>
      <c r="D49" s="68">
        <v>0.44</v>
      </c>
      <c r="E49" s="10">
        <v>30</v>
      </c>
      <c r="F49" s="10">
        <v>2.99</v>
      </c>
      <c r="G49" s="10">
        <v>33.81</v>
      </c>
      <c r="H49" s="10">
        <v>28</v>
      </c>
      <c r="I49" s="10">
        <v>67</v>
      </c>
      <c r="J49" s="10" t="s">
        <v>14</v>
      </c>
      <c r="K49" s="10" t="s">
        <v>22</v>
      </c>
      <c r="L49" s="39">
        <v>383</v>
      </c>
      <c r="M49" s="39">
        <v>200</v>
      </c>
      <c r="N49" s="10">
        <v>16</v>
      </c>
      <c r="O49" s="10" t="s">
        <v>441</v>
      </c>
      <c r="P49" s="10">
        <v>64</v>
      </c>
      <c r="Q49" s="10" t="s">
        <v>17</v>
      </c>
      <c r="R49" s="10" t="s">
        <v>106</v>
      </c>
      <c r="S49" s="68">
        <v>26.52</v>
      </c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110"/>
    </row>
    <row r="50" spans="1:106" s="10" customFormat="1" ht="12" customHeight="1" x14ac:dyDescent="0.25">
      <c r="A50" s="4">
        <f t="shared" si="0"/>
        <v>47</v>
      </c>
      <c r="B50" s="179"/>
      <c r="C50" s="138" t="s">
        <v>71</v>
      </c>
      <c r="D50" s="68">
        <v>0.44</v>
      </c>
      <c r="E50" s="10">
        <v>60</v>
      </c>
      <c r="F50" s="10">
        <v>2.99</v>
      </c>
      <c r="G50" s="10">
        <v>32.35</v>
      </c>
      <c r="H50" s="10">
        <v>28</v>
      </c>
      <c r="I50" s="10">
        <v>67</v>
      </c>
      <c r="J50" s="10" t="s">
        <v>14</v>
      </c>
      <c r="K50" s="10" t="s">
        <v>22</v>
      </c>
      <c r="L50" s="39">
        <v>383</v>
      </c>
      <c r="M50" s="39">
        <v>200</v>
      </c>
      <c r="N50" s="10">
        <v>16</v>
      </c>
      <c r="O50" s="10" t="s">
        <v>441</v>
      </c>
      <c r="P50" s="10">
        <v>64</v>
      </c>
      <c r="Q50" s="10" t="s">
        <v>17</v>
      </c>
      <c r="R50" s="10" t="s">
        <v>106</v>
      </c>
      <c r="S50" s="68">
        <v>28.25</v>
      </c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110"/>
    </row>
    <row r="51" spans="1:106" s="10" customFormat="1" ht="12" customHeight="1" x14ac:dyDescent="0.25">
      <c r="A51" s="4">
        <f t="shared" si="0"/>
        <v>48</v>
      </c>
      <c r="B51" s="179"/>
      <c r="C51" s="138" t="s">
        <v>72</v>
      </c>
      <c r="D51" s="68">
        <v>0.44</v>
      </c>
      <c r="E51" s="10">
        <v>100</v>
      </c>
      <c r="F51" s="10">
        <v>2.99</v>
      </c>
      <c r="G51" s="10">
        <v>29.17</v>
      </c>
      <c r="H51" s="10">
        <v>28</v>
      </c>
      <c r="I51" s="10">
        <v>67</v>
      </c>
      <c r="J51" s="10" t="s">
        <v>14</v>
      </c>
      <c r="K51" s="10" t="s">
        <v>22</v>
      </c>
      <c r="L51" s="39">
        <v>383</v>
      </c>
      <c r="M51" s="39">
        <v>200</v>
      </c>
      <c r="N51" s="10">
        <v>16</v>
      </c>
      <c r="O51" s="10" t="s">
        <v>441</v>
      </c>
      <c r="P51" s="10">
        <v>64</v>
      </c>
      <c r="Q51" s="10" t="s">
        <v>17</v>
      </c>
      <c r="R51" s="10" t="s">
        <v>106</v>
      </c>
      <c r="S51" s="68">
        <v>26.91</v>
      </c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110"/>
    </row>
    <row r="52" spans="1:106" s="10" customFormat="1" ht="12" customHeight="1" x14ac:dyDescent="0.25">
      <c r="A52" s="4">
        <f t="shared" si="0"/>
        <v>49</v>
      </c>
      <c r="B52" s="179"/>
      <c r="C52" s="138" t="s">
        <v>73</v>
      </c>
      <c r="D52" s="68">
        <v>0.46</v>
      </c>
      <c r="E52" s="10">
        <v>0</v>
      </c>
      <c r="F52" s="10">
        <v>0</v>
      </c>
      <c r="G52" s="10">
        <v>33.42</v>
      </c>
      <c r="H52" s="10">
        <v>28</v>
      </c>
      <c r="I52" s="10">
        <v>67</v>
      </c>
      <c r="J52" s="10" t="s">
        <v>14</v>
      </c>
      <c r="K52" s="10" t="s">
        <v>22</v>
      </c>
      <c r="L52" s="39">
        <v>383</v>
      </c>
      <c r="M52" s="39">
        <v>200</v>
      </c>
      <c r="N52" s="10">
        <v>16</v>
      </c>
      <c r="O52" s="10" t="s">
        <v>441</v>
      </c>
      <c r="P52" s="10">
        <v>64</v>
      </c>
      <c r="Q52" s="10" t="s">
        <v>17</v>
      </c>
      <c r="R52" s="10" t="s">
        <v>106</v>
      </c>
      <c r="S52" s="68">
        <v>25.32</v>
      </c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110"/>
    </row>
    <row r="53" spans="1:106" s="10" customFormat="1" ht="12" customHeight="1" x14ac:dyDescent="0.25">
      <c r="A53" s="4">
        <f t="shared" si="0"/>
        <v>50</v>
      </c>
      <c r="B53" s="179"/>
      <c r="C53" s="138" t="s">
        <v>74</v>
      </c>
      <c r="D53" s="68">
        <v>0.46</v>
      </c>
      <c r="E53" s="10">
        <v>30</v>
      </c>
      <c r="F53" s="10">
        <v>3.01</v>
      </c>
      <c r="G53" s="10">
        <v>31.46</v>
      </c>
      <c r="H53" s="10">
        <v>28</v>
      </c>
      <c r="I53" s="10">
        <v>67</v>
      </c>
      <c r="J53" s="10" t="s">
        <v>14</v>
      </c>
      <c r="K53" s="10" t="s">
        <v>22</v>
      </c>
      <c r="L53" s="39">
        <v>383</v>
      </c>
      <c r="M53" s="39">
        <v>200</v>
      </c>
      <c r="N53" s="10">
        <v>16</v>
      </c>
      <c r="O53" s="10" t="s">
        <v>441</v>
      </c>
      <c r="P53" s="10">
        <v>64</v>
      </c>
      <c r="Q53" s="10" t="s">
        <v>17</v>
      </c>
      <c r="R53" s="10" t="s">
        <v>106</v>
      </c>
      <c r="S53" s="68">
        <v>21.94</v>
      </c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110"/>
    </row>
    <row r="54" spans="1:106" s="10" customFormat="1" ht="12" customHeight="1" x14ac:dyDescent="0.25">
      <c r="A54" s="4">
        <f t="shared" si="0"/>
        <v>51</v>
      </c>
      <c r="B54" s="179"/>
      <c r="C54" s="138" t="s">
        <v>75</v>
      </c>
      <c r="D54" s="68">
        <v>0.46</v>
      </c>
      <c r="E54" s="10">
        <v>60</v>
      </c>
      <c r="F54" s="10">
        <v>3.01</v>
      </c>
      <c r="G54" s="10">
        <v>30.66</v>
      </c>
      <c r="H54" s="10">
        <v>28</v>
      </c>
      <c r="I54" s="10">
        <v>67</v>
      </c>
      <c r="J54" s="10" t="s">
        <v>14</v>
      </c>
      <c r="K54" s="10" t="s">
        <v>22</v>
      </c>
      <c r="L54" s="39">
        <v>383</v>
      </c>
      <c r="M54" s="39">
        <v>200</v>
      </c>
      <c r="N54" s="10">
        <v>16</v>
      </c>
      <c r="O54" s="10" t="s">
        <v>441</v>
      </c>
      <c r="P54" s="10">
        <v>64</v>
      </c>
      <c r="Q54" s="10" t="s">
        <v>17</v>
      </c>
      <c r="R54" s="10" t="s">
        <v>106</v>
      </c>
      <c r="S54" s="68">
        <v>21.55</v>
      </c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110"/>
    </row>
    <row r="55" spans="1:106" s="10" customFormat="1" ht="12" customHeight="1" x14ac:dyDescent="0.25">
      <c r="A55" s="4">
        <f t="shared" si="0"/>
        <v>52</v>
      </c>
      <c r="B55" s="179"/>
      <c r="C55" s="138" t="s">
        <v>76</v>
      </c>
      <c r="D55" s="68">
        <v>0.46</v>
      </c>
      <c r="E55" s="10">
        <v>100</v>
      </c>
      <c r="F55" s="10">
        <v>3.01</v>
      </c>
      <c r="G55" s="10">
        <v>29.49</v>
      </c>
      <c r="H55" s="10">
        <v>28</v>
      </c>
      <c r="I55" s="10">
        <v>67</v>
      </c>
      <c r="J55" s="10" t="s">
        <v>14</v>
      </c>
      <c r="K55" s="10" t="s">
        <v>22</v>
      </c>
      <c r="L55" s="39">
        <v>383</v>
      </c>
      <c r="M55" s="39">
        <v>200</v>
      </c>
      <c r="N55" s="10">
        <v>16</v>
      </c>
      <c r="O55" s="10" t="s">
        <v>441</v>
      </c>
      <c r="P55" s="10">
        <v>64</v>
      </c>
      <c r="Q55" s="10" t="s">
        <v>17</v>
      </c>
      <c r="R55" s="10" t="s">
        <v>106</v>
      </c>
      <c r="S55" s="68">
        <v>20.81</v>
      </c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110"/>
    </row>
    <row r="56" spans="1:106" s="10" customFormat="1" ht="12" customHeight="1" x14ac:dyDescent="0.25">
      <c r="A56" s="4">
        <f t="shared" si="0"/>
        <v>53</v>
      </c>
      <c r="B56" s="179"/>
      <c r="C56" s="138" t="s">
        <v>77</v>
      </c>
      <c r="D56" s="68">
        <v>0.44</v>
      </c>
      <c r="E56" s="10">
        <v>0</v>
      </c>
      <c r="F56" s="10">
        <v>0</v>
      </c>
      <c r="G56" s="10">
        <v>36.97</v>
      </c>
      <c r="H56" s="10">
        <v>28</v>
      </c>
      <c r="I56" s="10">
        <v>67</v>
      </c>
      <c r="J56" s="10" t="s">
        <v>14</v>
      </c>
      <c r="K56" s="10" t="s">
        <v>22</v>
      </c>
      <c r="L56" s="39">
        <v>383</v>
      </c>
      <c r="M56" s="39">
        <v>200</v>
      </c>
      <c r="N56" s="10">
        <v>16</v>
      </c>
      <c r="O56" s="10" t="s">
        <v>441</v>
      </c>
      <c r="P56" s="10">
        <v>64</v>
      </c>
      <c r="Q56" s="10" t="s">
        <v>17</v>
      </c>
      <c r="R56" s="10" t="s">
        <v>106</v>
      </c>
      <c r="S56" s="68">
        <v>16.79</v>
      </c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110"/>
    </row>
    <row r="57" spans="1:106" s="10" customFormat="1" ht="12" customHeight="1" x14ac:dyDescent="0.25">
      <c r="A57" s="4">
        <f t="shared" si="0"/>
        <v>54</v>
      </c>
      <c r="B57" s="179"/>
      <c r="C57" s="138" t="s">
        <v>78</v>
      </c>
      <c r="D57" s="68">
        <v>0.44</v>
      </c>
      <c r="E57" s="10">
        <v>0</v>
      </c>
      <c r="F57" s="10">
        <v>0</v>
      </c>
      <c r="G57" s="10">
        <v>36.97</v>
      </c>
      <c r="H57" s="10">
        <v>28</v>
      </c>
      <c r="I57" s="10">
        <v>67</v>
      </c>
      <c r="J57" s="10" t="s">
        <v>14</v>
      </c>
      <c r="K57" s="10" t="s">
        <v>22</v>
      </c>
      <c r="L57" s="39">
        <v>383</v>
      </c>
      <c r="M57" s="39">
        <v>200</v>
      </c>
      <c r="N57" s="10">
        <v>16</v>
      </c>
      <c r="O57" s="10" t="s">
        <v>441</v>
      </c>
      <c r="P57" s="10">
        <v>64</v>
      </c>
      <c r="Q57" s="10" t="s">
        <v>17</v>
      </c>
      <c r="R57" s="10" t="s">
        <v>106</v>
      </c>
      <c r="S57" s="68">
        <v>11.6</v>
      </c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110"/>
    </row>
    <row r="58" spans="1:106" s="10" customFormat="1" ht="12" customHeight="1" x14ac:dyDescent="0.25">
      <c r="A58" s="4">
        <f t="shared" si="0"/>
        <v>55</v>
      </c>
      <c r="B58" s="179"/>
      <c r="C58" s="138" t="s">
        <v>79</v>
      </c>
      <c r="D58" s="68">
        <v>0.44</v>
      </c>
      <c r="E58" s="10">
        <v>30</v>
      </c>
      <c r="F58" s="10">
        <v>2.99</v>
      </c>
      <c r="G58" s="10">
        <v>33.81</v>
      </c>
      <c r="H58" s="10">
        <v>28</v>
      </c>
      <c r="I58" s="10">
        <v>67</v>
      </c>
      <c r="J58" s="10" t="s">
        <v>14</v>
      </c>
      <c r="K58" s="10" t="s">
        <v>22</v>
      </c>
      <c r="L58" s="39">
        <v>383</v>
      </c>
      <c r="M58" s="39">
        <v>200</v>
      </c>
      <c r="N58" s="10">
        <v>16</v>
      </c>
      <c r="O58" s="10" t="s">
        <v>441</v>
      </c>
      <c r="P58" s="10">
        <v>64</v>
      </c>
      <c r="Q58" s="10" t="s">
        <v>17</v>
      </c>
      <c r="R58" s="10" t="s">
        <v>106</v>
      </c>
      <c r="S58" s="68">
        <v>22.63</v>
      </c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110"/>
    </row>
    <row r="59" spans="1:106" s="10" customFormat="1" ht="12" customHeight="1" x14ac:dyDescent="0.25">
      <c r="A59" s="4">
        <f t="shared" si="0"/>
        <v>56</v>
      </c>
      <c r="B59" s="179"/>
      <c r="C59" s="138" t="s">
        <v>80</v>
      </c>
      <c r="D59" s="68">
        <v>0.44</v>
      </c>
      <c r="E59" s="10">
        <v>30</v>
      </c>
      <c r="F59" s="10">
        <v>2.99</v>
      </c>
      <c r="G59" s="10">
        <v>33.81</v>
      </c>
      <c r="H59" s="10">
        <v>28</v>
      </c>
      <c r="I59" s="10">
        <v>67</v>
      </c>
      <c r="J59" s="10" t="s">
        <v>14</v>
      </c>
      <c r="K59" s="10" t="s">
        <v>22</v>
      </c>
      <c r="L59" s="39">
        <v>383</v>
      </c>
      <c r="M59" s="39">
        <v>200</v>
      </c>
      <c r="N59" s="10">
        <v>16</v>
      </c>
      <c r="O59" s="10" t="s">
        <v>441</v>
      </c>
      <c r="P59" s="10">
        <v>64</v>
      </c>
      <c r="Q59" s="10" t="s">
        <v>17</v>
      </c>
      <c r="R59" s="10" t="s">
        <v>106</v>
      </c>
      <c r="S59" s="68">
        <v>13.03</v>
      </c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110"/>
    </row>
    <row r="60" spans="1:106" s="10" customFormat="1" ht="12" customHeight="1" x14ac:dyDescent="0.25">
      <c r="A60" s="4">
        <f t="shared" si="0"/>
        <v>57</v>
      </c>
      <c r="B60" s="179"/>
      <c r="C60" s="138" t="s">
        <v>81</v>
      </c>
      <c r="D60" s="68">
        <v>0.44</v>
      </c>
      <c r="E60" s="10">
        <v>60</v>
      </c>
      <c r="F60" s="10">
        <v>2.99</v>
      </c>
      <c r="G60" s="10">
        <v>32.35</v>
      </c>
      <c r="H60" s="10">
        <v>28</v>
      </c>
      <c r="I60" s="10">
        <v>67</v>
      </c>
      <c r="J60" s="10" t="s">
        <v>14</v>
      </c>
      <c r="K60" s="10" t="s">
        <v>22</v>
      </c>
      <c r="L60" s="39">
        <v>383</v>
      </c>
      <c r="M60" s="39">
        <v>200</v>
      </c>
      <c r="N60" s="10">
        <v>16</v>
      </c>
      <c r="O60" s="10" t="s">
        <v>441</v>
      </c>
      <c r="P60" s="10">
        <v>64</v>
      </c>
      <c r="Q60" s="10" t="s">
        <v>17</v>
      </c>
      <c r="R60" s="10" t="s">
        <v>106</v>
      </c>
      <c r="S60" s="68">
        <v>24.36</v>
      </c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110"/>
    </row>
    <row r="61" spans="1:106" s="10" customFormat="1" ht="12" customHeight="1" x14ac:dyDescent="0.25">
      <c r="A61" s="4">
        <f t="shared" si="0"/>
        <v>58</v>
      </c>
      <c r="B61" s="179"/>
      <c r="C61" s="138" t="s">
        <v>82</v>
      </c>
      <c r="D61" s="68">
        <v>0.44</v>
      </c>
      <c r="E61" s="10">
        <v>60</v>
      </c>
      <c r="F61" s="10">
        <v>2.99</v>
      </c>
      <c r="G61" s="10">
        <v>32.35</v>
      </c>
      <c r="H61" s="10">
        <v>28</v>
      </c>
      <c r="I61" s="10">
        <v>67</v>
      </c>
      <c r="J61" s="10" t="s">
        <v>14</v>
      </c>
      <c r="K61" s="10" t="s">
        <v>22</v>
      </c>
      <c r="L61" s="39">
        <v>383</v>
      </c>
      <c r="M61" s="39">
        <v>200</v>
      </c>
      <c r="N61" s="10">
        <v>16</v>
      </c>
      <c r="O61" s="10" t="s">
        <v>441</v>
      </c>
      <c r="P61" s="10">
        <v>64</v>
      </c>
      <c r="Q61" s="10" t="s">
        <v>17</v>
      </c>
      <c r="R61" s="10" t="s">
        <v>106</v>
      </c>
      <c r="S61" s="68">
        <v>13.77</v>
      </c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110"/>
    </row>
    <row r="62" spans="1:106" s="10" customFormat="1" ht="12" customHeight="1" x14ac:dyDescent="0.25">
      <c r="A62" s="4">
        <f t="shared" si="0"/>
        <v>59</v>
      </c>
      <c r="B62" s="179"/>
      <c r="C62" s="138" t="s">
        <v>83</v>
      </c>
      <c r="D62" s="68">
        <v>0.44</v>
      </c>
      <c r="E62" s="10">
        <v>100</v>
      </c>
      <c r="F62" s="10">
        <v>2.99</v>
      </c>
      <c r="G62" s="10">
        <v>29.17</v>
      </c>
      <c r="H62" s="10">
        <v>28</v>
      </c>
      <c r="I62" s="10">
        <v>67</v>
      </c>
      <c r="J62" s="10" t="s">
        <v>14</v>
      </c>
      <c r="K62" s="10" t="s">
        <v>22</v>
      </c>
      <c r="L62" s="39">
        <v>383</v>
      </c>
      <c r="M62" s="39">
        <v>200</v>
      </c>
      <c r="N62" s="10">
        <v>16</v>
      </c>
      <c r="O62" s="10" t="s">
        <v>441</v>
      </c>
      <c r="P62" s="10">
        <v>64</v>
      </c>
      <c r="Q62" s="10" t="s">
        <v>17</v>
      </c>
      <c r="R62" s="10" t="s">
        <v>106</v>
      </c>
      <c r="S62" s="68">
        <v>24.71</v>
      </c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110"/>
    </row>
    <row r="63" spans="1:106" s="10" customFormat="1" ht="12" customHeight="1" x14ac:dyDescent="0.25">
      <c r="A63" s="4">
        <f t="shared" si="0"/>
        <v>60</v>
      </c>
      <c r="B63" s="179"/>
      <c r="C63" s="138" t="s">
        <v>84</v>
      </c>
      <c r="D63" s="68">
        <v>0.44</v>
      </c>
      <c r="E63" s="10">
        <v>100</v>
      </c>
      <c r="F63" s="10">
        <v>2.99</v>
      </c>
      <c r="G63" s="10">
        <v>29.17</v>
      </c>
      <c r="H63" s="10">
        <v>28</v>
      </c>
      <c r="I63" s="10">
        <v>67</v>
      </c>
      <c r="J63" s="10" t="s">
        <v>14</v>
      </c>
      <c r="K63" s="10" t="s">
        <v>22</v>
      </c>
      <c r="L63" s="39">
        <v>383</v>
      </c>
      <c r="M63" s="39">
        <v>200</v>
      </c>
      <c r="N63" s="10">
        <v>16</v>
      </c>
      <c r="O63" s="10" t="s">
        <v>441</v>
      </c>
      <c r="P63" s="10">
        <v>64</v>
      </c>
      <c r="Q63" s="10" t="s">
        <v>17</v>
      </c>
      <c r="R63" s="10" t="s">
        <v>106</v>
      </c>
      <c r="S63" s="68">
        <v>6.83</v>
      </c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110"/>
    </row>
    <row r="64" spans="1:106" s="10" customFormat="1" ht="12" customHeight="1" x14ac:dyDescent="0.25">
      <c r="A64" s="4">
        <f t="shared" si="0"/>
        <v>61</v>
      </c>
      <c r="B64" s="179"/>
      <c r="C64" s="138" t="s">
        <v>85</v>
      </c>
      <c r="D64" s="68">
        <v>0.46</v>
      </c>
      <c r="E64" s="10">
        <v>0</v>
      </c>
      <c r="F64" s="10">
        <v>0</v>
      </c>
      <c r="G64" s="10">
        <v>33.42</v>
      </c>
      <c r="H64" s="10">
        <v>28</v>
      </c>
      <c r="I64" s="10">
        <v>67</v>
      </c>
      <c r="J64" s="10" t="s">
        <v>14</v>
      </c>
      <c r="K64" s="10" t="s">
        <v>22</v>
      </c>
      <c r="L64" s="39">
        <v>383</v>
      </c>
      <c r="M64" s="39">
        <v>200</v>
      </c>
      <c r="N64" s="10">
        <v>16</v>
      </c>
      <c r="O64" s="10" t="s">
        <v>441</v>
      </c>
      <c r="P64" s="10">
        <v>64</v>
      </c>
      <c r="Q64" s="10" t="s">
        <v>17</v>
      </c>
      <c r="R64" s="10" t="s">
        <v>106</v>
      </c>
      <c r="S64" s="68">
        <v>21.46</v>
      </c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110"/>
    </row>
    <row r="65" spans="1:106" s="10" customFormat="1" ht="12" customHeight="1" x14ac:dyDescent="0.25">
      <c r="A65" s="4">
        <f t="shared" si="0"/>
        <v>62</v>
      </c>
      <c r="B65" s="179"/>
      <c r="C65" s="138" t="s">
        <v>86</v>
      </c>
      <c r="D65" s="68">
        <v>0.46</v>
      </c>
      <c r="E65" s="10">
        <v>0</v>
      </c>
      <c r="F65" s="10">
        <v>0</v>
      </c>
      <c r="G65" s="10">
        <v>33.42</v>
      </c>
      <c r="H65" s="10">
        <v>28</v>
      </c>
      <c r="I65" s="10">
        <v>67</v>
      </c>
      <c r="J65" s="10" t="s">
        <v>14</v>
      </c>
      <c r="K65" s="10" t="s">
        <v>22</v>
      </c>
      <c r="L65" s="39">
        <v>383</v>
      </c>
      <c r="M65" s="39">
        <v>200</v>
      </c>
      <c r="N65" s="10">
        <v>16</v>
      </c>
      <c r="O65" s="10" t="s">
        <v>441</v>
      </c>
      <c r="P65" s="10">
        <v>64</v>
      </c>
      <c r="Q65" s="10" t="s">
        <v>17</v>
      </c>
      <c r="R65" s="10" t="s">
        <v>106</v>
      </c>
      <c r="S65" s="68">
        <v>12.98</v>
      </c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110"/>
    </row>
    <row r="66" spans="1:106" s="10" customFormat="1" ht="12" customHeight="1" x14ac:dyDescent="0.25">
      <c r="A66" s="4">
        <f t="shared" si="0"/>
        <v>63</v>
      </c>
      <c r="B66" s="179"/>
      <c r="C66" s="138" t="s">
        <v>87</v>
      </c>
      <c r="D66" s="68">
        <v>0.46</v>
      </c>
      <c r="E66" s="10">
        <v>30</v>
      </c>
      <c r="F66" s="10">
        <v>3.01</v>
      </c>
      <c r="G66" s="10">
        <v>31.46</v>
      </c>
      <c r="H66" s="10">
        <v>28</v>
      </c>
      <c r="I66" s="10">
        <v>67</v>
      </c>
      <c r="J66" s="10" t="s">
        <v>14</v>
      </c>
      <c r="K66" s="10" t="s">
        <v>22</v>
      </c>
      <c r="L66" s="39">
        <v>383</v>
      </c>
      <c r="M66" s="39">
        <v>200</v>
      </c>
      <c r="N66" s="10">
        <v>16</v>
      </c>
      <c r="O66" s="10" t="s">
        <v>441</v>
      </c>
      <c r="P66" s="10">
        <v>64</v>
      </c>
      <c r="Q66" s="10" t="s">
        <v>17</v>
      </c>
      <c r="R66" s="10" t="s">
        <v>106</v>
      </c>
      <c r="S66" s="68">
        <v>17.18</v>
      </c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110"/>
    </row>
    <row r="67" spans="1:106" s="10" customFormat="1" ht="12" customHeight="1" x14ac:dyDescent="0.25">
      <c r="A67" s="4">
        <f t="shared" si="0"/>
        <v>64</v>
      </c>
      <c r="B67" s="179"/>
      <c r="C67" s="138" t="s">
        <v>88</v>
      </c>
      <c r="D67" s="68">
        <v>0.46</v>
      </c>
      <c r="E67" s="10">
        <v>30</v>
      </c>
      <c r="F67" s="10">
        <v>3.01</v>
      </c>
      <c r="G67" s="10">
        <v>31.46</v>
      </c>
      <c r="H67" s="10">
        <v>28</v>
      </c>
      <c r="I67" s="10">
        <v>67</v>
      </c>
      <c r="J67" s="10" t="s">
        <v>14</v>
      </c>
      <c r="K67" s="10" t="s">
        <v>22</v>
      </c>
      <c r="L67" s="39">
        <v>383</v>
      </c>
      <c r="M67" s="39">
        <v>200</v>
      </c>
      <c r="N67" s="10">
        <v>16</v>
      </c>
      <c r="O67" s="10" t="s">
        <v>441</v>
      </c>
      <c r="P67" s="10">
        <v>64</v>
      </c>
      <c r="Q67" s="10" t="s">
        <v>17</v>
      </c>
      <c r="R67" s="10" t="s">
        <v>106</v>
      </c>
      <c r="S67" s="68">
        <v>11.15</v>
      </c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110"/>
    </row>
    <row r="68" spans="1:106" s="10" customFormat="1" ht="12" customHeight="1" x14ac:dyDescent="0.25">
      <c r="A68" s="4">
        <f t="shared" si="0"/>
        <v>65</v>
      </c>
      <c r="B68" s="179"/>
      <c r="C68" s="138" t="s">
        <v>89</v>
      </c>
      <c r="D68" s="68">
        <v>0.46</v>
      </c>
      <c r="E68" s="10">
        <v>60</v>
      </c>
      <c r="F68" s="10">
        <v>3.01</v>
      </c>
      <c r="G68" s="10">
        <v>30.66</v>
      </c>
      <c r="H68" s="10">
        <v>28</v>
      </c>
      <c r="I68" s="10">
        <v>67</v>
      </c>
      <c r="J68" s="10" t="s">
        <v>14</v>
      </c>
      <c r="K68" s="10" t="s">
        <v>22</v>
      </c>
      <c r="L68" s="39">
        <v>383</v>
      </c>
      <c r="M68" s="39">
        <v>200</v>
      </c>
      <c r="N68" s="10">
        <v>16</v>
      </c>
      <c r="O68" s="10" t="s">
        <v>441</v>
      </c>
      <c r="P68" s="10">
        <v>64</v>
      </c>
      <c r="Q68" s="10" t="s">
        <v>17</v>
      </c>
      <c r="R68" s="10" t="s">
        <v>106</v>
      </c>
      <c r="S68" s="68">
        <v>19.77</v>
      </c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110"/>
    </row>
    <row r="69" spans="1:106" s="10" customFormat="1" ht="12" customHeight="1" x14ac:dyDescent="0.25">
      <c r="A69" s="4">
        <f t="shared" si="0"/>
        <v>66</v>
      </c>
      <c r="B69" s="179"/>
      <c r="C69" s="138" t="s">
        <v>90</v>
      </c>
      <c r="D69" s="68">
        <v>0.46</v>
      </c>
      <c r="E69" s="10">
        <v>60</v>
      </c>
      <c r="F69" s="10">
        <v>3.01</v>
      </c>
      <c r="G69" s="10">
        <v>30.66</v>
      </c>
      <c r="H69" s="10">
        <v>28</v>
      </c>
      <c r="I69" s="10">
        <v>67</v>
      </c>
      <c r="J69" s="10" t="s">
        <v>14</v>
      </c>
      <c r="K69" s="10" t="s">
        <v>22</v>
      </c>
      <c r="L69" s="39">
        <v>383</v>
      </c>
      <c r="M69" s="39">
        <v>200</v>
      </c>
      <c r="N69" s="10">
        <v>16</v>
      </c>
      <c r="O69" s="10" t="s">
        <v>441</v>
      </c>
      <c r="P69" s="10">
        <v>64</v>
      </c>
      <c r="Q69" s="10" t="s">
        <v>17</v>
      </c>
      <c r="R69" s="10" t="s">
        <v>106</v>
      </c>
      <c r="S69" s="68">
        <v>9.77</v>
      </c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110"/>
    </row>
    <row r="70" spans="1:106" s="10" customFormat="1" ht="12" customHeight="1" x14ac:dyDescent="0.25">
      <c r="A70" s="4">
        <f t="shared" ref="A70:A120" si="2">A69+1</f>
        <v>67</v>
      </c>
      <c r="B70" s="179"/>
      <c r="C70" s="138" t="s">
        <v>91</v>
      </c>
      <c r="D70" s="68">
        <v>0.46</v>
      </c>
      <c r="E70" s="10">
        <v>100</v>
      </c>
      <c r="F70" s="10">
        <v>3.01</v>
      </c>
      <c r="G70" s="10">
        <v>29.49</v>
      </c>
      <c r="H70" s="10">
        <v>28</v>
      </c>
      <c r="I70" s="10">
        <v>67</v>
      </c>
      <c r="J70" s="10" t="s">
        <v>14</v>
      </c>
      <c r="K70" s="10" t="s">
        <v>22</v>
      </c>
      <c r="L70" s="39">
        <v>383</v>
      </c>
      <c r="M70" s="39">
        <v>200</v>
      </c>
      <c r="N70" s="10">
        <v>16</v>
      </c>
      <c r="O70" s="10" t="s">
        <v>441</v>
      </c>
      <c r="P70" s="10">
        <v>64</v>
      </c>
      <c r="Q70" s="10" t="s">
        <v>17</v>
      </c>
      <c r="R70" s="10" t="s">
        <v>106</v>
      </c>
      <c r="S70" s="68">
        <v>17.43</v>
      </c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110"/>
    </row>
    <row r="71" spans="1:106" s="10" customFormat="1" ht="12" customHeight="1" x14ac:dyDescent="0.25">
      <c r="A71" s="4">
        <f t="shared" si="2"/>
        <v>68</v>
      </c>
      <c r="B71" s="179"/>
      <c r="C71" s="138" t="s">
        <v>92</v>
      </c>
      <c r="D71" s="68">
        <v>0.46</v>
      </c>
      <c r="E71" s="10">
        <v>100</v>
      </c>
      <c r="F71" s="10">
        <v>3.01</v>
      </c>
      <c r="G71" s="10">
        <v>29.49</v>
      </c>
      <c r="H71" s="10">
        <v>28</v>
      </c>
      <c r="I71" s="10">
        <v>67</v>
      </c>
      <c r="J71" s="10" t="s">
        <v>14</v>
      </c>
      <c r="K71" s="10" t="s">
        <v>22</v>
      </c>
      <c r="L71" s="39">
        <v>383</v>
      </c>
      <c r="M71" s="39">
        <v>200</v>
      </c>
      <c r="N71" s="10">
        <v>16</v>
      </c>
      <c r="O71" s="10" t="s">
        <v>441</v>
      </c>
      <c r="P71" s="10">
        <v>64</v>
      </c>
      <c r="Q71" s="10" t="s">
        <v>17</v>
      </c>
      <c r="R71" s="10" t="s">
        <v>106</v>
      </c>
      <c r="S71" s="68">
        <v>9.11</v>
      </c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110"/>
    </row>
    <row r="72" spans="1:106" s="10" customFormat="1" ht="12" customHeight="1" x14ac:dyDescent="0.25">
      <c r="A72" s="4">
        <f t="shared" si="2"/>
        <v>69</v>
      </c>
      <c r="B72" s="193" t="s">
        <v>429</v>
      </c>
      <c r="C72" s="141" t="s">
        <v>430</v>
      </c>
      <c r="D72" s="71">
        <v>0.65</v>
      </c>
      <c r="E72" s="24">
        <v>0</v>
      </c>
      <c r="F72" s="24">
        <v>0</v>
      </c>
      <c r="G72" s="24">
        <v>58</v>
      </c>
      <c r="H72" s="24">
        <v>7</v>
      </c>
      <c r="I72" s="24">
        <v>45</v>
      </c>
      <c r="J72" s="24" t="s">
        <v>14</v>
      </c>
      <c r="K72" s="24" t="s">
        <v>22</v>
      </c>
      <c r="L72" s="90">
        <v>460</v>
      </c>
      <c r="M72" s="43">
        <v>200</v>
      </c>
      <c r="N72" s="24">
        <v>10</v>
      </c>
      <c r="O72" s="24" t="s">
        <v>441</v>
      </c>
      <c r="P72" s="24">
        <v>50</v>
      </c>
      <c r="Q72" s="24" t="s">
        <v>17</v>
      </c>
      <c r="R72" s="24" t="s">
        <v>106</v>
      </c>
      <c r="S72" s="71">
        <v>24.16</v>
      </c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110"/>
    </row>
    <row r="73" spans="1:106" s="10" customFormat="1" ht="12" customHeight="1" x14ac:dyDescent="0.25">
      <c r="A73" s="4">
        <f t="shared" si="2"/>
        <v>70</v>
      </c>
      <c r="B73" s="193"/>
      <c r="C73" s="141" t="s">
        <v>431</v>
      </c>
      <c r="D73" s="71">
        <v>0.65</v>
      </c>
      <c r="E73" s="24">
        <v>20</v>
      </c>
      <c r="F73" s="24">
        <v>5.4</v>
      </c>
      <c r="G73" s="24">
        <v>53.72</v>
      </c>
      <c r="H73" s="24">
        <v>7</v>
      </c>
      <c r="I73" s="24">
        <v>45</v>
      </c>
      <c r="J73" s="24" t="s">
        <v>14</v>
      </c>
      <c r="K73" s="24" t="s">
        <v>22</v>
      </c>
      <c r="L73" s="90">
        <v>460</v>
      </c>
      <c r="M73" s="43">
        <v>200</v>
      </c>
      <c r="N73" s="24">
        <v>10</v>
      </c>
      <c r="O73" s="24" t="s">
        <v>441</v>
      </c>
      <c r="P73" s="24">
        <v>50</v>
      </c>
      <c r="Q73" s="24" t="s">
        <v>17</v>
      </c>
      <c r="R73" s="24" t="s">
        <v>106</v>
      </c>
      <c r="S73" s="71">
        <v>20.440000000000001</v>
      </c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110"/>
    </row>
    <row r="74" spans="1:106" s="10" customFormat="1" ht="12" customHeight="1" x14ac:dyDescent="0.25">
      <c r="A74" s="4">
        <f t="shared" si="2"/>
        <v>71</v>
      </c>
      <c r="B74" s="193"/>
      <c r="C74" s="141" t="s">
        <v>432</v>
      </c>
      <c r="D74" s="71">
        <v>0.65</v>
      </c>
      <c r="E74" s="24">
        <v>50</v>
      </c>
      <c r="F74" s="24">
        <v>5.4</v>
      </c>
      <c r="G74" s="24">
        <v>45.54</v>
      </c>
      <c r="H74" s="24">
        <v>7</v>
      </c>
      <c r="I74" s="24">
        <v>45</v>
      </c>
      <c r="J74" s="24" t="s">
        <v>14</v>
      </c>
      <c r="K74" s="24" t="s">
        <v>22</v>
      </c>
      <c r="L74" s="90">
        <v>460</v>
      </c>
      <c r="M74" s="43">
        <v>200</v>
      </c>
      <c r="N74" s="24">
        <v>10</v>
      </c>
      <c r="O74" s="24" t="s">
        <v>441</v>
      </c>
      <c r="P74" s="24">
        <v>50</v>
      </c>
      <c r="Q74" s="24" t="s">
        <v>17</v>
      </c>
      <c r="R74" s="24" t="s">
        <v>106</v>
      </c>
      <c r="S74" s="71">
        <v>15.13</v>
      </c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110"/>
    </row>
    <row r="75" spans="1:106" s="10" customFormat="1" ht="12" customHeight="1" x14ac:dyDescent="0.25">
      <c r="A75" s="4">
        <f t="shared" si="2"/>
        <v>72</v>
      </c>
      <c r="B75" s="193"/>
      <c r="C75" s="141" t="s">
        <v>433</v>
      </c>
      <c r="D75" s="71">
        <v>0.65</v>
      </c>
      <c r="E75" s="24">
        <v>100</v>
      </c>
      <c r="F75" s="24">
        <v>5.4</v>
      </c>
      <c r="G75" s="24">
        <v>38</v>
      </c>
      <c r="H75" s="24">
        <v>7</v>
      </c>
      <c r="I75" s="24">
        <v>45</v>
      </c>
      <c r="J75" s="24" t="s">
        <v>14</v>
      </c>
      <c r="K75" s="24" t="s">
        <v>22</v>
      </c>
      <c r="L75" s="90">
        <v>460</v>
      </c>
      <c r="M75" s="43">
        <v>200</v>
      </c>
      <c r="N75" s="24">
        <v>10</v>
      </c>
      <c r="O75" s="24" t="s">
        <v>441</v>
      </c>
      <c r="P75" s="24">
        <v>50</v>
      </c>
      <c r="Q75" s="24" t="s">
        <v>17</v>
      </c>
      <c r="R75" s="24" t="s">
        <v>106</v>
      </c>
      <c r="S75" s="71">
        <v>15.52</v>
      </c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110"/>
    </row>
    <row r="76" spans="1:106" s="10" customFormat="1" ht="12" customHeight="1" x14ac:dyDescent="0.25">
      <c r="A76" s="4">
        <f t="shared" si="2"/>
        <v>73</v>
      </c>
      <c r="B76" s="193"/>
      <c r="C76" s="141" t="s">
        <v>434</v>
      </c>
      <c r="D76" s="71">
        <v>0.65</v>
      </c>
      <c r="E76" s="24">
        <v>0</v>
      </c>
      <c r="F76" s="24">
        <v>0</v>
      </c>
      <c r="G76" s="24">
        <v>47.68</v>
      </c>
      <c r="H76" s="24">
        <v>7</v>
      </c>
      <c r="I76" s="24">
        <v>45</v>
      </c>
      <c r="J76" s="24" t="s">
        <v>14</v>
      </c>
      <c r="K76" s="24" t="s">
        <v>22</v>
      </c>
      <c r="L76" s="90">
        <v>460</v>
      </c>
      <c r="M76" s="43">
        <v>200</v>
      </c>
      <c r="N76" s="24">
        <v>10</v>
      </c>
      <c r="O76" s="24" t="s">
        <v>441</v>
      </c>
      <c r="P76" s="24">
        <v>50</v>
      </c>
      <c r="Q76" s="24" t="s">
        <v>17</v>
      </c>
      <c r="R76" s="24" t="s">
        <v>106</v>
      </c>
      <c r="S76" s="71">
        <v>20.329999999999998</v>
      </c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110"/>
    </row>
    <row r="77" spans="1:106" s="10" customFormat="1" ht="12" customHeight="1" x14ac:dyDescent="0.25">
      <c r="A77" s="4">
        <f t="shared" si="2"/>
        <v>74</v>
      </c>
      <c r="B77" s="193"/>
      <c r="C77" s="141" t="s">
        <v>435</v>
      </c>
      <c r="D77" s="71">
        <v>0.65</v>
      </c>
      <c r="E77" s="24">
        <v>20</v>
      </c>
      <c r="F77" s="24">
        <v>5.4</v>
      </c>
      <c r="G77" s="24">
        <v>41.04</v>
      </c>
      <c r="H77" s="24">
        <v>7</v>
      </c>
      <c r="I77" s="24">
        <v>45</v>
      </c>
      <c r="J77" s="24" t="s">
        <v>14</v>
      </c>
      <c r="K77" s="24" t="s">
        <v>22</v>
      </c>
      <c r="L77" s="90">
        <v>460</v>
      </c>
      <c r="M77" s="43">
        <v>200</v>
      </c>
      <c r="N77" s="24">
        <v>10</v>
      </c>
      <c r="O77" s="24" t="s">
        <v>441</v>
      </c>
      <c r="P77" s="24">
        <v>50</v>
      </c>
      <c r="Q77" s="24" t="s">
        <v>17</v>
      </c>
      <c r="R77" s="24" t="s">
        <v>106</v>
      </c>
      <c r="S77" s="71">
        <v>17.25</v>
      </c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110"/>
    </row>
    <row r="78" spans="1:106" s="10" customFormat="1" ht="12" customHeight="1" x14ac:dyDescent="0.25">
      <c r="A78" s="4">
        <f t="shared" si="2"/>
        <v>75</v>
      </c>
      <c r="B78" s="193"/>
      <c r="C78" s="141" t="s">
        <v>436</v>
      </c>
      <c r="D78" s="71">
        <v>0.65</v>
      </c>
      <c r="E78" s="24">
        <v>50</v>
      </c>
      <c r="F78" s="24">
        <v>5.4</v>
      </c>
      <c r="G78" s="24">
        <v>41.23</v>
      </c>
      <c r="H78" s="24">
        <v>7</v>
      </c>
      <c r="I78" s="24">
        <v>45</v>
      </c>
      <c r="J78" s="24" t="s">
        <v>14</v>
      </c>
      <c r="K78" s="24" t="s">
        <v>22</v>
      </c>
      <c r="L78" s="90">
        <v>460</v>
      </c>
      <c r="M78" s="43">
        <v>200</v>
      </c>
      <c r="N78" s="24">
        <v>10</v>
      </c>
      <c r="O78" s="24" t="s">
        <v>441</v>
      </c>
      <c r="P78" s="24">
        <v>50</v>
      </c>
      <c r="Q78" s="24" t="s">
        <v>17</v>
      </c>
      <c r="R78" s="24" t="s">
        <v>106</v>
      </c>
      <c r="S78" s="71">
        <v>16.579999999999998</v>
      </c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110"/>
    </row>
    <row r="79" spans="1:106" s="10" customFormat="1" ht="12" customHeight="1" x14ac:dyDescent="0.25">
      <c r="A79" s="4">
        <f t="shared" si="2"/>
        <v>76</v>
      </c>
      <c r="B79" s="193"/>
      <c r="C79" s="141" t="s">
        <v>437</v>
      </c>
      <c r="D79" s="71">
        <v>0.65</v>
      </c>
      <c r="E79" s="24">
        <v>100</v>
      </c>
      <c r="F79" s="24">
        <v>5.4</v>
      </c>
      <c r="G79" s="24">
        <v>33.630000000000003</v>
      </c>
      <c r="H79" s="24">
        <v>7</v>
      </c>
      <c r="I79" s="24">
        <v>45</v>
      </c>
      <c r="J79" s="24" t="s">
        <v>14</v>
      </c>
      <c r="K79" s="24" t="s">
        <v>22</v>
      </c>
      <c r="L79" s="90">
        <v>460</v>
      </c>
      <c r="M79" s="43">
        <v>200</v>
      </c>
      <c r="N79" s="24">
        <v>10</v>
      </c>
      <c r="O79" s="24" t="s">
        <v>441</v>
      </c>
      <c r="P79" s="24">
        <v>50</v>
      </c>
      <c r="Q79" s="24" t="s">
        <v>17</v>
      </c>
      <c r="R79" s="24" t="s">
        <v>106</v>
      </c>
      <c r="S79" s="71">
        <v>15.07</v>
      </c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110"/>
    </row>
    <row r="80" spans="1:106" s="10" customFormat="1" ht="12" customHeight="1" x14ac:dyDescent="0.25">
      <c r="A80" s="4">
        <f t="shared" si="2"/>
        <v>77</v>
      </c>
      <c r="B80" s="193"/>
      <c r="C80" s="141" t="s">
        <v>430</v>
      </c>
      <c r="D80" s="71">
        <v>0.65</v>
      </c>
      <c r="E80" s="24">
        <v>0</v>
      </c>
      <c r="F80" s="24">
        <v>0</v>
      </c>
      <c r="G80" s="24">
        <v>64.13</v>
      </c>
      <c r="H80" s="24">
        <v>28</v>
      </c>
      <c r="I80" s="24">
        <v>45</v>
      </c>
      <c r="J80" s="24" t="s">
        <v>14</v>
      </c>
      <c r="K80" s="24" t="s">
        <v>22</v>
      </c>
      <c r="L80" s="90">
        <v>460</v>
      </c>
      <c r="M80" s="43">
        <v>200</v>
      </c>
      <c r="N80" s="24">
        <v>10</v>
      </c>
      <c r="O80" s="24" t="s">
        <v>441</v>
      </c>
      <c r="P80" s="24">
        <v>50</v>
      </c>
      <c r="Q80" s="24" t="s">
        <v>17</v>
      </c>
      <c r="R80" s="24" t="s">
        <v>106</v>
      </c>
      <c r="S80" s="71">
        <v>25.32</v>
      </c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110"/>
    </row>
    <row r="81" spans="1:106" s="10" customFormat="1" ht="12" customHeight="1" x14ac:dyDescent="0.25">
      <c r="A81" s="4">
        <f t="shared" si="2"/>
        <v>78</v>
      </c>
      <c r="B81" s="193"/>
      <c r="C81" s="141" t="s">
        <v>431</v>
      </c>
      <c r="D81" s="71">
        <v>0.65</v>
      </c>
      <c r="E81" s="24">
        <v>20</v>
      </c>
      <c r="F81" s="24">
        <v>5.4</v>
      </c>
      <c r="G81" s="24">
        <v>57.19</v>
      </c>
      <c r="H81" s="24">
        <v>28</v>
      </c>
      <c r="I81" s="24">
        <v>45</v>
      </c>
      <c r="J81" s="24" t="s">
        <v>14</v>
      </c>
      <c r="K81" s="24" t="s">
        <v>22</v>
      </c>
      <c r="L81" s="90">
        <v>460</v>
      </c>
      <c r="M81" s="43">
        <v>200</v>
      </c>
      <c r="N81" s="24">
        <v>10</v>
      </c>
      <c r="O81" s="24" t="s">
        <v>441</v>
      </c>
      <c r="P81" s="24">
        <v>50</v>
      </c>
      <c r="Q81" s="24" t="s">
        <v>17</v>
      </c>
      <c r="R81" s="24" t="s">
        <v>106</v>
      </c>
      <c r="S81" s="71">
        <v>22.97</v>
      </c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110"/>
    </row>
    <row r="82" spans="1:106" s="10" customFormat="1" ht="12" customHeight="1" x14ac:dyDescent="0.25">
      <c r="A82" s="4">
        <f t="shared" si="2"/>
        <v>79</v>
      </c>
      <c r="B82" s="193"/>
      <c r="C82" s="141" t="s">
        <v>432</v>
      </c>
      <c r="D82" s="71">
        <v>0.65</v>
      </c>
      <c r="E82" s="24">
        <v>50</v>
      </c>
      <c r="F82" s="24">
        <v>5.4</v>
      </c>
      <c r="G82" s="24">
        <v>52.74</v>
      </c>
      <c r="H82" s="24">
        <v>28</v>
      </c>
      <c r="I82" s="24">
        <v>45</v>
      </c>
      <c r="J82" s="24" t="s">
        <v>14</v>
      </c>
      <c r="K82" s="24" t="s">
        <v>22</v>
      </c>
      <c r="L82" s="90">
        <v>460</v>
      </c>
      <c r="M82" s="43">
        <v>200</v>
      </c>
      <c r="N82" s="24">
        <v>10</v>
      </c>
      <c r="O82" s="24" t="s">
        <v>441</v>
      </c>
      <c r="P82" s="24">
        <v>50</v>
      </c>
      <c r="Q82" s="24" t="s">
        <v>17</v>
      </c>
      <c r="R82" s="24" t="s">
        <v>106</v>
      </c>
      <c r="S82" s="71">
        <v>21.22</v>
      </c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110"/>
    </row>
    <row r="83" spans="1:106" s="10" customFormat="1" ht="12" customHeight="1" x14ac:dyDescent="0.25">
      <c r="A83" s="4">
        <f t="shared" si="2"/>
        <v>80</v>
      </c>
      <c r="B83" s="193"/>
      <c r="C83" s="141" t="s">
        <v>433</v>
      </c>
      <c r="D83" s="71">
        <v>0.65</v>
      </c>
      <c r="E83" s="24">
        <v>100</v>
      </c>
      <c r="F83" s="24">
        <v>5.4</v>
      </c>
      <c r="G83" s="24">
        <v>44.2</v>
      </c>
      <c r="H83" s="24">
        <v>28</v>
      </c>
      <c r="I83" s="24">
        <v>45</v>
      </c>
      <c r="J83" s="24" t="s">
        <v>14</v>
      </c>
      <c r="K83" s="24" t="s">
        <v>22</v>
      </c>
      <c r="L83" s="90">
        <v>460</v>
      </c>
      <c r="M83" s="43">
        <v>200</v>
      </c>
      <c r="N83" s="24">
        <v>10</v>
      </c>
      <c r="O83" s="24" t="s">
        <v>441</v>
      </c>
      <c r="P83" s="24">
        <v>50</v>
      </c>
      <c r="Q83" s="24" t="s">
        <v>17</v>
      </c>
      <c r="R83" s="24" t="s">
        <v>106</v>
      </c>
      <c r="S83" s="71">
        <v>18.39</v>
      </c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110"/>
    </row>
    <row r="84" spans="1:106" s="10" customFormat="1" ht="12" customHeight="1" x14ac:dyDescent="0.25">
      <c r="A84" s="4">
        <f t="shared" si="2"/>
        <v>81</v>
      </c>
      <c r="B84" s="193"/>
      <c r="C84" s="141" t="s">
        <v>434</v>
      </c>
      <c r="D84" s="71">
        <v>0.65</v>
      </c>
      <c r="E84" s="24">
        <v>0</v>
      </c>
      <c r="F84" s="24">
        <v>0</v>
      </c>
      <c r="G84" s="24">
        <v>53.85</v>
      </c>
      <c r="H84" s="24">
        <v>28</v>
      </c>
      <c r="I84" s="24">
        <v>45</v>
      </c>
      <c r="J84" s="24" t="s">
        <v>14</v>
      </c>
      <c r="K84" s="24" t="s">
        <v>22</v>
      </c>
      <c r="L84" s="90">
        <v>460</v>
      </c>
      <c r="M84" s="43">
        <v>200</v>
      </c>
      <c r="N84" s="24">
        <v>10</v>
      </c>
      <c r="O84" s="24" t="s">
        <v>441</v>
      </c>
      <c r="P84" s="24">
        <v>50</v>
      </c>
      <c r="Q84" s="24" t="s">
        <v>17</v>
      </c>
      <c r="R84" s="24" t="s">
        <v>106</v>
      </c>
      <c r="S84" s="71">
        <v>21.62</v>
      </c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110"/>
    </row>
    <row r="85" spans="1:106" s="10" customFormat="1" ht="12" customHeight="1" x14ac:dyDescent="0.25">
      <c r="A85" s="4">
        <f t="shared" si="2"/>
        <v>82</v>
      </c>
      <c r="B85" s="193"/>
      <c r="C85" s="141" t="s">
        <v>435</v>
      </c>
      <c r="D85" s="71">
        <v>0.65</v>
      </c>
      <c r="E85" s="24">
        <v>20</v>
      </c>
      <c r="F85" s="24">
        <v>5.4</v>
      </c>
      <c r="G85" s="24">
        <v>52.83</v>
      </c>
      <c r="H85" s="24">
        <v>28</v>
      </c>
      <c r="I85" s="24">
        <v>45</v>
      </c>
      <c r="J85" s="24" t="s">
        <v>14</v>
      </c>
      <c r="K85" s="24" t="s">
        <v>22</v>
      </c>
      <c r="L85" s="90">
        <v>460</v>
      </c>
      <c r="M85" s="43">
        <v>200</v>
      </c>
      <c r="N85" s="24">
        <v>10</v>
      </c>
      <c r="O85" s="24" t="s">
        <v>441</v>
      </c>
      <c r="P85" s="24">
        <v>50</v>
      </c>
      <c r="Q85" s="24" t="s">
        <v>17</v>
      </c>
      <c r="R85" s="24" t="s">
        <v>106</v>
      </c>
      <c r="S85" s="71">
        <v>20.67</v>
      </c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110"/>
    </row>
    <row r="86" spans="1:106" s="10" customFormat="1" ht="12" customHeight="1" x14ac:dyDescent="0.25">
      <c r="A86" s="4">
        <f t="shared" si="2"/>
        <v>83</v>
      </c>
      <c r="B86" s="193"/>
      <c r="C86" s="141" t="s">
        <v>436</v>
      </c>
      <c r="D86" s="71">
        <v>0.65</v>
      </c>
      <c r="E86" s="24">
        <v>50</v>
      </c>
      <c r="F86" s="24">
        <v>5.4</v>
      </c>
      <c r="G86" s="24">
        <v>49.85</v>
      </c>
      <c r="H86" s="24">
        <v>28</v>
      </c>
      <c r="I86" s="24">
        <v>45</v>
      </c>
      <c r="J86" s="24" t="s">
        <v>14</v>
      </c>
      <c r="K86" s="24" t="s">
        <v>22</v>
      </c>
      <c r="L86" s="90">
        <v>460</v>
      </c>
      <c r="M86" s="43">
        <v>200</v>
      </c>
      <c r="N86" s="24">
        <v>10</v>
      </c>
      <c r="O86" s="24" t="s">
        <v>441</v>
      </c>
      <c r="P86" s="24">
        <v>50</v>
      </c>
      <c r="Q86" s="24" t="s">
        <v>17</v>
      </c>
      <c r="R86" s="24" t="s">
        <v>106</v>
      </c>
      <c r="S86" s="71">
        <v>19.11</v>
      </c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110"/>
    </row>
    <row r="87" spans="1:106" s="10" customFormat="1" ht="12" customHeight="1" x14ac:dyDescent="0.25">
      <c r="A87" s="4">
        <f t="shared" si="2"/>
        <v>84</v>
      </c>
      <c r="B87" s="193"/>
      <c r="C87" s="141" t="s">
        <v>437</v>
      </c>
      <c r="D87" s="71">
        <v>0.65</v>
      </c>
      <c r="E87" s="24">
        <v>100</v>
      </c>
      <c r="F87" s="24">
        <v>5.4</v>
      </c>
      <c r="G87" s="24">
        <v>42.04</v>
      </c>
      <c r="H87" s="24">
        <v>28</v>
      </c>
      <c r="I87" s="24">
        <v>45</v>
      </c>
      <c r="J87" s="24" t="s">
        <v>14</v>
      </c>
      <c r="K87" s="24" t="s">
        <v>22</v>
      </c>
      <c r="L87" s="90">
        <v>460</v>
      </c>
      <c r="M87" s="43">
        <v>200</v>
      </c>
      <c r="N87" s="24">
        <v>10</v>
      </c>
      <c r="O87" s="24" t="s">
        <v>441</v>
      </c>
      <c r="P87" s="24">
        <v>50</v>
      </c>
      <c r="Q87" s="24" t="s">
        <v>17</v>
      </c>
      <c r="R87" s="24" t="s">
        <v>106</v>
      </c>
      <c r="S87" s="71">
        <v>16.899999999999999</v>
      </c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110"/>
    </row>
    <row r="88" spans="1:106" s="10" customFormat="1" ht="12" customHeight="1" x14ac:dyDescent="0.25">
      <c r="A88" s="4">
        <f t="shared" si="2"/>
        <v>85</v>
      </c>
      <c r="B88" s="193"/>
      <c r="C88" s="141" t="s">
        <v>430</v>
      </c>
      <c r="D88" s="71">
        <v>0.65</v>
      </c>
      <c r="E88" s="24">
        <v>0</v>
      </c>
      <c r="F88" s="24">
        <v>0</v>
      </c>
      <c r="G88" s="24">
        <v>64.58</v>
      </c>
      <c r="H88" s="24">
        <v>90</v>
      </c>
      <c r="I88" s="24">
        <v>45</v>
      </c>
      <c r="J88" s="24" t="s">
        <v>14</v>
      </c>
      <c r="K88" s="24" t="s">
        <v>22</v>
      </c>
      <c r="L88" s="90">
        <v>460</v>
      </c>
      <c r="M88" s="43">
        <v>200</v>
      </c>
      <c r="N88" s="24">
        <v>10</v>
      </c>
      <c r="O88" s="24" t="s">
        <v>441</v>
      </c>
      <c r="P88" s="24">
        <v>50</v>
      </c>
      <c r="Q88" s="24" t="s">
        <v>17</v>
      </c>
      <c r="R88" s="24" t="s">
        <v>106</v>
      </c>
      <c r="S88" s="71">
        <v>24.94</v>
      </c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110"/>
    </row>
    <row r="89" spans="1:106" s="10" customFormat="1" ht="12" customHeight="1" x14ac:dyDescent="0.25">
      <c r="A89" s="4">
        <f t="shared" si="2"/>
        <v>86</v>
      </c>
      <c r="B89" s="193"/>
      <c r="C89" s="141" t="s">
        <v>431</v>
      </c>
      <c r="D89" s="71">
        <v>0.65</v>
      </c>
      <c r="E89" s="24">
        <v>20</v>
      </c>
      <c r="F89" s="24">
        <v>5.4</v>
      </c>
      <c r="G89" s="24">
        <v>60.73</v>
      </c>
      <c r="H89" s="24">
        <v>90</v>
      </c>
      <c r="I89" s="24">
        <v>45</v>
      </c>
      <c r="J89" s="24" t="s">
        <v>14</v>
      </c>
      <c r="K89" s="24" t="s">
        <v>22</v>
      </c>
      <c r="L89" s="90">
        <v>460</v>
      </c>
      <c r="M89" s="43">
        <v>200</v>
      </c>
      <c r="N89" s="24">
        <v>10</v>
      </c>
      <c r="O89" s="24" t="s">
        <v>441</v>
      </c>
      <c r="P89" s="24">
        <v>50</v>
      </c>
      <c r="Q89" s="24" t="s">
        <v>17</v>
      </c>
      <c r="R89" s="24" t="s">
        <v>106</v>
      </c>
      <c r="S89" s="71">
        <v>22.12</v>
      </c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110"/>
    </row>
    <row r="90" spans="1:106" s="10" customFormat="1" ht="12" customHeight="1" x14ac:dyDescent="0.25">
      <c r="A90" s="4">
        <f t="shared" si="2"/>
        <v>87</v>
      </c>
      <c r="B90" s="193"/>
      <c r="C90" s="141" t="s">
        <v>432</v>
      </c>
      <c r="D90" s="71">
        <v>0.65</v>
      </c>
      <c r="E90" s="24">
        <v>50</v>
      </c>
      <c r="F90" s="24">
        <v>5.4</v>
      </c>
      <c r="G90" s="24">
        <v>55.02</v>
      </c>
      <c r="H90" s="24">
        <v>90</v>
      </c>
      <c r="I90" s="24">
        <v>45</v>
      </c>
      <c r="J90" s="24" t="s">
        <v>14</v>
      </c>
      <c r="K90" s="24" t="s">
        <v>22</v>
      </c>
      <c r="L90" s="90">
        <v>460</v>
      </c>
      <c r="M90" s="43">
        <v>200</v>
      </c>
      <c r="N90" s="24">
        <v>10</v>
      </c>
      <c r="O90" s="24" t="s">
        <v>441</v>
      </c>
      <c r="P90" s="24">
        <v>50</v>
      </c>
      <c r="Q90" s="24" t="s">
        <v>17</v>
      </c>
      <c r="R90" s="24" t="s">
        <v>106</v>
      </c>
      <c r="S90" s="71">
        <v>18.649999999999999</v>
      </c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110"/>
    </row>
    <row r="91" spans="1:106" s="10" customFormat="1" ht="12" customHeight="1" x14ac:dyDescent="0.25">
      <c r="A91" s="4">
        <f t="shared" si="2"/>
        <v>88</v>
      </c>
      <c r="B91" s="193"/>
      <c r="C91" s="141" t="s">
        <v>433</v>
      </c>
      <c r="D91" s="71">
        <v>0.65</v>
      </c>
      <c r="E91" s="24">
        <v>100</v>
      </c>
      <c r="F91" s="24">
        <v>5.4</v>
      </c>
      <c r="G91" s="24">
        <v>47.73</v>
      </c>
      <c r="H91" s="24">
        <v>90</v>
      </c>
      <c r="I91" s="24">
        <v>45</v>
      </c>
      <c r="J91" s="24" t="s">
        <v>14</v>
      </c>
      <c r="K91" s="24" t="s">
        <v>22</v>
      </c>
      <c r="L91" s="90">
        <v>460</v>
      </c>
      <c r="M91" s="43">
        <v>200</v>
      </c>
      <c r="N91" s="24">
        <v>10</v>
      </c>
      <c r="O91" s="24" t="s">
        <v>441</v>
      </c>
      <c r="P91" s="24">
        <v>50</v>
      </c>
      <c r="Q91" s="24" t="s">
        <v>17</v>
      </c>
      <c r="R91" s="24" t="s">
        <v>106</v>
      </c>
      <c r="S91" s="71">
        <v>18.28</v>
      </c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110"/>
    </row>
    <row r="92" spans="1:106" s="10" customFormat="1" ht="12" customHeight="1" x14ac:dyDescent="0.25">
      <c r="A92" s="4">
        <f t="shared" si="2"/>
        <v>89</v>
      </c>
      <c r="B92" s="193"/>
      <c r="C92" s="141" t="s">
        <v>434</v>
      </c>
      <c r="D92" s="71">
        <v>0.65</v>
      </c>
      <c r="E92" s="24">
        <v>0</v>
      </c>
      <c r="F92" s="24">
        <v>0</v>
      </c>
      <c r="G92" s="24">
        <v>54.97</v>
      </c>
      <c r="H92" s="24">
        <v>90</v>
      </c>
      <c r="I92" s="24">
        <v>45</v>
      </c>
      <c r="J92" s="24" t="s">
        <v>14</v>
      </c>
      <c r="K92" s="24" t="s">
        <v>22</v>
      </c>
      <c r="L92" s="90">
        <v>460</v>
      </c>
      <c r="M92" s="43">
        <v>200</v>
      </c>
      <c r="N92" s="24">
        <v>10</v>
      </c>
      <c r="O92" s="24" t="s">
        <v>441</v>
      </c>
      <c r="P92" s="24">
        <v>50</v>
      </c>
      <c r="Q92" s="24" t="s">
        <v>17</v>
      </c>
      <c r="R92" s="24" t="s">
        <v>106</v>
      </c>
      <c r="S92" s="71">
        <v>22.33</v>
      </c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110"/>
    </row>
    <row r="93" spans="1:106" s="10" customFormat="1" ht="12" customHeight="1" x14ac:dyDescent="0.25">
      <c r="A93" s="4">
        <f t="shared" si="2"/>
        <v>90</v>
      </c>
      <c r="B93" s="193"/>
      <c r="C93" s="141" t="s">
        <v>435</v>
      </c>
      <c r="D93" s="71">
        <v>0.65</v>
      </c>
      <c r="E93" s="24">
        <v>20</v>
      </c>
      <c r="F93" s="24">
        <v>5.4</v>
      </c>
      <c r="G93" s="24">
        <v>54.87</v>
      </c>
      <c r="H93" s="24">
        <v>90</v>
      </c>
      <c r="I93" s="24">
        <v>45</v>
      </c>
      <c r="J93" s="24" t="s">
        <v>14</v>
      </c>
      <c r="K93" s="24" t="s">
        <v>22</v>
      </c>
      <c r="L93" s="90">
        <v>460</v>
      </c>
      <c r="M93" s="43">
        <v>200</v>
      </c>
      <c r="N93" s="24">
        <v>10</v>
      </c>
      <c r="O93" s="24" t="s">
        <v>441</v>
      </c>
      <c r="P93" s="24">
        <v>50</v>
      </c>
      <c r="Q93" s="24" t="s">
        <v>17</v>
      </c>
      <c r="R93" s="24" t="s">
        <v>106</v>
      </c>
      <c r="S93" s="71">
        <v>20.45</v>
      </c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110"/>
    </row>
    <row r="94" spans="1:106" s="10" customFormat="1" ht="12" customHeight="1" x14ac:dyDescent="0.25">
      <c r="A94" s="4">
        <f t="shared" si="2"/>
        <v>91</v>
      </c>
      <c r="B94" s="193"/>
      <c r="C94" s="141" t="s">
        <v>436</v>
      </c>
      <c r="D94" s="71">
        <v>0.65</v>
      </c>
      <c r="E94" s="24">
        <v>50</v>
      </c>
      <c r="F94" s="24">
        <v>5.4</v>
      </c>
      <c r="G94" s="24">
        <v>48.5</v>
      </c>
      <c r="H94" s="24">
        <v>90</v>
      </c>
      <c r="I94" s="24">
        <v>45</v>
      </c>
      <c r="J94" s="24" t="s">
        <v>14</v>
      </c>
      <c r="K94" s="24" t="s">
        <v>22</v>
      </c>
      <c r="L94" s="90">
        <v>460</v>
      </c>
      <c r="M94" s="43">
        <v>200</v>
      </c>
      <c r="N94" s="24">
        <v>10</v>
      </c>
      <c r="O94" s="24" t="s">
        <v>441</v>
      </c>
      <c r="P94" s="24">
        <v>50</v>
      </c>
      <c r="Q94" s="24" t="s">
        <v>17</v>
      </c>
      <c r="R94" s="24" t="s">
        <v>106</v>
      </c>
      <c r="S94" s="71">
        <v>18.73</v>
      </c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110"/>
    </row>
    <row r="95" spans="1:106" s="10" customFormat="1" ht="12" customHeight="1" x14ac:dyDescent="0.25">
      <c r="A95" s="4">
        <f t="shared" si="2"/>
        <v>92</v>
      </c>
      <c r="B95" s="193"/>
      <c r="C95" s="141" t="s">
        <v>437</v>
      </c>
      <c r="D95" s="71">
        <v>0.65</v>
      </c>
      <c r="E95" s="24">
        <v>100</v>
      </c>
      <c r="F95" s="24">
        <v>5.4</v>
      </c>
      <c r="G95" s="24">
        <v>42.89</v>
      </c>
      <c r="H95" s="24">
        <v>90</v>
      </c>
      <c r="I95" s="24">
        <v>45</v>
      </c>
      <c r="J95" s="24" t="s">
        <v>14</v>
      </c>
      <c r="K95" s="24" t="s">
        <v>22</v>
      </c>
      <c r="L95" s="90">
        <v>460</v>
      </c>
      <c r="M95" s="43">
        <v>200</v>
      </c>
      <c r="N95" s="24">
        <v>10</v>
      </c>
      <c r="O95" s="24" t="s">
        <v>441</v>
      </c>
      <c r="P95" s="24">
        <v>50</v>
      </c>
      <c r="Q95" s="24" t="s">
        <v>17</v>
      </c>
      <c r="R95" s="24" t="s">
        <v>106</v>
      </c>
      <c r="S95" s="71">
        <v>17.32</v>
      </c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110"/>
    </row>
    <row r="96" spans="1:106" s="10" customFormat="1" ht="12" customHeight="1" x14ac:dyDescent="0.25">
      <c r="A96" s="4">
        <f t="shared" si="2"/>
        <v>93</v>
      </c>
      <c r="B96" s="193"/>
      <c r="C96" s="141" t="s">
        <v>430</v>
      </c>
      <c r="D96" s="71">
        <v>0.65</v>
      </c>
      <c r="E96" s="24">
        <v>0</v>
      </c>
      <c r="F96" s="24">
        <v>0</v>
      </c>
      <c r="G96" s="24">
        <v>69.87</v>
      </c>
      <c r="H96" s="24">
        <v>365</v>
      </c>
      <c r="I96" s="24">
        <v>45</v>
      </c>
      <c r="J96" s="24" t="s">
        <v>14</v>
      </c>
      <c r="K96" s="24" t="s">
        <v>22</v>
      </c>
      <c r="L96" s="90">
        <v>460</v>
      </c>
      <c r="M96" s="43">
        <v>200</v>
      </c>
      <c r="N96" s="24">
        <v>10</v>
      </c>
      <c r="O96" s="24" t="s">
        <v>441</v>
      </c>
      <c r="P96" s="24">
        <v>50</v>
      </c>
      <c r="Q96" s="24" t="s">
        <v>17</v>
      </c>
      <c r="R96" s="24" t="s">
        <v>106</v>
      </c>
      <c r="S96" s="71">
        <v>24.32</v>
      </c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110"/>
    </row>
    <row r="97" spans="1:106" s="10" customFormat="1" ht="12" customHeight="1" x14ac:dyDescent="0.25">
      <c r="A97" s="4">
        <f t="shared" si="2"/>
        <v>94</v>
      </c>
      <c r="B97" s="193"/>
      <c r="C97" s="141" t="s">
        <v>431</v>
      </c>
      <c r="D97" s="71">
        <v>0.65</v>
      </c>
      <c r="E97" s="24">
        <v>20</v>
      </c>
      <c r="F97" s="24">
        <v>5.4</v>
      </c>
      <c r="G97" s="24">
        <v>61.51</v>
      </c>
      <c r="H97" s="24">
        <v>365</v>
      </c>
      <c r="I97" s="24">
        <v>45</v>
      </c>
      <c r="J97" s="24" t="s">
        <v>14</v>
      </c>
      <c r="K97" s="24" t="s">
        <v>22</v>
      </c>
      <c r="L97" s="90">
        <v>460</v>
      </c>
      <c r="M97" s="43">
        <v>200</v>
      </c>
      <c r="N97" s="24">
        <v>10</v>
      </c>
      <c r="O97" s="24" t="s">
        <v>441</v>
      </c>
      <c r="P97" s="24">
        <v>50</v>
      </c>
      <c r="Q97" s="24" t="s">
        <v>17</v>
      </c>
      <c r="R97" s="24" t="s">
        <v>106</v>
      </c>
      <c r="S97" s="71">
        <v>23.54</v>
      </c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110"/>
    </row>
    <row r="98" spans="1:106" s="10" customFormat="1" ht="12" customHeight="1" x14ac:dyDescent="0.25">
      <c r="A98" s="4">
        <f t="shared" si="2"/>
        <v>95</v>
      </c>
      <c r="B98" s="193"/>
      <c r="C98" s="141" t="s">
        <v>432</v>
      </c>
      <c r="D98" s="71">
        <v>0.65</v>
      </c>
      <c r="E98" s="24">
        <v>50</v>
      </c>
      <c r="F98" s="24">
        <v>5.4</v>
      </c>
      <c r="G98" s="24">
        <v>48.98</v>
      </c>
      <c r="H98" s="24">
        <v>365</v>
      </c>
      <c r="I98" s="24">
        <v>45</v>
      </c>
      <c r="J98" s="24" t="s">
        <v>14</v>
      </c>
      <c r="K98" s="24" t="s">
        <v>22</v>
      </c>
      <c r="L98" s="90">
        <v>460</v>
      </c>
      <c r="M98" s="43">
        <v>200</v>
      </c>
      <c r="N98" s="24">
        <v>10</v>
      </c>
      <c r="O98" s="24" t="s">
        <v>441</v>
      </c>
      <c r="P98" s="24">
        <v>50</v>
      </c>
      <c r="Q98" s="24" t="s">
        <v>17</v>
      </c>
      <c r="R98" s="24" t="s">
        <v>106</v>
      </c>
      <c r="S98" s="71">
        <v>18.55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110"/>
    </row>
    <row r="99" spans="1:106" s="10" customFormat="1" ht="12" customHeight="1" x14ac:dyDescent="0.25">
      <c r="A99" s="4">
        <f t="shared" si="2"/>
        <v>96</v>
      </c>
      <c r="B99" s="193"/>
      <c r="C99" s="141" t="s">
        <v>433</v>
      </c>
      <c r="D99" s="71">
        <v>0.65</v>
      </c>
      <c r="E99" s="24">
        <v>100</v>
      </c>
      <c r="F99" s="24">
        <v>5.4</v>
      </c>
      <c r="G99" s="24">
        <v>47.99</v>
      </c>
      <c r="H99" s="24">
        <v>365</v>
      </c>
      <c r="I99" s="24">
        <v>45</v>
      </c>
      <c r="J99" s="24" t="s">
        <v>14</v>
      </c>
      <c r="K99" s="24" t="s">
        <v>22</v>
      </c>
      <c r="L99" s="90">
        <v>460</v>
      </c>
      <c r="M99" s="43">
        <v>200</v>
      </c>
      <c r="N99" s="24">
        <v>10</v>
      </c>
      <c r="O99" s="24" t="s">
        <v>441</v>
      </c>
      <c r="P99" s="24">
        <v>50</v>
      </c>
      <c r="Q99" s="24" t="s">
        <v>17</v>
      </c>
      <c r="R99" s="24" t="s">
        <v>106</v>
      </c>
      <c r="S99" s="71">
        <v>17.399999999999999</v>
      </c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110"/>
    </row>
    <row r="100" spans="1:106" s="10" customFormat="1" ht="12" customHeight="1" x14ac:dyDescent="0.25">
      <c r="A100" s="4">
        <f t="shared" si="2"/>
        <v>97</v>
      </c>
      <c r="B100" s="193"/>
      <c r="C100" s="141" t="s">
        <v>434</v>
      </c>
      <c r="D100" s="71">
        <v>0.65</v>
      </c>
      <c r="E100" s="24">
        <v>0</v>
      </c>
      <c r="F100" s="24">
        <v>0</v>
      </c>
      <c r="G100" s="24">
        <v>57.02</v>
      </c>
      <c r="H100" s="24">
        <v>365</v>
      </c>
      <c r="I100" s="24">
        <v>45</v>
      </c>
      <c r="J100" s="24" t="s">
        <v>14</v>
      </c>
      <c r="K100" s="24" t="s">
        <v>22</v>
      </c>
      <c r="L100" s="90">
        <v>460</v>
      </c>
      <c r="M100" s="43">
        <v>200</v>
      </c>
      <c r="N100" s="24">
        <v>10</v>
      </c>
      <c r="O100" s="24" t="s">
        <v>441</v>
      </c>
      <c r="P100" s="24">
        <v>50</v>
      </c>
      <c r="Q100" s="24" t="s">
        <v>17</v>
      </c>
      <c r="R100" s="24" t="s">
        <v>106</v>
      </c>
      <c r="S100" s="71">
        <v>21.83</v>
      </c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110"/>
    </row>
    <row r="101" spans="1:106" s="10" customFormat="1" ht="12" customHeight="1" x14ac:dyDescent="0.25">
      <c r="A101" s="4">
        <f t="shared" si="2"/>
        <v>98</v>
      </c>
      <c r="B101" s="193"/>
      <c r="C101" s="141" t="s">
        <v>435</v>
      </c>
      <c r="D101" s="71">
        <v>0.65</v>
      </c>
      <c r="E101" s="24">
        <v>20</v>
      </c>
      <c r="F101" s="24">
        <v>5.4</v>
      </c>
      <c r="G101" s="24">
        <v>53.21</v>
      </c>
      <c r="H101" s="24">
        <v>365</v>
      </c>
      <c r="I101" s="24">
        <v>45</v>
      </c>
      <c r="J101" s="24" t="s">
        <v>14</v>
      </c>
      <c r="K101" s="24" t="s">
        <v>22</v>
      </c>
      <c r="L101" s="90">
        <v>460</v>
      </c>
      <c r="M101" s="43">
        <v>200</v>
      </c>
      <c r="N101" s="24">
        <v>10</v>
      </c>
      <c r="O101" s="24" t="s">
        <v>441</v>
      </c>
      <c r="P101" s="24">
        <v>50</v>
      </c>
      <c r="Q101" s="24" t="s">
        <v>17</v>
      </c>
      <c r="R101" s="24" t="s">
        <v>106</v>
      </c>
      <c r="S101" s="71">
        <v>20.62</v>
      </c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110"/>
    </row>
    <row r="102" spans="1:106" s="10" customFormat="1" ht="12" customHeight="1" x14ac:dyDescent="0.25">
      <c r="A102" s="4">
        <f t="shared" si="2"/>
        <v>99</v>
      </c>
      <c r="B102" s="193"/>
      <c r="C102" s="141" t="s">
        <v>436</v>
      </c>
      <c r="D102" s="71">
        <v>0.65</v>
      </c>
      <c r="E102" s="24">
        <v>50</v>
      </c>
      <c r="F102" s="24">
        <v>5.4</v>
      </c>
      <c r="G102" s="24">
        <v>49.2</v>
      </c>
      <c r="H102" s="24">
        <v>365</v>
      </c>
      <c r="I102" s="24">
        <v>45</v>
      </c>
      <c r="J102" s="24" t="s">
        <v>14</v>
      </c>
      <c r="K102" s="24" t="s">
        <v>22</v>
      </c>
      <c r="L102" s="90">
        <v>460</v>
      </c>
      <c r="M102" s="43">
        <v>200</v>
      </c>
      <c r="N102" s="24">
        <v>10</v>
      </c>
      <c r="O102" s="24" t="s">
        <v>441</v>
      </c>
      <c r="P102" s="24">
        <v>50</v>
      </c>
      <c r="Q102" s="24" t="s">
        <v>17</v>
      </c>
      <c r="R102" s="24" t="s">
        <v>106</v>
      </c>
      <c r="S102" s="71">
        <v>18.989999999999998</v>
      </c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110"/>
    </row>
    <row r="103" spans="1:106" s="10" customFormat="1" ht="12" customHeight="1" x14ac:dyDescent="0.25">
      <c r="A103" s="4">
        <f t="shared" si="2"/>
        <v>100</v>
      </c>
      <c r="B103" s="193"/>
      <c r="C103" s="141" t="s">
        <v>437</v>
      </c>
      <c r="D103" s="71">
        <v>0.65</v>
      </c>
      <c r="E103" s="24">
        <v>100</v>
      </c>
      <c r="F103" s="24">
        <v>5.4</v>
      </c>
      <c r="G103" s="24">
        <v>41.54</v>
      </c>
      <c r="H103" s="24">
        <v>365</v>
      </c>
      <c r="I103" s="24">
        <v>45</v>
      </c>
      <c r="J103" s="24" t="s">
        <v>14</v>
      </c>
      <c r="K103" s="24" t="s">
        <v>22</v>
      </c>
      <c r="L103" s="90">
        <v>460</v>
      </c>
      <c r="M103" s="43">
        <v>200</v>
      </c>
      <c r="N103" s="24">
        <v>10</v>
      </c>
      <c r="O103" s="24" t="s">
        <v>441</v>
      </c>
      <c r="P103" s="24">
        <v>50</v>
      </c>
      <c r="Q103" s="24" t="s">
        <v>17</v>
      </c>
      <c r="R103" s="24" t="s">
        <v>106</v>
      </c>
      <c r="S103" s="71">
        <v>16.96</v>
      </c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110"/>
    </row>
    <row r="104" spans="1:106" s="11" customFormat="1" ht="12" customHeight="1" x14ac:dyDescent="0.25">
      <c r="A104" s="4">
        <f t="shared" si="2"/>
        <v>101</v>
      </c>
      <c r="B104" s="176" t="s">
        <v>93</v>
      </c>
      <c r="C104" s="139" t="s">
        <v>94</v>
      </c>
      <c r="D104" s="69">
        <v>0.51</v>
      </c>
      <c r="E104" s="11">
        <v>0</v>
      </c>
      <c r="F104" s="11">
        <v>0</v>
      </c>
      <c r="G104" s="11">
        <v>29.26</v>
      </c>
      <c r="H104" s="11">
        <v>28</v>
      </c>
      <c r="I104" s="11">
        <v>75</v>
      </c>
      <c r="J104" s="11" t="s">
        <v>14</v>
      </c>
      <c r="K104" s="11" t="s">
        <v>22</v>
      </c>
      <c r="L104" s="40">
        <v>428</v>
      </c>
      <c r="M104" s="40">
        <v>200</v>
      </c>
      <c r="N104" s="11">
        <v>16</v>
      </c>
      <c r="O104" s="11" t="s">
        <v>441</v>
      </c>
      <c r="P104" s="11">
        <v>64</v>
      </c>
      <c r="Q104" s="11" t="s">
        <v>17</v>
      </c>
      <c r="R104" s="11" t="s">
        <v>23</v>
      </c>
      <c r="S104" s="69">
        <v>21.69</v>
      </c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111"/>
    </row>
    <row r="105" spans="1:106" s="11" customFormat="1" ht="12" customHeight="1" x14ac:dyDescent="0.25">
      <c r="A105" s="4">
        <f t="shared" si="2"/>
        <v>102</v>
      </c>
      <c r="B105" s="176"/>
      <c r="C105" s="139" t="s">
        <v>95</v>
      </c>
      <c r="D105" s="69">
        <v>0.51</v>
      </c>
      <c r="E105" s="11">
        <v>30</v>
      </c>
      <c r="F105" s="11">
        <v>6.28</v>
      </c>
      <c r="G105" s="11">
        <v>26.52</v>
      </c>
      <c r="H105" s="11">
        <v>28</v>
      </c>
      <c r="I105" s="11">
        <v>75</v>
      </c>
      <c r="J105" s="11" t="s">
        <v>14</v>
      </c>
      <c r="K105" s="11" t="s">
        <v>22</v>
      </c>
      <c r="L105" s="40">
        <v>428</v>
      </c>
      <c r="M105" s="40">
        <v>200</v>
      </c>
      <c r="N105" s="11">
        <v>16</v>
      </c>
      <c r="O105" s="11" t="s">
        <v>441</v>
      </c>
      <c r="P105" s="11">
        <v>64</v>
      </c>
      <c r="Q105" s="11" t="s">
        <v>17</v>
      </c>
      <c r="R105" s="11" t="s">
        <v>23</v>
      </c>
      <c r="S105" s="69">
        <v>17.649999999999999</v>
      </c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111"/>
    </row>
    <row r="106" spans="1:106" s="11" customFormat="1" ht="12" customHeight="1" x14ac:dyDescent="0.25">
      <c r="A106" s="4">
        <f t="shared" si="2"/>
        <v>103</v>
      </c>
      <c r="B106" s="176"/>
      <c r="C106" s="139" t="s">
        <v>96</v>
      </c>
      <c r="D106" s="69">
        <v>0.51</v>
      </c>
      <c r="E106" s="11">
        <v>60</v>
      </c>
      <c r="F106" s="11">
        <v>6.28</v>
      </c>
      <c r="G106" s="11">
        <v>28.53</v>
      </c>
      <c r="H106" s="11">
        <v>28</v>
      </c>
      <c r="I106" s="11">
        <v>75</v>
      </c>
      <c r="J106" s="11" t="s">
        <v>14</v>
      </c>
      <c r="K106" s="11" t="s">
        <v>22</v>
      </c>
      <c r="L106" s="40">
        <v>428</v>
      </c>
      <c r="M106" s="40">
        <v>200</v>
      </c>
      <c r="N106" s="11">
        <v>16</v>
      </c>
      <c r="O106" s="11" t="s">
        <v>441</v>
      </c>
      <c r="P106" s="11">
        <v>64</v>
      </c>
      <c r="Q106" s="11" t="s">
        <v>17</v>
      </c>
      <c r="R106" s="11" t="s">
        <v>23</v>
      </c>
      <c r="S106" s="69">
        <v>19.170000000000002</v>
      </c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111"/>
    </row>
    <row r="107" spans="1:106" s="11" customFormat="1" ht="12" customHeight="1" x14ac:dyDescent="0.25">
      <c r="A107" s="4">
        <f t="shared" si="2"/>
        <v>104</v>
      </c>
      <c r="B107" s="176"/>
      <c r="C107" s="139" t="s">
        <v>97</v>
      </c>
      <c r="D107" s="69">
        <v>0.51</v>
      </c>
      <c r="E107" s="11">
        <v>100</v>
      </c>
      <c r="F107" s="11">
        <v>6.28</v>
      </c>
      <c r="G107" s="11">
        <v>27.08</v>
      </c>
      <c r="H107" s="11">
        <v>28</v>
      </c>
      <c r="I107" s="11">
        <v>75</v>
      </c>
      <c r="J107" s="11" t="s">
        <v>14</v>
      </c>
      <c r="K107" s="11" t="s">
        <v>22</v>
      </c>
      <c r="L107" s="40">
        <v>428</v>
      </c>
      <c r="M107" s="40">
        <v>200</v>
      </c>
      <c r="N107" s="11">
        <v>16</v>
      </c>
      <c r="O107" s="11" t="s">
        <v>441</v>
      </c>
      <c r="P107" s="11">
        <v>64</v>
      </c>
      <c r="Q107" s="11" t="s">
        <v>17</v>
      </c>
      <c r="R107" s="11" t="s">
        <v>23</v>
      </c>
      <c r="S107" s="69">
        <v>18.73</v>
      </c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111"/>
    </row>
    <row r="108" spans="1:106" s="11" customFormat="1" ht="12" customHeight="1" x14ac:dyDescent="0.25">
      <c r="A108" s="4">
        <f t="shared" si="2"/>
        <v>105</v>
      </c>
      <c r="B108" s="176"/>
      <c r="C108" s="139" t="s">
        <v>98</v>
      </c>
      <c r="D108" s="69">
        <v>0.46</v>
      </c>
      <c r="E108" s="11">
        <v>0</v>
      </c>
      <c r="F108" s="11">
        <v>0</v>
      </c>
      <c r="G108" s="11">
        <v>33.42</v>
      </c>
      <c r="H108" s="11">
        <v>28</v>
      </c>
      <c r="I108" s="11">
        <v>75</v>
      </c>
      <c r="J108" s="11" t="s">
        <v>14</v>
      </c>
      <c r="K108" s="11" t="s">
        <v>22</v>
      </c>
      <c r="L108" s="40">
        <v>428</v>
      </c>
      <c r="M108" s="40">
        <v>200</v>
      </c>
      <c r="N108" s="11">
        <v>16</v>
      </c>
      <c r="O108" s="11" t="s">
        <v>441</v>
      </c>
      <c r="P108" s="11">
        <v>64</v>
      </c>
      <c r="Q108" s="11" t="s">
        <v>17</v>
      </c>
      <c r="R108" s="11" t="s">
        <v>23</v>
      </c>
      <c r="S108" s="69">
        <v>25.32</v>
      </c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111"/>
    </row>
    <row r="109" spans="1:106" s="11" customFormat="1" ht="12" customHeight="1" x14ac:dyDescent="0.25">
      <c r="A109" s="4">
        <f t="shared" si="2"/>
        <v>106</v>
      </c>
      <c r="B109" s="176"/>
      <c r="C109" s="139" t="s">
        <v>99</v>
      </c>
      <c r="D109" s="69">
        <v>0.46</v>
      </c>
      <c r="E109" s="11">
        <v>30</v>
      </c>
      <c r="F109" s="11">
        <v>6.28</v>
      </c>
      <c r="G109" s="11">
        <v>31.46</v>
      </c>
      <c r="H109" s="11">
        <v>28</v>
      </c>
      <c r="I109" s="11">
        <v>75</v>
      </c>
      <c r="J109" s="11" t="s">
        <v>14</v>
      </c>
      <c r="K109" s="11" t="s">
        <v>22</v>
      </c>
      <c r="L109" s="40">
        <v>428</v>
      </c>
      <c r="M109" s="40">
        <v>200</v>
      </c>
      <c r="N109" s="11">
        <v>16</v>
      </c>
      <c r="O109" s="11" t="s">
        <v>441</v>
      </c>
      <c r="P109" s="11">
        <v>64</v>
      </c>
      <c r="Q109" s="11" t="s">
        <v>17</v>
      </c>
      <c r="R109" s="11" t="s">
        <v>23</v>
      </c>
      <c r="S109" s="69">
        <v>21.94</v>
      </c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111"/>
    </row>
    <row r="110" spans="1:106" s="11" customFormat="1" ht="12" customHeight="1" x14ac:dyDescent="0.25">
      <c r="A110" s="4">
        <f t="shared" si="2"/>
        <v>107</v>
      </c>
      <c r="B110" s="176"/>
      <c r="C110" s="139" t="s">
        <v>100</v>
      </c>
      <c r="D110" s="69">
        <v>0.46</v>
      </c>
      <c r="E110" s="11">
        <v>60</v>
      </c>
      <c r="F110" s="11">
        <v>6.28</v>
      </c>
      <c r="G110" s="11">
        <v>30.66</v>
      </c>
      <c r="H110" s="11">
        <v>28</v>
      </c>
      <c r="I110" s="11">
        <v>75</v>
      </c>
      <c r="J110" s="11" t="s">
        <v>14</v>
      </c>
      <c r="K110" s="11" t="s">
        <v>22</v>
      </c>
      <c r="L110" s="40">
        <v>428</v>
      </c>
      <c r="M110" s="40">
        <v>200</v>
      </c>
      <c r="N110" s="11">
        <v>16</v>
      </c>
      <c r="O110" s="11" t="s">
        <v>441</v>
      </c>
      <c r="P110" s="11">
        <v>64</v>
      </c>
      <c r="Q110" s="11" t="s">
        <v>17</v>
      </c>
      <c r="R110" s="11" t="s">
        <v>23</v>
      </c>
      <c r="S110" s="69">
        <v>21.55</v>
      </c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111"/>
    </row>
    <row r="111" spans="1:106" s="11" customFormat="1" ht="12" customHeight="1" x14ac:dyDescent="0.25">
      <c r="A111" s="4">
        <f t="shared" si="2"/>
        <v>108</v>
      </c>
      <c r="B111" s="176"/>
      <c r="C111" s="139" t="s">
        <v>101</v>
      </c>
      <c r="D111" s="69">
        <v>0.46</v>
      </c>
      <c r="E111" s="11">
        <v>100</v>
      </c>
      <c r="F111" s="11">
        <v>6.28</v>
      </c>
      <c r="G111" s="11">
        <v>29.49</v>
      </c>
      <c r="H111" s="11">
        <v>28</v>
      </c>
      <c r="I111" s="11">
        <v>75</v>
      </c>
      <c r="J111" s="11" t="s">
        <v>14</v>
      </c>
      <c r="K111" s="11" t="s">
        <v>22</v>
      </c>
      <c r="L111" s="40">
        <v>428</v>
      </c>
      <c r="M111" s="40">
        <v>200</v>
      </c>
      <c r="N111" s="11">
        <v>16</v>
      </c>
      <c r="O111" s="11" t="s">
        <v>441</v>
      </c>
      <c r="P111" s="11">
        <v>64</v>
      </c>
      <c r="Q111" s="11" t="s">
        <v>17</v>
      </c>
      <c r="R111" s="11" t="s">
        <v>23</v>
      </c>
      <c r="S111" s="69">
        <v>20.88</v>
      </c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111"/>
    </row>
    <row r="112" spans="1:106" s="11" customFormat="1" ht="12" customHeight="1" x14ac:dyDescent="0.25">
      <c r="A112" s="4">
        <f t="shared" si="2"/>
        <v>109</v>
      </c>
      <c r="B112" s="176"/>
      <c r="C112" s="139" t="s">
        <v>102</v>
      </c>
      <c r="D112" s="69">
        <v>0.33</v>
      </c>
      <c r="E112" s="11">
        <v>0</v>
      </c>
      <c r="F112" s="11">
        <v>0</v>
      </c>
      <c r="G112" s="11">
        <v>44.13</v>
      </c>
      <c r="H112" s="11">
        <v>28</v>
      </c>
      <c r="I112" s="11">
        <v>75</v>
      </c>
      <c r="J112" s="11" t="s">
        <v>14</v>
      </c>
      <c r="K112" s="11" t="s">
        <v>22</v>
      </c>
      <c r="L112" s="40">
        <v>428</v>
      </c>
      <c r="M112" s="40">
        <v>200</v>
      </c>
      <c r="N112" s="11">
        <v>16</v>
      </c>
      <c r="O112" s="11" t="s">
        <v>441</v>
      </c>
      <c r="P112" s="11">
        <v>64</v>
      </c>
      <c r="Q112" s="11" t="s">
        <v>17</v>
      </c>
      <c r="R112" s="11" t="s">
        <v>23</v>
      </c>
      <c r="S112" s="69">
        <v>29.42</v>
      </c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111"/>
    </row>
    <row r="113" spans="1:106" s="11" customFormat="1" ht="12" customHeight="1" x14ac:dyDescent="0.25">
      <c r="A113" s="4">
        <f t="shared" si="2"/>
        <v>110</v>
      </c>
      <c r="B113" s="176"/>
      <c r="C113" s="139" t="s">
        <v>103</v>
      </c>
      <c r="D113" s="69">
        <v>0.33</v>
      </c>
      <c r="E113" s="11">
        <v>30</v>
      </c>
      <c r="F113" s="11">
        <v>6.28</v>
      </c>
      <c r="G113" s="11">
        <v>39.5</v>
      </c>
      <c r="H113" s="11">
        <v>28</v>
      </c>
      <c r="I113" s="11">
        <v>75</v>
      </c>
      <c r="J113" s="11" t="s">
        <v>14</v>
      </c>
      <c r="K113" s="11" t="s">
        <v>22</v>
      </c>
      <c r="L113" s="40">
        <v>428</v>
      </c>
      <c r="M113" s="40">
        <v>200</v>
      </c>
      <c r="N113" s="11">
        <v>16</v>
      </c>
      <c r="O113" s="11" t="s">
        <v>441</v>
      </c>
      <c r="P113" s="11">
        <v>64</v>
      </c>
      <c r="Q113" s="11" t="s">
        <v>17</v>
      </c>
      <c r="R113" s="11" t="s">
        <v>23</v>
      </c>
      <c r="S113" s="69">
        <v>29.92</v>
      </c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111"/>
    </row>
    <row r="114" spans="1:106" s="11" customFormat="1" ht="12" customHeight="1" x14ac:dyDescent="0.25">
      <c r="A114" s="4">
        <f t="shared" si="2"/>
        <v>111</v>
      </c>
      <c r="B114" s="176"/>
      <c r="C114" s="139" t="s">
        <v>104</v>
      </c>
      <c r="D114" s="69">
        <v>0.33</v>
      </c>
      <c r="E114" s="11">
        <v>60</v>
      </c>
      <c r="F114" s="11">
        <v>6.28</v>
      </c>
      <c r="G114" s="11">
        <v>43.8</v>
      </c>
      <c r="H114" s="11">
        <v>28</v>
      </c>
      <c r="I114" s="11">
        <v>75</v>
      </c>
      <c r="J114" s="11" t="s">
        <v>14</v>
      </c>
      <c r="K114" s="11" t="s">
        <v>22</v>
      </c>
      <c r="L114" s="40">
        <v>428</v>
      </c>
      <c r="M114" s="40">
        <v>200</v>
      </c>
      <c r="N114" s="11">
        <v>16</v>
      </c>
      <c r="O114" s="11" t="s">
        <v>441</v>
      </c>
      <c r="P114" s="11">
        <v>64</v>
      </c>
      <c r="Q114" s="11" t="s">
        <v>17</v>
      </c>
      <c r="R114" s="11" t="s">
        <v>23</v>
      </c>
      <c r="S114" s="69">
        <v>28.77</v>
      </c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111"/>
    </row>
    <row r="115" spans="1:106" s="11" customFormat="1" ht="12" customHeight="1" x14ac:dyDescent="0.25">
      <c r="A115" s="4">
        <f t="shared" si="2"/>
        <v>112</v>
      </c>
      <c r="B115" s="176"/>
      <c r="C115" s="139" t="s">
        <v>105</v>
      </c>
      <c r="D115" s="69">
        <v>0.33</v>
      </c>
      <c r="E115" s="11">
        <v>100</v>
      </c>
      <c r="F115" s="11">
        <v>6.28</v>
      </c>
      <c r="G115" s="11">
        <v>42.44</v>
      </c>
      <c r="H115" s="11">
        <v>28</v>
      </c>
      <c r="I115" s="11">
        <v>75</v>
      </c>
      <c r="J115" s="11" t="s">
        <v>14</v>
      </c>
      <c r="K115" s="11" t="s">
        <v>22</v>
      </c>
      <c r="L115" s="40">
        <v>428</v>
      </c>
      <c r="M115" s="40">
        <v>200</v>
      </c>
      <c r="N115" s="11">
        <v>16</v>
      </c>
      <c r="O115" s="11" t="s">
        <v>441</v>
      </c>
      <c r="P115" s="11">
        <v>64</v>
      </c>
      <c r="Q115" s="11" t="s">
        <v>17</v>
      </c>
      <c r="R115" s="11" t="s">
        <v>23</v>
      </c>
      <c r="S115" s="69">
        <v>28.84</v>
      </c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111"/>
    </row>
    <row r="116" spans="1:106" s="12" customFormat="1" ht="12" customHeight="1" x14ac:dyDescent="0.25">
      <c r="A116" s="4">
        <f t="shared" si="2"/>
        <v>113</v>
      </c>
      <c r="B116" s="177" t="s">
        <v>107</v>
      </c>
      <c r="C116" s="136" t="s">
        <v>25</v>
      </c>
      <c r="D116" s="66">
        <v>0.45</v>
      </c>
      <c r="E116" s="12">
        <v>0</v>
      </c>
      <c r="F116" s="12">
        <v>0</v>
      </c>
      <c r="G116" s="12">
        <v>42.95</v>
      </c>
      <c r="H116" s="12">
        <v>28</v>
      </c>
      <c r="I116" s="12">
        <v>45</v>
      </c>
      <c r="J116" s="12" t="s">
        <v>14</v>
      </c>
      <c r="K116" s="12" t="s">
        <v>22</v>
      </c>
      <c r="L116" s="41">
        <v>551.11</v>
      </c>
      <c r="M116" s="41">
        <v>200</v>
      </c>
      <c r="N116" s="12">
        <v>10</v>
      </c>
      <c r="O116" s="12" t="s">
        <v>443</v>
      </c>
      <c r="P116" s="12">
        <v>100</v>
      </c>
      <c r="Q116" s="12" t="s">
        <v>13</v>
      </c>
      <c r="R116" s="12" t="s">
        <v>106</v>
      </c>
      <c r="S116" s="66">
        <v>13.16</v>
      </c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108"/>
    </row>
    <row r="117" spans="1:106" s="12" customFormat="1" ht="12" customHeight="1" x14ac:dyDescent="0.25">
      <c r="A117" s="4">
        <f t="shared" si="2"/>
        <v>114</v>
      </c>
      <c r="B117" s="177"/>
      <c r="C117" s="136" t="s">
        <v>425</v>
      </c>
      <c r="D117" s="66">
        <v>0.45</v>
      </c>
      <c r="E117" s="12">
        <v>72</v>
      </c>
      <c r="F117" s="12">
        <v>4.58</v>
      </c>
      <c r="G117" s="12">
        <v>36.96</v>
      </c>
      <c r="H117" s="12">
        <v>28</v>
      </c>
      <c r="I117" s="12">
        <v>45</v>
      </c>
      <c r="J117" s="12" t="s">
        <v>14</v>
      </c>
      <c r="K117" s="12" t="s">
        <v>22</v>
      </c>
      <c r="L117" s="41">
        <v>551.11</v>
      </c>
      <c r="M117" s="41">
        <v>200</v>
      </c>
      <c r="N117" s="12">
        <v>10</v>
      </c>
      <c r="O117" s="12" t="s">
        <v>443</v>
      </c>
      <c r="P117" s="12">
        <v>100</v>
      </c>
      <c r="Q117" s="12" t="s">
        <v>13</v>
      </c>
      <c r="R117" s="12" t="s">
        <v>106</v>
      </c>
      <c r="S117" s="66">
        <v>9.11</v>
      </c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108"/>
    </row>
    <row r="118" spans="1:106" s="12" customFormat="1" ht="12" customHeight="1" x14ac:dyDescent="0.25">
      <c r="A118" s="4">
        <f t="shared" si="2"/>
        <v>115</v>
      </c>
      <c r="B118" s="177"/>
      <c r="C118" s="136" t="s">
        <v>426</v>
      </c>
      <c r="D118" s="66">
        <v>0.45</v>
      </c>
      <c r="E118" s="12">
        <v>94</v>
      </c>
      <c r="F118" s="12">
        <v>4.58</v>
      </c>
      <c r="G118" s="12">
        <v>39.08</v>
      </c>
      <c r="H118" s="12">
        <v>28</v>
      </c>
      <c r="I118" s="12">
        <v>45</v>
      </c>
      <c r="J118" s="12" t="s">
        <v>14</v>
      </c>
      <c r="K118" s="12" t="s">
        <v>22</v>
      </c>
      <c r="L118" s="41">
        <v>551.11</v>
      </c>
      <c r="M118" s="41">
        <v>200</v>
      </c>
      <c r="N118" s="12">
        <v>10</v>
      </c>
      <c r="O118" s="12" t="s">
        <v>443</v>
      </c>
      <c r="P118" s="12">
        <v>100</v>
      </c>
      <c r="Q118" s="12" t="s">
        <v>13</v>
      </c>
      <c r="R118" s="12" t="s">
        <v>106</v>
      </c>
      <c r="S118" s="66">
        <v>13.46</v>
      </c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108"/>
    </row>
    <row r="119" spans="1:106" s="12" customFormat="1" ht="12" customHeight="1" x14ac:dyDescent="0.25">
      <c r="A119" s="4">
        <f t="shared" si="2"/>
        <v>116</v>
      </c>
      <c r="B119" s="177"/>
      <c r="C119" s="136" t="s">
        <v>427</v>
      </c>
      <c r="D119" s="66">
        <v>0.45</v>
      </c>
      <c r="E119" s="12">
        <v>91.5</v>
      </c>
      <c r="F119" s="12">
        <v>4.58</v>
      </c>
      <c r="G119" s="12">
        <v>42.52</v>
      </c>
      <c r="H119" s="12">
        <v>28</v>
      </c>
      <c r="I119" s="12">
        <v>45</v>
      </c>
      <c r="J119" s="12" t="s">
        <v>14</v>
      </c>
      <c r="K119" s="12" t="s">
        <v>22</v>
      </c>
      <c r="L119" s="41">
        <v>551.11</v>
      </c>
      <c r="M119" s="41">
        <v>200</v>
      </c>
      <c r="N119" s="12">
        <v>10</v>
      </c>
      <c r="O119" s="12" t="s">
        <v>443</v>
      </c>
      <c r="P119" s="12">
        <v>100</v>
      </c>
      <c r="Q119" s="12" t="s">
        <v>13</v>
      </c>
      <c r="R119" s="12" t="s">
        <v>106</v>
      </c>
      <c r="S119" s="66">
        <v>12.79</v>
      </c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108"/>
    </row>
    <row r="120" spans="1:106" s="12" customFormat="1" ht="12" customHeight="1" x14ac:dyDescent="0.25">
      <c r="A120" s="4">
        <f t="shared" si="2"/>
        <v>117</v>
      </c>
      <c r="B120" s="177"/>
      <c r="C120" s="136" t="s">
        <v>428</v>
      </c>
      <c r="D120" s="66">
        <v>0.45</v>
      </c>
      <c r="E120" s="12">
        <v>85</v>
      </c>
      <c r="F120" s="12">
        <v>4.58</v>
      </c>
      <c r="G120" s="12">
        <v>39.520000000000003</v>
      </c>
      <c r="H120" s="12">
        <v>28</v>
      </c>
      <c r="I120" s="12">
        <v>45</v>
      </c>
      <c r="J120" s="12" t="s">
        <v>14</v>
      </c>
      <c r="K120" s="12" t="s">
        <v>22</v>
      </c>
      <c r="L120" s="41">
        <v>551.11</v>
      </c>
      <c r="M120" s="41">
        <v>200</v>
      </c>
      <c r="N120" s="12">
        <v>10</v>
      </c>
      <c r="O120" s="12" t="s">
        <v>443</v>
      </c>
      <c r="P120" s="12">
        <v>100</v>
      </c>
      <c r="Q120" s="12" t="s">
        <v>13</v>
      </c>
      <c r="R120" s="12" t="s">
        <v>106</v>
      </c>
      <c r="S120" s="66">
        <v>10.7</v>
      </c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108"/>
    </row>
    <row r="121" spans="1:106" s="12" customFormat="1" ht="12" customHeight="1" x14ac:dyDescent="0.2">
      <c r="A121" s="4">
        <f>A120+1</f>
        <v>118</v>
      </c>
      <c r="B121" s="202" t="s">
        <v>447</v>
      </c>
      <c r="C121" s="163" t="s">
        <v>448</v>
      </c>
      <c r="D121" s="21">
        <v>0.49</v>
      </c>
      <c r="E121" s="21">
        <v>0</v>
      </c>
      <c r="F121" s="21">
        <v>0</v>
      </c>
      <c r="G121" s="21">
        <v>42</v>
      </c>
      <c r="H121" s="21">
        <v>28</v>
      </c>
      <c r="I121" s="21">
        <v>42</v>
      </c>
      <c r="J121" s="21" t="s">
        <v>14</v>
      </c>
      <c r="K121" s="21" t="s">
        <v>22</v>
      </c>
      <c r="L121" s="21">
        <v>400</v>
      </c>
      <c r="M121" s="21">
        <v>200</v>
      </c>
      <c r="N121" s="21">
        <v>16</v>
      </c>
      <c r="O121" s="21" t="s">
        <v>441</v>
      </c>
      <c r="P121" s="21">
        <f>5*N121</f>
        <v>80</v>
      </c>
      <c r="Q121" s="21" t="s">
        <v>67</v>
      </c>
      <c r="R121" s="21" t="s">
        <v>23</v>
      </c>
      <c r="S121" s="76">
        <v>27.1</v>
      </c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108"/>
    </row>
    <row r="122" spans="1:106" s="12" customFormat="1" ht="12" customHeight="1" x14ac:dyDescent="0.2">
      <c r="A122" s="4">
        <f t="shared" ref="A122:A185" si="3">A121+1</f>
        <v>119</v>
      </c>
      <c r="B122" s="203"/>
      <c r="C122" s="163" t="s">
        <v>449</v>
      </c>
      <c r="D122" s="21">
        <v>0.49</v>
      </c>
      <c r="E122" s="21">
        <v>0</v>
      </c>
      <c r="F122" s="21">
        <v>0</v>
      </c>
      <c r="G122" s="21">
        <v>42</v>
      </c>
      <c r="H122" s="21">
        <v>28</v>
      </c>
      <c r="I122" s="21">
        <v>42</v>
      </c>
      <c r="J122" s="21" t="s">
        <v>14</v>
      </c>
      <c r="K122" s="21" t="s">
        <v>22</v>
      </c>
      <c r="L122" s="21">
        <v>400</v>
      </c>
      <c r="M122" s="21">
        <v>200</v>
      </c>
      <c r="N122" s="21">
        <v>16</v>
      </c>
      <c r="O122" s="21" t="s">
        <v>441</v>
      </c>
      <c r="P122" s="21">
        <f>10*N122</f>
        <v>160</v>
      </c>
      <c r="Q122" s="21" t="s">
        <v>67</v>
      </c>
      <c r="R122" s="21" t="s">
        <v>23</v>
      </c>
      <c r="S122" s="76">
        <v>18.7</v>
      </c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108"/>
    </row>
    <row r="123" spans="1:106" s="12" customFormat="1" ht="12" customHeight="1" x14ac:dyDescent="0.2">
      <c r="A123" s="4">
        <f t="shared" si="3"/>
        <v>120</v>
      </c>
      <c r="B123" s="203"/>
      <c r="C123" s="163" t="s">
        <v>450</v>
      </c>
      <c r="D123" s="21">
        <v>0.49</v>
      </c>
      <c r="E123" s="21">
        <v>0</v>
      </c>
      <c r="F123" s="21">
        <v>0</v>
      </c>
      <c r="G123" s="21">
        <v>42</v>
      </c>
      <c r="H123" s="21">
        <v>28</v>
      </c>
      <c r="I123" s="21">
        <v>67</v>
      </c>
      <c r="J123" s="21" t="s">
        <v>14</v>
      </c>
      <c r="K123" s="21" t="s">
        <v>22</v>
      </c>
      <c r="L123" s="21">
        <v>400</v>
      </c>
      <c r="M123" s="21">
        <v>200</v>
      </c>
      <c r="N123" s="21">
        <v>16</v>
      </c>
      <c r="O123" s="21" t="s">
        <v>441</v>
      </c>
      <c r="P123" s="21">
        <f>5*N123</f>
        <v>80</v>
      </c>
      <c r="Q123" s="21" t="s">
        <v>67</v>
      </c>
      <c r="R123" s="21" t="s">
        <v>23</v>
      </c>
      <c r="S123" s="76">
        <v>43.8</v>
      </c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108"/>
    </row>
    <row r="124" spans="1:106" s="12" customFormat="1" ht="12" customHeight="1" x14ac:dyDescent="0.2">
      <c r="A124" s="4">
        <f t="shared" si="3"/>
        <v>121</v>
      </c>
      <c r="B124" s="203"/>
      <c r="C124" s="163" t="s">
        <v>451</v>
      </c>
      <c r="D124" s="21">
        <v>0.49</v>
      </c>
      <c r="E124" s="21">
        <v>0</v>
      </c>
      <c r="F124" s="21">
        <v>0</v>
      </c>
      <c r="G124" s="21">
        <v>42</v>
      </c>
      <c r="H124" s="21">
        <v>28</v>
      </c>
      <c r="I124" s="21">
        <v>67</v>
      </c>
      <c r="J124" s="21" t="s">
        <v>14</v>
      </c>
      <c r="K124" s="21" t="s">
        <v>22</v>
      </c>
      <c r="L124" s="21">
        <v>400</v>
      </c>
      <c r="M124" s="21">
        <v>200</v>
      </c>
      <c r="N124" s="21">
        <v>16</v>
      </c>
      <c r="O124" s="21" t="s">
        <v>441</v>
      </c>
      <c r="P124" s="21">
        <f>10*N124</f>
        <v>160</v>
      </c>
      <c r="Q124" s="21" t="s">
        <v>67</v>
      </c>
      <c r="R124" s="21" t="s">
        <v>23</v>
      </c>
      <c r="S124" s="76">
        <v>25</v>
      </c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108"/>
    </row>
    <row r="125" spans="1:106" s="12" customFormat="1" ht="12" customHeight="1" x14ac:dyDescent="0.2">
      <c r="A125" s="4">
        <f t="shared" si="3"/>
        <v>122</v>
      </c>
      <c r="B125" s="203"/>
      <c r="C125" s="163" t="s">
        <v>452</v>
      </c>
      <c r="D125" s="21">
        <v>0.49</v>
      </c>
      <c r="E125" s="21">
        <v>0</v>
      </c>
      <c r="F125" s="21">
        <v>0</v>
      </c>
      <c r="G125" s="21">
        <v>42</v>
      </c>
      <c r="H125" s="21">
        <v>28</v>
      </c>
      <c r="I125" s="21">
        <v>40</v>
      </c>
      <c r="J125" s="21" t="s">
        <v>14</v>
      </c>
      <c r="K125" s="21" t="s">
        <v>22</v>
      </c>
      <c r="L125" s="21">
        <v>400</v>
      </c>
      <c r="M125" s="21">
        <v>200</v>
      </c>
      <c r="N125" s="21">
        <v>19.5</v>
      </c>
      <c r="O125" s="21" t="s">
        <v>441</v>
      </c>
      <c r="P125" s="21">
        <v>100</v>
      </c>
      <c r="Q125" s="21" t="s">
        <v>67</v>
      </c>
      <c r="R125" s="21" t="s">
        <v>23</v>
      </c>
      <c r="S125" s="76">
        <v>20</v>
      </c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108"/>
    </row>
    <row r="126" spans="1:106" s="12" customFormat="1" ht="12" customHeight="1" x14ac:dyDescent="0.2">
      <c r="A126" s="4">
        <f t="shared" si="3"/>
        <v>123</v>
      </c>
      <c r="B126" s="203"/>
      <c r="C126" s="163" t="s">
        <v>453</v>
      </c>
      <c r="D126" s="21">
        <v>0.49</v>
      </c>
      <c r="E126" s="21">
        <v>0</v>
      </c>
      <c r="F126" s="21">
        <v>0</v>
      </c>
      <c r="G126" s="21">
        <v>42</v>
      </c>
      <c r="H126" s="21">
        <v>28</v>
      </c>
      <c r="I126" s="21">
        <v>40</v>
      </c>
      <c r="J126" s="21" t="s">
        <v>14</v>
      </c>
      <c r="K126" s="21" t="s">
        <v>22</v>
      </c>
      <c r="L126" s="21">
        <v>400</v>
      </c>
      <c r="M126" s="21">
        <v>200</v>
      </c>
      <c r="N126" s="21">
        <v>19.5</v>
      </c>
      <c r="O126" s="21" t="s">
        <v>441</v>
      </c>
      <c r="P126" s="21">
        <v>200</v>
      </c>
      <c r="Q126" s="21" t="s">
        <v>67</v>
      </c>
      <c r="R126" s="21" t="s">
        <v>23</v>
      </c>
      <c r="S126" s="76">
        <v>14.5</v>
      </c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108"/>
    </row>
    <row r="127" spans="1:106" s="12" customFormat="1" ht="12" customHeight="1" x14ac:dyDescent="0.2">
      <c r="A127" s="4">
        <f t="shared" si="3"/>
        <v>124</v>
      </c>
      <c r="B127" s="203"/>
      <c r="C127" s="163" t="s">
        <v>454</v>
      </c>
      <c r="D127" s="21">
        <v>0.49</v>
      </c>
      <c r="E127" s="21">
        <v>0</v>
      </c>
      <c r="F127" s="21">
        <v>0</v>
      </c>
      <c r="G127" s="21">
        <v>42</v>
      </c>
      <c r="H127" s="21">
        <v>28</v>
      </c>
      <c r="I127" s="21">
        <v>65</v>
      </c>
      <c r="J127" s="21" t="s">
        <v>14</v>
      </c>
      <c r="K127" s="21" t="s">
        <v>22</v>
      </c>
      <c r="L127" s="21">
        <v>400</v>
      </c>
      <c r="M127" s="21">
        <v>200</v>
      </c>
      <c r="N127" s="21">
        <v>19.5</v>
      </c>
      <c r="O127" s="21" t="s">
        <v>441</v>
      </c>
      <c r="P127" s="21">
        <v>100</v>
      </c>
      <c r="Q127" s="21" t="s">
        <v>67</v>
      </c>
      <c r="R127" s="21" t="s">
        <v>23</v>
      </c>
      <c r="S127" s="76">
        <v>34.4</v>
      </c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108"/>
    </row>
    <row r="128" spans="1:106" s="12" customFormat="1" ht="12" customHeight="1" x14ac:dyDescent="0.2">
      <c r="A128" s="4">
        <f t="shared" si="3"/>
        <v>125</v>
      </c>
      <c r="B128" s="203"/>
      <c r="C128" s="163" t="s">
        <v>455</v>
      </c>
      <c r="D128" s="21">
        <v>0.49</v>
      </c>
      <c r="E128" s="21">
        <v>0</v>
      </c>
      <c r="F128" s="21">
        <v>0</v>
      </c>
      <c r="G128" s="21">
        <v>42</v>
      </c>
      <c r="H128" s="21">
        <v>28</v>
      </c>
      <c r="I128" s="21">
        <v>65</v>
      </c>
      <c r="J128" s="21" t="s">
        <v>14</v>
      </c>
      <c r="K128" s="21" t="s">
        <v>22</v>
      </c>
      <c r="L128" s="21">
        <v>400</v>
      </c>
      <c r="M128" s="21">
        <v>200</v>
      </c>
      <c r="N128" s="21">
        <v>19.5</v>
      </c>
      <c r="O128" s="21" t="s">
        <v>441</v>
      </c>
      <c r="P128" s="21">
        <v>200</v>
      </c>
      <c r="Q128" s="21" t="s">
        <v>67</v>
      </c>
      <c r="R128" s="21" t="s">
        <v>23</v>
      </c>
      <c r="S128" s="76">
        <v>19.7</v>
      </c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98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108"/>
    </row>
    <row r="129" spans="1:106" s="12" customFormat="1" ht="12" customHeight="1" x14ac:dyDescent="0.2">
      <c r="A129" s="4">
        <f t="shared" si="3"/>
        <v>126</v>
      </c>
      <c r="B129" s="203"/>
      <c r="C129" s="163" t="s">
        <v>456</v>
      </c>
      <c r="D129" s="21">
        <v>0.51</v>
      </c>
      <c r="E129" s="21">
        <v>30</v>
      </c>
      <c r="F129" s="21">
        <v>4.3499999999999996</v>
      </c>
      <c r="G129" s="21">
        <v>34</v>
      </c>
      <c r="H129" s="21">
        <v>28</v>
      </c>
      <c r="I129" s="21">
        <v>42</v>
      </c>
      <c r="J129" s="21" t="s">
        <v>14</v>
      </c>
      <c r="K129" s="21" t="s">
        <v>22</v>
      </c>
      <c r="L129" s="21">
        <v>400</v>
      </c>
      <c r="M129" s="21">
        <v>200</v>
      </c>
      <c r="N129" s="21">
        <v>16</v>
      </c>
      <c r="O129" s="21" t="s">
        <v>441</v>
      </c>
      <c r="P129" s="21">
        <f>5*N129</f>
        <v>80</v>
      </c>
      <c r="Q129" s="21" t="s">
        <v>67</v>
      </c>
      <c r="R129" s="21" t="s">
        <v>23</v>
      </c>
      <c r="S129" s="76">
        <v>25.1</v>
      </c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108"/>
    </row>
    <row r="130" spans="1:106" s="12" customFormat="1" ht="12" customHeight="1" x14ac:dyDescent="0.2">
      <c r="A130" s="4">
        <f t="shared" si="3"/>
        <v>127</v>
      </c>
      <c r="B130" s="203"/>
      <c r="C130" s="163" t="s">
        <v>457</v>
      </c>
      <c r="D130" s="21">
        <v>0.51</v>
      </c>
      <c r="E130" s="21">
        <v>30</v>
      </c>
      <c r="F130" s="21">
        <v>4.3499999999999996</v>
      </c>
      <c r="G130" s="21">
        <v>34</v>
      </c>
      <c r="H130" s="21">
        <v>28</v>
      </c>
      <c r="I130" s="21">
        <v>42</v>
      </c>
      <c r="J130" s="21" t="s">
        <v>14</v>
      </c>
      <c r="K130" s="21" t="s">
        <v>22</v>
      </c>
      <c r="L130" s="21">
        <v>400</v>
      </c>
      <c r="M130" s="21">
        <v>200</v>
      </c>
      <c r="N130" s="21">
        <v>16</v>
      </c>
      <c r="O130" s="21" t="s">
        <v>441</v>
      </c>
      <c r="P130" s="21">
        <f>10*N130</f>
        <v>160</v>
      </c>
      <c r="Q130" s="21" t="s">
        <v>67</v>
      </c>
      <c r="R130" s="21" t="s">
        <v>23</v>
      </c>
      <c r="S130" s="76">
        <v>20.3</v>
      </c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108"/>
    </row>
    <row r="131" spans="1:106" s="12" customFormat="1" ht="12" customHeight="1" x14ac:dyDescent="0.2">
      <c r="A131" s="4">
        <f t="shared" si="3"/>
        <v>128</v>
      </c>
      <c r="B131" s="203"/>
      <c r="C131" s="163" t="s">
        <v>458</v>
      </c>
      <c r="D131" s="21">
        <v>0.51</v>
      </c>
      <c r="E131" s="21">
        <v>30</v>
      </c>
      <c r="F131" s="21">
        <v>4.3499999999999996</v>
      </c>
      <c r="G131" s="21">
        <v>34</v>
      </c>
      <c r="H131" s="21">
        <v>28</v>
      </c>
      <c r="I131" s="21">
        <v>67</v>
      </c>
      <c r="J131" s="21" t="s">
        <v>14</v>
      </c>
      <c r="K131" s="21" t="s">
        <v>22</v>
      </c>
      <c r="L131" s="21">
        <v>400</v>
      </c>
      <c r="M131" s="21">
        <v>200</v>
      </c>
      <c r="N131" s="21">
        <v>16</v>
      </c>
      <c r="O131" s="21" t="s">
        <v>441</v>
      </c>
      <c r="P131" s="21">
        <f>5*N131</f>
        <v>80</v>
      </c>
      <c r="Q131" s="21" t="s">
        <v>67</v>
      </c>
      <c r="R131" s="21" t="s">
        <v>23</v>
      </c>
      <c r="S131" s="76">
        <v>44.5</v>
      </c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108"/>
    </row>
    <row r="132" spans="1:106" s="12" customFormat="1" ht="12" customHeight="1" x14ac:dyDescent="0.2">
      <c r="A132" s="4">
        <f t="shared" si="3"/>
        <v>129</v>
      </c>
      <c r="B132" s="203"/>
      <c r="C132" s="163" t="s">
        <v>459</v>
      </c>
      <c r="D132" s="21">
        <v>0.51</v>
      </c>
      <c r="E132" s="21">
        <v>30</v>
      </c>
      <c r="F132" s="21">
        <v>4.3499999999999996</v>
      </c>
      <c r="G132" s="21">
        <v>34</v>
      </c>
      <c r="H132" s="21">
        <v>28</v>
      </c>
      <c r="I132" s="21">
        <v>67</v>
      </c>
      <c r="J132" s="21" t="s">
        <v>14</v>
      </c>
      <c r="K132" s="21" t="s">
        <v>22</v>
      </c>
      <c r="L132" s="21">
        <v>400</v>
      </c>
      <c r="M132" s="21">
        <v>200</v>
      </c>
      <c r="N132" s="21">
        <v>16</v>
      </c>
      <c r="O132" s="21" t="s">
        <v>441</v>
      </c>
      <c r="P132" s="21">
        <f>10*N132</f>
        <v>160</v>
      </c>
      <c r="Q132" s="21" t="s">
        <v>67</v>
      </c>
      <c r="R132" s="21" t="s">
        <v>23</v>
      </c>
      <c r="S132" s="76">
        <v>21.8</v>
      </c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108"/>
    </row>
    <row r="133" spans="1:106" s="12" customFormat="1" ht="12" customHeight="1" x14ac:dyDescent="0.2">
      <c r="A133" s="4">
        <f t="shared" si="3"/>
        <v>130</v>
      </c>
      <c r="B133" s="203"/>
      <c r="C133" s="163" t="s">
        <v>460</v>
      </c>
      <c r="D133" s="21">
        <v>0.51</v>
      </c>
      <c r="E133" s="21">
        <v>30</v>
      </c>
      <c r="F133" s="21">
        <v>4.3499999999999996</v>
      </c>
      <c r="G133" s="21">
        <v>34</v>
      </c>
      <c r="H133" s="21">
        <v>28</v>
      </c>
      <c r="I133" s="21">
        <v>40</v>
      </c>
      <c r="J133" s="21" t="s">
        <v>14</v>
      </c>
      <c r="K133" s="21" t="s">
        <v>22</v>
      </c>
      <c r="L133" s="21">
        <v>400</v>
      </c>
      <c r="M133" s="21">
        <v>200</v>
      </c>
      <c r="N133" s="21">
        <v>19.5</v>
      </c>
      <c r="O133" s="21" t="s">
        <v>441</v>
      </c>
      <c r="P133" s="21">
        <v>100</v>
      </c>
      <c r="Q133" s="21" t="s">
        <v>67</v>
      </c>
      <c r="R133" s="21" t="s">
        <v>23</v>
      </c>
      <c r="S133" s="76">
        <v>14.5</v>
      </c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98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108"/>
    </row>
    <row r="134" spans="1:106" s="12" customFormat="1" ht="12" customHeight="1" x14ac:dyDescent="0.2">
      <c r="A134" s="4">
        <f t="shared" si="3"/>
        <v>131</v>
      </c>
      <c r="B134" s="203"/>
      <c r="C134" s="163" t="s">
        <v>461</v>
      </c>
      <c r="D134" s="21">
        <v>0.51</v>
      </c>
      <c r="E134" s="21">
        <v>30</v>
      </c>
      <c r="F134" s="21">
        <v>4.3499999999999996</v>
      </c>
      <c r="G134" s="21">
        <v>34</v>
      </c>
      <c r="H134" s="21">
        <v>28</v>
      </c>
      <c r="I134" s="21">
        <v>40</v>
      </c>
      <c r="J134" s="21" t="s">
        <v>14</v>
      </c>
      <c r="K134" s="21" t="s">
        <v>22</v>
      </c>
      <c r="L134" s="21">
        <v>400</v>
      </c>
      <c r="M134" s="21">
        <v>200</v>
      </c>
      <c r="N134" s="21">
        <v>19.5</v>
      </c>
      <c r="O134" s="21" t="s">
        <v>441</v>
      </c>
      <c r="P134" s="21">
        <v>200</v>
      </c>
      <c r="Q134" s="21" t="s">
        <v>67</v>
      </c>
      <c r="R134" s="21" t="s">
        <v>23</v>
      </c>
      <c r="S134" s="76">
        <v>12.5</v>
      </c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108"/>
    </row>
    <row r="135" spans="1:106" s="12" customFormat="1" ht="12" customHeight="1" x14ac:dyDescent="0.2">
      <c r="A135" s="4">
        <f t="shared" si="3"/>
        <v>132</v>
      </c>
      <c r="B135" s="203"/>
      <c r="C135" s="163" t="s">
        <v>462</v>
      </c>
      <c r="D135" s="21">
        <v>0.51</v>
      </c>
      <c r="E135" s="21">
        <v>30</v>
      </c>
      <c r="F135" s="21">
        <v>4.3499999999999996</v>
      </c>
      <c r="G135" s="21">
        <v>34</v>
      </c>
      <c r="H135" s="21">
        <v>28</v>
      </c>
      <c r="I135" s="21">
        <v>65</v>
      </c>
      <c r="J135" s="21" t="s">
        <v>14</v>
      </c>
      <c r="K135" s="21" t="s">
        <v>22</v>
      </c>
      <c r="L135" s="21">
        <v>400</v>
      </c>
      <c r="M135" s="21">
        <v>200</v>
      </c>
      <c r="N135" s="21">
        <v>19.5</v>
      </c>
      <c r="O135" s="21" t="s">
        <v>441</v>
      </c>
      <c r="P135" s="21">
        <v>100</v>
      </c>
      <c r="Q135" s="21" t="s">
        <v>67</v>
      </c>
      <c r="R135" s="21" t="s">
        <v>23</v>
      </c>
      <c r="S135" s="76">
        <v>33.200000000000003</v>
      </c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108"/>
    </row>
    <row r="136" spans="1:106" s="12" customFormat="1" ht="12" customHeight="1" x14ac:dyDescent="0.2">
      <c r="A136" s="4">
        <f t="shared" si="3"/>
        <v>133</v>
      </c>
      <c r="B136" s="203"/>
      <c r="C136" s="163" t="s">
        <v>463</v>
      </c>
      <c r="D136" s="21">
        <v>0.51</v>
      </c>
      <c r="E136" s="21">
        <v>30</v>
      </c>
      <c r="F136" s="21">
        <v>4.3499999999999996</v>
      </c>
      <c r="G136" s="21">
        <v>34</v>
      </c>
      <c r="H136" s="21">
        <v>28</v>
      </c>
      <c r="I136" s="21">
        <v>65</v>
      </c>
      <c r="J136" s="21" t="s">
        <v>14</v>
      </c>
      <c r="K136" s="21" t="s">
        <v>22</v>
      </c>
      <c r="L136" s="21">
        <v>400</v>
      </c>
      <c r="M136" s="21">
        <v>200</v>
      </c>
      <c r="N136" s="21">
        <v>19.5</v>
      </c>
      <c r="O136" s="21" t="s">
        <v>441</v>
      </c>
      <c r="P136" s="21">
        <v>200</v>
      </c>
      <c r="Q136" s="21" t="s">
        <v>67</v>
      </c>
      <c r="R136" s="21" t="s">
        <v>23</v>
      </c>
      <c r="S136" s="76">
        <v>17.5</v>
      </c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108"/>
    </row>
    <row r="137" spans="1:106" s="12" customFormat="1" ht="12" customHeight="1" x14ac:dyDescent="0.2">
      <c r="A137" s="4">
        <f t="shared" si="3"/>
        <v>134</v>
      </c>
      <c r="B137" s="203"/>
      <c r="C137" s="163" t="s">
        <v>464</v>
      </c>
      <c r="D137" s="21">
        <v>0.53</v>
      </c>
      <c r="E137" s="21">
        <v>50</v>
      </c>
      <c r="F137" s="21">
        <v>4.3499999999999996</v>
      </c>
      <c r="G137" s="21">
        <v>35.5</v>
      </c>
      <c r="H137" s="21">
        <v>28</v>
      </c>
      <c r="I137" s="21">
        <v>42</v>
      </c>
      <c r="J137" s="21" t="s">
        <v>14</v>
      </c>
      <c r="K137" s="21" t="s">
        <v>22</v>
      </c>
      <c r="L137" s="21">
        <v>400</v>
      </c>
      <c r="M137" s="21">
        <v>200</v>
      </c>
      <c r="N137" s="21">
        <v>16</v>
      </c>
      <c r="O137" s="21" t="s">
        <v>441</v>
      </c>
      <c r="P137" s="21">
        <f>5*N137</f>
        <v>80</v>
      </c>
      <c r="Q137" s="21" t="s">
        <v>67</v>
      </c>
      <c r="R137" s="21" t="s">
        <v>23</v>
      </c>
      <c r="S137" s="76">
        <v>31.8</v>
      </c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108"/>
    </row>
    <row r="138" spans="1:106" s="12" customFormat="1" ht="12" customHeight="1" x14ac:dyDescent="0.2">
      <c r="A138" s="4">
        <f t="shared" si="3"/>
        <v>135</v>
      </c>
      <c r="B138" s="203"/>
      <c r="C138" s="163" t="s">
        <v>465</v>
      </c>
      <c r="D138" s="21">
        <v>0.53</v>
      </c>
      <c r="E138" s="21">
        <v>50</v>
      </c>
      <c r="F138" s="21">
        <v>4.3499999999999996</v>
      </c>
      <c r="G138" s="21">
        <v>35.5</v>
      </c>
      <c r="H138" s="21">
        <v>28</v>
      </c>
      <c r="I138" s="21">
        <v>42</v>
      </c>
      <c r="J138" s="21" t="s">
        <v>14</v>
      </c>
      <c r="K138" s="21" t="s">
        <v>22</v>
      </c>
      <c r="L138" s="21">
        <v>400</v>
      </c>
      <c r="M138" s="21">
        <v>200</v>
      </c>
      <c r="N138" s="21">
        <v>16</v>
      </c>
      <c r="O138" s="21" t="s">
        <v>441</v>
      </c>
      <c r="P138" s="21">
        <f>10*N138</f>
        <v>160</v>
      </c>
      <c r="Q138" s="21" t="s">
        <v>67</v>
      </c>
      <c r="R138" s="21" t="s">
        <v>23</v>
      </c>
      <c r="S138" s="76">
        <v>16.8</v>
      </c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108"/>
    </row>
    <row r="139" spans="1:106" s="12" customFormat="1" ht="12" customHeight="1" x14ac:dyDescent="0.2">
      <c r="A139" s="4">
        <f t="shared" si="3"/>
        <v>136</v>
      </c>
      <c r="B139" s="203"/>
      <c r="C139" s="163" t="s">
        <v>466</v>
      </c>
      <c r="D139" s="21">
        <v>0.53</v>
      </c>
      <c r="E139" s="21">
        <v>50</v>
      </c>
      <c r="F139" s="21">
        <v>4.3499999999999996</v>
      </c>
      <c r="G139" s="21">
        <v>35.5</v>
      </c>
      <c r="H139" s="21">
        <v>28</v>
      </c>
      <c r="I139" s="21">
        <v>67</v>
      </c>
      <c r="J139" s="21" t="s">
        <v>14</v>
      </c>
      <c r="K139" s="21" t="s">
        <v>22</v>
      </c>
      <c r="L139" s="21">
        <v>400</v>
      </c>
      <c r="M139" s="21">
        <v>200</v>
      </c>
      <c r="N139" s="21">
        <v>16</v>
      </c>
      <c r="O139" s="21" t="s">
        <v>441</v>
      </c>
      <c r="P139" s="21">
        <f>5*N139</f>
        <v>80</v>
      </c>
      <c r="Q139" s="21" t="s">
        <v>67</v>
      </c>
      <c r="R139" s="21" t="s">
        <v>23</v>
      </c>
      <c r="S139" s="76">
        <v>44.7</v>
      </c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98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8"/>
      <c r="BW139" s="98"/>
      <c r="BX139" s="98"/>
      <c r="BY139" s="98"/>
      <c r="BZ139" s="98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  <c r="CQ139" s="98"/>
      <c r="CR139" s="98"/>
      <c r="CS139" s="98"/>
      <c r="CT139" s="98"/>
      <c r="CU139" s="98"/>
      <c r="CV139" s="98"/>
      <c r="CW139" s="98"/>
      <c r="CX139" s="98"/>
      <c r="CY139" s="98"/>
      <c r="CZ139" s="98"/>
      <c r="DA139" s="98"/>
      <c r="DB139" s="108"/>
    </row>
    <row r="140" spans="1:106" s="12" customFormat="1" ht="12" customHeight="1" x14ac:dyDescent="0.2">
      <c r="A140" s="4">
        <f t="shared" si="3"/>
        <v>137</v>
      </c>
      <c r="B140" s="203"/>
      <c r="C140" s="163" t="s">
        <v>467</v>
      </c>
      <c r="D140" s="21">
        <v>0.53</v>
      </c>
      <c r="E140" s="21">
        <v>50</v>
      </c>
      <c r="F140" s="21">
        <v>4.3499999999999996</v>
      </c>
      <c r="G140" s="21">
        <v>35.5</v>
      </c>
      <c r="H140" s="21">
        <v>28</v>
      </c>
      <c r="I140" s="21">
        <v>67</v>
      </c>
      <c r="J140" s="21" t="s">
        <v>14</v>
      </c>
      <c r="K140" s="21" t="s">
        <v>22</v>
      </c>
      <c r="L140" s="21">
        <v>400</v>
      </c>
      <c r="M140" s="21">
        <v>200</v>
      </c>
      <c r="N140" s="21">
        <v>16</v>
      </c>
      <c r="O140" s="21" t="s">
        <v>441</v>
      </c>
      <c r="P140" s="21">
        <f>10*N140</f>
        <v>160</v>
      </c>
      <c r="Q140" s="21" t="s">
        <v>67</v>
      </c>
      <c r="R140" s="21" t="s">
        <v>23</v>
      </c>
      <c r="S140" s="76">
        <v>24.5</v>
      </c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98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108"/>
    </row>
    <row r="141" spans="1:106" s="12" customFormat="1" ht="12" customHeight="1" x14ac:dyDescent="0.2">
      <c r="A141" s="4">
        <f t="shared" si="3"/>
        <v>138</v>
      </c>
      <c r="B141" s="203"/>
      <c r="C141" s="163" t="s">
        <v>468</v>
      </c>
      <c r="D141" s="21">
        <v>0.53</v>
      </c>
      <c r="E141" s="21">
        <v>50</v>
      </c>
      <c r="F141" s="21">
        <v>4.3499999999999996</v>
      </c>
      <c r="G141" s="21">
        <v>35.5</v>
      </c>
      <c r="H141" s="21">
        <v>28</v>
      </c>
      <c r="I141" s="21">
        <v>40</v>
      </c>
      <c r="J141" s="21" t="s">
        <v>14</v>
      </c>
      <c r="K141" s="21" t="s">
        <v>22</v>
      </c>
      <c r="L141" s="21">
        <v>400</v>
      </c>
      <c r="M141" s="21">
        <v>200</v>
      </c>
      <c r="N141" s="21">
        <v>19.5</v>
      </c>
      <c r="O141" s="21" t="s">
        <v>441</v>
      </c>
      <c r="P141" s="21">
        <v>100</v>
      </c>
      <c r="Q141" s="21" t="s">
        <v>67</v>
      </c>
      <c r="R141" s="21" t="s">
        <v>23</v>
      </c>
      <c r="S141" s="76">
        <v>21.8</v>
      </c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98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108"/>
    </row>
    <row r="142" spans="1:106" s="12" customFormat="1" ht="12" customHeight="1" x14ac:dyDescent="0.2">
      <c r="A142" s="4">
        <f t="shared" si="3"/>
        <v>139</v>
      </c>
      <c r="B142" s="203"/>
      <c r="C142" s="163" t="s">
        <v>469</v>
      </c>
      <c r="D142" s="21">
        <v>0.53</v>
      </c>
      <c r="E142" s="21">
        <v>50</v>
      </c>
      <c r="F142" s="21">
        <v>4.3499999999999996</v>
      </c>
      <c r="G142" s="21">
        <v>35.5</v>
      </c>
      <c r="H142" s="21">
        <v>28</v>
      </c>
      <c r="I142" s="21">
        <v>40</v>
      </c>
      <c r="J142" s="21" t="s">
        <v>14</v>
      </c>
      <c r="K142" s="21" t="s">
        <v>22</v>
      </c>
      <c r="L142" s="21">
        <v>400</v>
      </c>
      <c r="M142" s="21">
        <v>200</v>
      </c>
      <c r="N142" s="21">
        <v>19.5</v>
      </c>
      <c r="O142" s="21" t="s">
        <v>441</v>
      </c>
      <c r="P142" s="21">
        <v>200</v>
      </c>
      <c r="Q142" s="21" t="s">
        <v>67</v>
      </c>
      <c r="R142" s="21" t="s">
        <v>23</v>
      </c>
      <c r="S142" s="76">
        <v>14.8</v>
      </c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98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108"/>
    </row>
    <row r="143" spans="1:106" s="12" customFormat="1" ht="12" customHeight="1" x14ac:dyDescent="0.2">
      <c r="A143" s="4">
        <f t="shared" si="3"/>
        <v>140</v>
      </c>
      <c r="B143" s="203"/>
      <c r="C143" s="163" t="s">
        <v>470</v>
      </c>
      <c r="D143" s="21">
        <v>0.53</v>
      </c>
      <c r="E143" s="21">
        <v>50</v>
      </c>
      <c r="F143" s="21">
        <v>4.3499999999999996</v>
      </c>
      <c r="G143" s="21">
        <v>35.5</v>
      </c>
      <c r="H143" s="21">
        <v>28</v>
      </c>
      <c r="I143" s="21">
        <v>65</v>
      </c>
      <c r="J143" s="21" t="s">
        <v>14</v>
      </c>
      <c r="K143" s="21" t="s">
        <v>22</v>
      </c>
      <c r="L143" s="21">
        <v>400</v>
      </c>
      <c r="M143" s="21">
        <v>200</v>
      </c>
      <c r="N143" s="21">
        <v>19.5</v>
      </c>
      <c r="O143" s="21" t="s">
        <v>441</v>
      </c>
      <c r="P143" s="21">
        <v>100</v>
      </c>
      <c r="Q143" s="21" t="s">
        <v>67</v>
      </c>
      <c r="R143" s="21" t="s">
        <v>23</v>
      </c>
      <c r="S143" s="76">
        <v>35.6</v>
      </c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98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108"/>
    </row>
    <row r="144" spans="1:106" s="12" customFormat="1" ht="12" customHeight="1" x14ac:dyDescent="0.2">
      <c r="A144" s="4">
        <f t="shared" si="3"/>
        <v>141</v>
      </c>
      <c r="B144" s="203"/>
      <c r="C144" s="163" t="s">
        <v>471</v>
      </c>
      <c r="D144" s="21">
        <v>0.53</v>
      </c>
      <c r="E144" s="21">
        <v>50</v>
      </c>
      <c r="F144" s="21">
        <v>4.3499999999999996</v>
      </c>
      <c r="G144" s="21">
        <v>35.5</v>
      </c>
      <c r="H144" s="21">
        <v>28</v>
      </c>
      <c r="I144" s="21">
        <v>65</v>
      </c>
      <c r="J144" s="21" t="s">
        <v>14</v>
      </c>
      <c r="K144" s="21" t="s">
        <v>22</v>
      </c>
      <c r="L144" s="21">
        <v>400</v>
      </c>
      <c r="M144" s="21">
        <v>200</v>
      </c>
      <c r="N144" s="21">
        <v>19.5</v>
      </c>
      <c r="O144" s="21" t="s">
        <v>441</v>
      </c>
      <c r="P144" s="21">
        <v>200</v>
      </c>
      <c r="Q144" s="21" t="s">
        <v>67</v>
      </c>
      <c r="R144" s="21" t="s">
        <v>23</v>
      </c>
      <c r="S144" s="76">
        <v>19.2</v>
      </c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108"/>
    </row>
    <row r="145" spans="1:106" s="12" customFormat="1" ht="12" customHeight="1" x14ac:dyDescent="0.2">
      <c r="A145" s="4">
        <f t="shared" si="3"/>
        <v>142</v>
      </c>
      <c r="B145" s="203"/>
      <c r="C145" s="163" t="s">
        <v>472</v>
      </c>
      <c r="D145" s="21">
        <v>0.53</v>
      </c>
      <c r="E145" s="21">
        <v>70</v>
      </c>
      <c r="F145" s="21">
        <v>4.3499999999999996</v>
      </c>
      <c r="G145" s="21">
        <v>34</v>
      </c>
      <c r="H145" s="21">
        <v>28</v>
      </c>
      <c r="I145" s="21">
        <v>42</v>
      </c>
      <c r="J145" s="21" t="s">
        <v>14</v>
      </c>
      <c r="K145" s="21" t="s">
        <v>22</v>
      </c>
      <c r="L145" s="21">
        <v>400</v>
      </c>
      <c r="M145" s="21">
        <v>200</v>
      </c>
      <c r="N145" s="21">
        <v>16</v>
      </c>
      <c r="O145" s="21" t="s">
        <v>441</v>
      </c>
      <c r="P145" s="21">
        <f>5*N145</f>
        <v>80</v>
      </c>
      <c r="Q145" s="21" t="s">
        <v>67</v>
      </c>
      <c r="R145" s="21" t="s">
        <v>23</v>
      </c>
      <c r="S145" s="76">
        <v>28.1</v>
      </c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98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108"/>
    </row>
    <row r="146" spans="1:106" s="12" customFormat="1" ht="12" customHeight="1" x14ac:dyDescent="0.2">
      <c r="A146" s="4">
        <f t="shared" si="3"/>
        <v>143</v>
      </c>
      <c r="B146" s="203"/>
      <c r="C146" s="163" t="s">
        <v>473</v>
      </c>
      <c r="D146" s="21">
        <v>0.53</v>
      </c>
      <c r="E146" s="21">
        <v>70</v>
      </c>
      <c r="F146" s="21">
        <v>4.3499999999999996</v>
      </c>
      <c r="G146" s="21">
        <v>34</v>
      </c>
      <c r="H146" s="21">
        <v>28</v>
      </c>
      <c r="I146" s="21">
        <v>42</v>
      </c>
      <c r="J146" s="21" t="s">
        <v>14</v>
      </c>
      <c r="K146" s="21" t="s">
        <v>22</v>
      </c>
      <c r="L146" s="21">
        <v>400</v>
      </c>
      <c r="M146" s="21">
        <v>200</v>
      </c>
      <c r="N146" s="21">
        <v>16</v>
      </c>
      <c r="O146" s="21" t="s">
        <v>441</v>
      </c>
      <c r="P146" s="21">
        <f>10*N146</f>
        <v>160</v>
      </c>
      <c r="Q146" s="21" t="s">
        <v>67</v>
      </c>
      <c r="R146" s="21" t="s">
        <v>23</v>
      </c>
      <c r="S146" s="76">
        <v>18.600000000000001</v>
      </c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98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108"/>
    </row>
    <row r="147" spans="1:106" s="12" customFormat="1" ht="12" customHeight="1" x14ac:dyDescent="0.2">
      <c r="A147" s="4">
        <f t="shared" si="3"/>
        <v>144</v>
      </c>
      <c r="B147" s="203"/>
      <c r="C147" s="163" t="s">
        <v>474</v>
      </c>
      <c r="D147" s="21">
        <v>0.53</v>
      </c>
      <c r="E147" s="21">
        <v>70</v>
      </c>
      <c r="F147" s="21">
        <v>4.3499999999999996</v>
      </c>
      <c r="G147" s="21">
        <v>34</v>
      </c>
      <c r="H147" s="21">
        <v>28</v>
      </c>
      <c r="I147" s="21">
        <v>67</v>
      </c>
      <c r="J147" s="21" t="s">
        <v>14</v>
      </c>
      <c r="K147" s="21" t="s">
        <v>22</v>
      </c>
      <c r="L147" s="21">
        <v>400</v>
      </c>
      <c r="M147" s="21">
        <v>200</v>
      </c>
      <c r="N147" s="21">
        <v>16</v>
      </c>
      <c r="O147" s="21" t="s">
        <v>441</v>
      </c>
      <c r="P147" s="21">
        <f>5*N147</f>
        <v>80</v>
      </c>
      <c r="Q147" s="21" t="s">
        <v>67</v>
      </c>
      <c r="R147" s="21" t="s">
        <v>23</v>
      </c>
      <c r="S147" s="76">
        <v>47.5</v>
      </c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98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108"/>
    </row>
    <row r="148" spans="1:106" s="12" customFormat="1" ht="12" customHeight="1" x14ac:dyDescent="0.2">
      <c r="A148" s="4">
        <f t="shared" si="3"/>
        <v>145</v>
      </c>
      <c r="B148" s="203"/>
      <c r="C148" s="163" t="s">
        <v>475</v>
      </c>
      <c r="D148" s="21">
        <v>0.53</v>
      </c>
      <c r="E148" s="21">
        <v>70</v>
      </c>
      <c r="F148" s="21">
        <v>4.3499999999999996</v>
      </c>
      <c r="G148" s="21">
        <v>34</v>
      </c>
      <c r="H148" s="21">
        <v>28</v>
      </c>
      <c r="I148" s="21">
        <v>67</v>
      </c>
      <c r="J148" s="21" t="s">
        <v>14</v>
      </c>
      <c r="K148" s="21" t="s">
        <v>22</v>
      </c>
      <c r="L148" s="21">
        <v>400</v>
      </c>
      <c r="M148" s="21">
        <v>200</v>
      </c>
      <c r="N148" s="21">
        <v>16</v>
      </c>
      <c r="O148" s="21" t="s">
        <v>441</v>
      </c>
      <c r="P148" s="21">
        <f>10*N148</f>
        <v>160</v>
      </c>
      <c r="Q148" s="21" t="s">
        <v>67</v>
      </c>
      <c r="R148" s="21" t="s">
        <v>23</v>
      </c>
      <c r="S148" s="76">
        <v>22.3</v>
      </c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98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108"/>
    </row>
    <row r="149" spans="1:106" s="12" customFormat="1" ht="12" customHeight="1" x14ac:dyDescent="0.2">
      <c r="A149" s="4">
        <f t="shared" si="3"/>
        <v>146</v>
      </c>
      <c r="B149" s="203"/>
      <c r="C149" s="163" t="s">
        <v>476</v>
      </c>
      <c r="D149" s="21">
        <v>0.53</v>
      </c>
      <c r="E149" s="21">
        <v>70</v>
      </c>
      <c r="F149" s="21">
        <v>4.3499999999999996</v>
      </c>
      <c r="G149" s="21">
        <v>34</v>
      </c>
      <c r="H149" s="21">
        <v>28</v>
      </c>
      <c r="I149" s="21">
        <v>40</v>
      </c>
      <c r="J149" s="21" t="s">
        <v>14</v>
      </c>
      <c r="K149" s="21" t="s">
        <v>22</v>
      </c>
      <c r="L149" s="21">
        <v>400</v>
      </c>
      <c r="M149" s="21">
        <v>200</v>
      </c>
      <c r="N149" s="21">
        <v>19.5</v>
      </c>
      <c r="O149" s="21" t="s">
        <v>441</v>
      </c>
      <c r="P149" s="21">
        <v>100</v>
      </c>
      <c r="Q149" s="21" t="s">
        <v>67</v>
      </c>
      <c r="R149" s="21" t="s">
        <v>23</v>
      </c>
      <c r="S149" s="76">
        <v>14.3</v>
      </c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98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108"/>
    </row>
    <row r="150" spans="1:106" s="12" customFormat="1" ht="12" customHeight="1" x14ac:dyDescent="0.2">
      <c r="A150" s="4">
        <f t="shared" si="3"/>
        <v>147</v>
      </c>
      <c r="B150" s="203"/>
      <c r="C150" s="163" t="s">
        <v>477</v>
      </c>
      <c r="D150" s="21">
        <v>0.53</v>
      </c>
      <c r="E150" s="21">
        <v>70</v>
      </c>
      <c r="F150" s="21">
        <v>4.3499999999999996</v>
      </c>
      <c r="G150" s="21">
        <v>34</v>
      </c>
      <c r="H150" s="21">
        <v>28</v>
      </c>
      <c r="I150" s="21">
        <v>40</v>
      </c>
      <c r="J150" s="21" t="s">
        <v>14</v>
      </c>
      <c r="K150" s="21" t="s">
        <v>22</v>
      </c>
      <c r="L150" s="21">
        <v>400</v>
      </c>
      <c r="M150" s="21">
        <v>200</v>
      </c>
      <c r="N150" s="21">
        <v>19.5</v>
      </c>
      <c r="O150" s="21" t="s">
        <v>441</v>
      </c>
      <c r="P150" s="21">
        <v>200</v>
      </c>
      <c r="Q150" s="21" t="s">
        <v>67</v>
      </c>
      <c r="R150" s="21" t="s">
        <v>23</v>
      </c>
      <c r="S150" s="76">
        <v>9.1</v>
      </c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98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108"/>
    </row>
    <row r="151" spans="1:106" s="12" customFormat="1" ht="12" customHeight="1" x14ac:dyDescent="0.2">
      <c r="A151" s="4">
        <f t="shared" si="3"/>
        <v>148</v>
      </c>
      <c r="B151" s="203"/>
      <c r="C151" s="163" t="s">
        <v>478</v>
      </c>
      <c r="D151" s="21">
        <v>0.53</v>
      </c>
      <c r="E151" s="21">
        <v>70</v>
      </c>
      <c r="F151" s="21">
        <v>4.3499999999999996</v>
      </c>
      <c r="G151" s="21">
        <v>34</v>
      </c>
      <c r="H151" s="21">
        <v>28</v>
      </c>
      <c r="I151" s="21">
        <v>65</v>
      </c>
      <c r="J151" s="21" t="s">
        <v>14</v>
      </c>
      <c r="K151" s="21" t="s">
        <v>22</v>
      </c>
      <c r="L151" s="21">
        <v>400</v>
      </c>
      <c r="M151" s="21">
        <v>200</v>
      </c>
      <c r="N151" s="21">
        <v>19.5</v>
      </c>
      <c r="O151" s="21" t="s">
        <v>441</v>
      </c>
      <c r="P151" s="21">
        <v>100</v>
      </c>
      <c r="Q151" s="21" t="s">
        <v>67</v>
      </c>
      <c r="R151" s="21" t="s">
        <v>23</v>
      </c>
      <c r="S151" s="76">
        <v>35.6</v>
      </c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98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108"/>
    </row>
    <row r="152" spans="1:106" s="12" customFormat="1" ht="12" customHeight="1" x14ac:dyDescent="0.2">
      <c r="A152" s="4">
        <f t="shared" si="3"/>
        <v>149</v>
      </c>
      <c r="B152" s="203"/>
      <c r="C152" s="163" t="s">
        <v>479</v>
      </c>
      <c r="D152" s="21">
        <v>0.53</v>
      </c>
      <c r="E152" s="21">
        <v>70</v>
      </c>
      <c r="F152" s="21">
        <v>4.3499999999999996</v>
      </c>
      <c r="G152" s="21">
        <v>34</v>
      </c>
      <c r="H152" s="21">
        <v>28</v>
      </c>
      <c r="I152" s="21">
        <v>65</v>
      </c>
      <c r="J152" s="21" t="s">
        <v>14</v>
      </c>
      <c r="K152" s="21" t="s">
        <v>22</v>
      </c>
      <c r="L152" s="21">
        <v>400</v>
      </c>
      <c r="M152" s="21">
        <v>200</v>
      </c>
      <c r="N152" s="21">
        <v>19.5</v>
      </c>
      <c r="O152" s="21" t="s">
        <v>441</v>
      </c>
      <c r="P152" s="21">
        <v>200</v>
      </c>
      <c r="Q152" s="21" t="s">
        <v>67</v>
      </c>
      <c r="R152" s="21" t="s">
        <v>23</v>
      </c>
      <c r="S152" s="76">
        <v>17.899999999999999</v>
      </c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8"/>
      <c r="BW152" s="98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108"/>
    </row>
    <row r="153" spans="1:106" s="12" customFormat="1" ht="12" customHeight="1" x14ac:dyDescent="0.2">
      <c r="A153" s="4">
        <f t="shared" si="3"/>
        <v>150</v>
      </c>
      <c r="B153" s="203"/>
      <c r="C153" s="163" t="s">
        <v>480</v>
      </c>
      <c r="D153" s="21">
        <v>0.53</v>
      </c>
      <c r="E153" s="21">
        <v>100</v>
      </c>
      <c r="F153" s="21">
        <v>4.3499999999999996</v>
      </c>
      <c r="G153" s="21">
        <v>32</v>
      </c>
      <c r="H153" s="21">
        <v>28</v>
      </c>
      <c r="I153" s="21">
        <v>42</v>
      </c>
      <c r="J153" s="21" t="s">
        <v>14</v>
      </c>
      <c r="K153" s="21" t="s">
        <v>22</v>
      </c>
      <c r="L153" s="21">
        <v>400</v>
      </c>
      <c r="M153" s="21">
        <v>200</v>
      </c>
      <c r="N153" s="21">
        <v>16</v>
      </c>
      <c r="O153" s="21" t="s">
        <v>441</v>
      </c>
      <c r="P153" s="21">
        <f>5*N153</f>
        <v>80</v>
      </c>
      <c r="Q153" s="21" t="s">
        <v>67</v>
      </c>
      <c r="R153" s="21" t="s">
        <v>23</v>
      </c>
      <c r="S153" s="76">
        <v>26.8</v>
      </c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98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108"/>
    </row>
    <row r="154" spans="1:106" s="12" customFormat="1" ht="12" customHeight="1" x14ac:dyDescent="0.2">
      <c r="A154" s="4">
        <f t="shared" si="3"/>
        <v>151</v>
      </c>
      <c r="B154" s="203"/>
      <c r="C154" s="163" t="s">
        <v>481</v>
      </c>
      <c r="D154" s="21">
        <v>0.53</v>
      </c>
      <c r="E154" s="21">
        <v>100</v>
      </c>
      <c r="F154" s="21">
        <v>4.3499999999999996</v>
      </c>
      <c r="G154" s="21">
        <v>32</v>
      </c>
      <c r="H154" s="21">
        <v>28</v>
      </c>
      <c r="I154" s="21">
        <v>42</v>
      </c>
      <c r="J154" s="21" t="s">
        <v>14</v>
      </c>
      <c r="K154" s="21" t="s">
        <v>22</v>
      </c>
      <c r="L154" s="21">
        <v>400</v>
      </c>
      <c r="M154" s="21">
        <v>200</v>
      </c>
      <c r="N154" s="21">
        <v>16</v>
      </c>
      <c r="O154" s="21" t="s">
        <v>441</v>
      </c>
      <c r="P154" s="21">
        <f>10*N154</f>
        <v>160</v>
      </c>
      <c r="Q154" s="21" t="s">
        <v>67</v>
      </c>
      <c r="R154" s="21" t="s">
        <v>23</v>
      </c>
      <c r="S154" s="76">
        <v>17.7</v>
      </c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98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108"/>
    </row>
    <row r="155" spans="1:106" s="12" customFormat="1" ht="12" customHeight="1" x14ac:dyDescent="0.2">
      <c r="A155" s="4">
        <f t="shared" si="3"/>
        <v>152</v>
      </c>
      <c r="B155" s="203"/>
      <c r="C155" s="163" t="s">
        <v>482</v>
      </c>
      <c r="D155" s="21">
        <v>0.53</v>
      </c>
      <c r="E155" s="21">
        <v>100</v>
      </c>
      <c r="F155" s="21">
        <v>4.3499999999999996</v>
      </c>
      <c r="G155" s="21">
        <v>32</v>
      </c>
      <c r="H155" s="21">
        <v>28</v>
      </c>
      <c r="I155" s="21">
        <v>67</v>
      </c>
      <c r="J155" s="21" t="s">
        <v>14</v>
      </c>
      <c r="K155" s="21" t="s">
        <v>22</v>
      </c>
      <c r="L155" s="21">
        <v>400</v>
      </c>
      <c r="M155" s="21">
        <v>200</v>
      </c>
      <c r="N155" s="21">
        <v>16</v>
      </c>
      <c r="O155" s="21" t="s">
        <v>441</v>
      </c>
      <c r="P155" s="21">
        <f>5*N155</f>
        <v>80</v>
      </c>
      <c r="Q155" s="21" t="s">
        <v>67</v>
      </c>
      <c r="R155" s="21" t="s">
        <v>23</v>
      </c>
      <c r="S155" s="76">
        <v>44.8</v>
      </c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8"/>
      <c r="BW155" s="98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108"/>
    </row>
    <row r="156" spans="1:106" s="12" customFormat="1" ht="12" customHeight="1" x14ac:dyDescent="0.2">
      <c r="A156" s="4">
        <f t="shared" si="3"/>
        <v>153</v>
      </c>
      <c r="B156" s="203"/>
      <c r="C156" s="163" t="s">
        <v>487</v>
      </c>
      <c r="D156" s="21">
        <v>0.53</v>
      </c>
      <c r="E156" s="21">
        <v>100</v>
      </c>
      <c r="F156" s="21">
        <v>4.3499999999999996</v>
      </c>
      <c r="G156" s="21">
        <v>32</v>
      </c>
      <c r="H156" s="21">
        <v>28</v>
      </c>
      <c r="I156" s="21">
        <v>67</v>
      </c>
      <c r="J156" s="21" t="s">
        <v>14</v>
      </c>
      <c r="K156" s="21" t="s">
        <v>22</v>
      </c>
      <c r="L156" s="21">
        <v>400</v>
      </c>
      <c r="M156" s="21">
        <v>200</v>
      </c>
      <c r="N156" s="21">
        <v>16</v>
      </c>
      <c r="O156" s="21" t="s">
        <v>441</v>
      </c>
      <c r="P156" s="21">
        <f>10*N156</f>
        <v>160</v>
      </c>
      <c r="Q156" s="21" t="s">
        <v>67</v>
      </c>
      <c r="R156" s="21" t="s">
        <v>23</v>
      </c>
      <c r="S156" s="76">
        <v>21.5</v>
      </c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98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108"/>
    </row>
    <row r="157" spans="1:106" s="12" customFormat="1" ht="12" customHeight="1" x14ac:dyDescent="0.2">
      <c r="A157" s="4">
        <f t="shared" si="3"/>
        <v>154</v>
      </c>
      <c r="B157" s="203"/>
      <c r="C157" s="163" t="s">
        <v>483</v>
      </c>
      <c r="D157" s="21">
        <v>0.53</v>
      </c>
      <c r="E157" s="21">
        <v>100</v>
      </c>
      <c r="F157" s="21">
        <v>4.3499999999999996</v>
      </c>
      <c r="G157" s="21">
        <v>32</v>
      </c>
      <c r="H157" s="21">
        <v>28</v>
      </c>
      <c r="I157" s="21">
        <v>40</v>
      </c>
      <c r="J157" s="21" t="s">
        <v>14</v>
      </c>
      <c r="K157" s="21" t="s">
        <v>22</v>
      </c>
      <c r="L157" s="21">
        <v>400</v>
      </c>
      <c r="M157" s="21">
        <v>200</v>
      </c>
      <c r="N157" s="21">
        <v>19.5</v>
      </c>
      <c r="O157" s="21" t="s">
        <v>441</v>
      </c>
      <c r="P157" s="21">
        <v>100</v>
      </c>
      <c r="Q157" s="21" t="s">
        <v>67</v>
      </c>
      <c r="R157" s="21" t="s">
        <v>23</v>
      </c>
      <c r="S157" s="76">
        <v>13.3</v>
      </c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98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108"/>
    </row>
    <row r="158" spans="1:106" s="12" customFormat="1" ht="12" customHeight="1" x14ac:dyDescent="0.2">
      <c r="A158" s="4">
        <f t="shared" si="3"/>
        <v>155</v>
      </c>
      <c r="B158" s="203"/>
      <c r="C158" s="163" t="s">
        <v>484</v>
      </c>
      <c r="D158" s="21">
        <v>0.53</v>
      </c>
      <c r="E158" s="21">
        <v>100</v>
      </c>
      <c r="F158" s="21">
        <v>4.3499999999999996</v>
      </c>
      <c r="G158" s="21">
        <v>32</v>
      </c>
      <c r="H158" s="21">
        <v>28</v>
      </c>
      <c r="I158" s="21">
        <v>40</v>
      </c>
      <c r="J158" s="21" t="s">
        <v>14</v>
      </c>
      <c r="K158" s="21" t="s">
        <v>22</v>
      </c>
      <c r="L158" s="21">
        <v>400</v>
      </c>
      <c r="M158" s="21">
        <v>200</v>
      </c>
      <c r="N158" s="21">
        <v>19.5</v>
      </c>
      <c r="O158" s="21" t="s">
        <v>441</v>
      </c>
      <c r="P158" s="21">
        <v>200</v>
      </c>
      <c r="Q158" s="21" t="s">
        <v>67</v>
      </c>
      <c r="R158" s="21" t="s">
        <v>23</v>
      </c>
      <c r="S158" s="76">
        <v>11.2</v>
      </c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108"/>
    </row>
    <row r="159" spans="1:106" s="12" customFormat="1" ht="12" customHeight="1" x14ac:dyDescent="0.2">
      <c r="A159" s="4">
        <f t="shared" si="3"/>
        <v>156</v>
      </c>
      <c r="B159" s="203"/>
      <c r="C159" s="163" t="s">
        <v>485</v>
      </c>
      <c r="D159" s="21">
        <v>0.53</v>
      </c>
      <c r="E159" s="21">
        <v>100</v>
      </c>
      <c r="F159" s="21">
        <v>4.3499999999999996</v>
      </c>
      <c r="G159" s="21">
        <v>32</v>
      </c>
      <c r="H159" s="21">
        <v>28</v>
      </c>
      <c r="I159" s="21">
        <v>65</v>
      </c>
      <c r="J159" s="21" t="s">
        <v>14</v>
      </c>
      <c r="K159" s="21" t="s">
        <v>22</v>
      </c>
      <c r="L159" s="21">
        <v>400</v>
      </c>
      <c r="M159" s="21">
        <v>200</v>
      </c>
      <c r="N159" s="21">
        <v>19.5</v>
      </c>
      <c r="O159" s="21" t="s">
        <v>441</v>
      </c>
      <c r="P159" s="21">
        <v>100</v>
      </c>
      <c r="Q159" s="21" t="s">
        <v>67</v>
      </c>
      <c r="R159" s="21" t="s">
        <v>23</v>
      </c>
      <c r="S159" s="76">
        <v>27.8</v>
      </c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108"/>
    </row>
    <row r="160" spans="1:106" s="12" customFormat="1" ht="12" customHeight="1" x14ac:dyDescent="0.2">
      <c r="A160" s="4">
        <f t="shared" si="3"/>
        <v>157</v>
      </c>
      <c r="B160" s="203"/>
      <c r="C160" s="163" t="s">
        <v>486</v>
      </c>
      <c r="D160" s="21">
        <v>0.53</v>
      </c>
      <c r="E160" s="21">
        <v>100</v>
      </c>
      <c r="F160" s="21">
        <v>4.3499999999999996</v>
      </c>
      <c r="G160" s="21">
        <v>32</v>
      </c>
      <c r="H160" s="21">
        <v>28</v>
      </c>
      <c r="I160" s="21">
        <v>65</v>
      </c>
      <c r="J160" s="21" t="s">
        <v>14</v>
      </c>
      <c r="K160" s="21" t="s">
        <v>22</v>
      </c>
      <c r="L160" s="21">
        <v>400</v>
      </c>
      <c r="M160" s="21">
        <v>200</v>
      </c>
      <c r="N160" s="21">
        <v>19.5</v>
      </c>
      <c r="O160" s="21" t="s">
        <v>441</v>
      </c>
      <c r="P160" s="21">
        <v>200</v>
      </c>
      <c r="Q160" s="21" t="s">
        <v>67</v>
      </c>
      <c r="R160" s="21" t="s">
        <v>23</v>
      </c>
      <c r="S160" s="76">
        <v>18.7</v>
      </c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108"/>
    </row>
    <row r="161" spans="1:106" s="12" customFormat="1" ht="12" customHeight="1" x14ac:dyDescent="0.2">
      <c r="A161" s="4">
        <f t="shared" si="3"/>
        <v>158</v>
      </c>
      <c r="B161" s="203"/>
      <c r="C161" s="163" t="s">
        <v>488</v>
      </c>
      <c r="D161" s="21">
        <v>0.49</v>
      </c>
      <c r="E161" s="21">
        <v>0</v>
      </c>
      <c r="F161" s="21">
        <v>0</v>
      </c>
      <c r="G161" s="21">
        <v>42</v>
      </c>
      <c r="H161" s="21">
        <v>28</v>
      </c>
      <c r="I161" s="21">
        <v>42</v>
      </c>
      <c r="J161" s="21" t="s">
        <v>273</v>
      </c>
      <c r="K161" s="21" t="s">
        <v>508</v>
      </c>
      <c r="L161" s="21">
        <v>862</v>
      </c>
      <c r="M161" s="21">
        <v>45.6</v>
      </c>
      <c r="N161" s="21">
        <v>13</v>
      </c>
      <c r="O161" s="21" t="s">
        <v>441</v>
      </c>
      <c r="P161" s="21">
        <f>5*N161</f>
        <v>65</v>
      </c>
      <c r="Q161" s="21" t="s">
        <v>67</v>
      </c>
      <c r="R161" s="21" t="s">
        <v>23</v>
      </c>
      <c r="S161" s="76">
        <v>25.5</v>
      </c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108"/>
    </row>
    <row r="162" spans="1:106" s="12" customFormat="1" ht="12" customHeight="1" x14ac:dyDescent="0.2">
      <c r="A162" s="4">
        <f t="shared" si="3"/>
        <v>159</v>
      </c>
      <c r="B162" s="203"/>
      <c r="C162" s="163" t="s">
        <v>489</v>
      </c>
      <c r="D162" s="21">
        <v>0.49</v>
      </c>
      <c r="E162" s="21">
        <v>0</v>
      </c>
      <c r="F162" s="21">
        <v>0</v>
      </c>
      <c r="G162" s="21">
        <v>42</v>
      </c>
      <c r="H162" s="21">
        <v>28</v>
      </c>
      <c r="I162" s="21">
        <v>42</v>
      </c>
      <c r="J162" s="21" t="s">
        <v>273</v>
      </c>
      <c r="K162" s="21" t="s">
        <v>508</v>
      </c>
      <c r="L162" s="21">
        <v>862</v>
      </c>
      <c r="M162" s="21">
        <v>45.6</v>
      </c>
      <c r="N162" s="21">
        <v>13</v>
      </c>
      <c r="O162" s="21" t="s">
        <v>441</v>
      </c>
      <c r="P162" s="21">
        <f>10*N162</f>
        <v>130</v>
      </c>
      <c r="Q162" s="21" t="s">
        <v>67</v>
      </c>
      <c r="R162" s="21" t="s">
        <v>23</v>
      </c>
      <c r="S162" s="76">
        <v>13.2</v>
      </c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108"/>
    </row>
    <row r="163" spans="1:106" s="12" customFormat="1" ht="12" customHeight="1" x14ac:dyDescent="0.2">
      <c r="A163" s="4">
        <f t="shared" si="3"/>
        <v>160</v>
      </c>
      <c r="B163" s="203"/>
      <c r="C163" s="163" t="s">
        <v>490</v>
      </c>
      <c r="D163" s="21">
        <v>0.49</v>
      </c>
      <c r="E163" s="21">
        <v>0</v>
      </c>
      <c r="F163" s="21">
        <v>0</v>
      </c>
      <c r="G163" s="21">
        <v>42</v>
      </c>
      <c r="H163" s="21">
        <v>28</v>
      </c>
      <c r="I163" s="21">
        <v>67</v>
      </c>
      <c r="J163" s="21" t="s">
        <v>273</v>
      </c>
      <c r="K163" s="21" t="s">
        <v>508</v>
      </c>
      <c r="L163" s="21">
        <v>862</v>
      </c>
      <c r="M163" s="21">
        <v>45.6</v>
      </c>
      <c r="N163" s="21">
        <v>13</v>
      </c>
      <c r="O163" s="21" t="s">
        <v>441</v>
      </c>
      <c r="P163" s="21">
        <f>5*N163</f>
        <v>65</v>
      </c>
      <c r="Q163" s="21" t="s">
        <v>67</v>
      </c>
      <c r="R163" s="21" t="s">
        <v>23</v>
      </c>
      <c r="S163" s="76">
        <v>25.6</v>
      </c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108"/>
    </row>
    <row r="164" spans="1:106" s="12" customFormat="1" ht="12" customHeight="1" x14ac:dyDescent="0.2">
      <c r="A164" s="4">
        <f t="shared" si="3"/>
        <v>161</v>
      </c>
      <c r="B164" s="203"/>
      <c r="C164" s="163" t="s">
        <v>491</v>
      </c>
      <c r="D164" s="21">
        <v>0.49</v>
      </c>
      <c r="E164" s="21">
        <v>0</v>
      </c>
      <c r="F164" s="21">
        <v>0</v>
      </c>
      <c r="G164" s="21">
        <v>42</v>
      </c>
      <c r="H164" s="21">
        <v>28</v>
      </c>
      <c r="I164" s="21">
        <v>67</v>
      </c>
      <c r="J164" s="21" t="s">
        <v>273</v>
      </c>
      <c r="K164" s="21" t="s">
        <v>508</v>
      </c>
      <c r="L164" s="21">
        <v>862</v>
      </c>
      <c r="M164" s="21">
        <v>45.6</v>
      </c>
      <c r="N164" s="21">
        <v>13</v>
      </c>
      <c r="O164" s="21" t="s">
        <v>441</v>
      </c>
      <c r="P164" s="21">
        <f>10*N164</f>
        <v>130</v>
      </c>
      <c r="Q164" s="21" t="s">
        <v>67</v>
      </c>
      <c r="R164" s="21" t="s">
        <v>23</v>
      </c>
      <c r="S164" s="76">
        <v>14.3</v>
      </c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108"/>
    </row>
    <row r="165" spans="1:106" s="12" customFormat="1" ht="12" customHeight="1" x14ac:dyDescent="0.2">
      <c r="A165" s="4">
        <f t="shared" si="3"/>
        <v>162</v>
      </c>
      <c r="B165" s="203"/>
      <c r="C165" s="163" t="s">
        <v>452</v>
      </c>
      <c r="D165" s="21">
        <v>0.49</v>
      </c>
      <c r="E165" s="21">
        <v>0</v>
      </c>
      <c r="F165" s="21">
        <v>0</v>
      </c>
      <c r="G165" s="21">
        <v>42</v>
      </c>
      <c r="H165" s="21">
        <v>28</v>
      </c>
      <c r="I165" s="21">
        <v>40</v>
      </c>
      <c r="J165" s="21" t="s">
        <v>273</v>
      </c>
      <c r="K165" s="21" t="s">
        <v>508</v>
      </c>
      <c r="L165" s="21">
        <v>907</v>
      </c>
      <c r="M165" s="21">
        <v>51</v>
      </c>
      <c r="N165" s="21">
        <v>20</v>
      </c>
      <c r="O165" s="21" t="s">
        <v>441</v>
      </c>
      <c r="P165" s="21">
        <v>100</v>
      </c>
      <c r="Q165" s="21" t="s">
        <v>67</v>
      </c>
      <c r="R165" s="21" t="s">
        <v>23</v>
      </c>
      <c r="S165" s="76">
        <v>15.2</v>
      </c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108"/>
    </row>
    <row r="166" spans="1:106" s="12" customFormat="1" ht="12" customHeight="1" x14ac:dyDescent="0.2">
      <c r="A166" s="4">
        <f t="shared" si="3"/>
        <v>163</v>
      </c>
      <c r="B166" s="203"/>
      <c r="C166" s="163" t="s">
        <v>453</v>
      </c>
      <c r="D166" s="21">
        <v>0.49</v>
      </c>
      <c r="E166" s="21">
        <v>0</v>
      </c>
      <c r="F166" s="21">
        <v>0</v>
      </c>
      <c r="G166" s="21">
        <v>42</v>
      </c>
      <c r="H166" s="21">
        <v>28</v>
      </c>
      <c r="I166" s="21">
        <v>40</v>
      </c>
      <c r="J166" s="21" t="s">
        <v>273</v>
      </c>
      <c r="K166" s="21" t="s">
        <v>508</v>
      </c>
      <c r="L166" s="21">
        <v>907</v>
      </c>
      <c r="M166" s="21">
        <v>51</v>
      </c>
      <c r="N166" s="21">
        <v>20</v>
      </c>
      <c r="O166" s="21" t="s">
        <v>441</v>
      </c>
      <c r="P166" s="21">
        <v>200</v>
      </c>
      <c r="Q166" s="21" t="s">
        <v>67</v>
      </c>
      <c r="R166" s="21" t="s">
        <v>23</v>
      </c>
      <c r="S166" s="76">
        <v>8.5</v>
      </c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108"/>
    </row>
    <row r="167" spans="1:106" s="12" customFormat="1" ht="12" customHeight="1" x14ac:dyDescent="0.2">
      <c r="A167" s="4">
        <f t="shared" si="3"/>
        <v>164</v>
      </c>
      <c r="B167" s="203"/>
      <c r="C167" s="163" t="s">
        <v>454</v>
      </c>
      <c r="D167" s="21">
        <v>0.49</v>
      </c>
      <c r="E167" s="21">
        <v>0</v>
      </c>
      <c r="F167" s="21">
        <v>0</v>
      </c>
      <c r="G167" s="21">
        <v>42</v>
      </c>
      <c r="H167" s="21">
        <v>28</v>
      </c>
      <c r="I167" s="21">
        <v>65</v>
      </c>
      <c r="J167" s="21" t="s">
        <v>273</v>
      </c>
      <c r="K167" s="21" t="s">
        <v>508</v>
      </c>
      <c r="L167" s="21">
        <v>907</v>
      </c>
      <c r="M167" s="21">
        <v>51</v>
      </c>
      <c r="N167" s="21">
        <v>20</v>
      </c>
      <c r="O167" s="21" t="s">
        <v>441</v>
      </c>
      <c r="P167" s="21">
        <v>100</v>
      </c>
      <c r="Q167" s="21" t="s">
        <v>67</v>
      </c>
      <c r="R167" s="21" t="s">
        <v>23</v>
      </c>
      <c r="S167" s="76">
        <v>23.2</v>
      </c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108"/>
    </row>
    <row r="168" spans="1:106" s="12" customFormat="1" ht="12" customHeight="1" x14ac:dyDescent="0.2">
      <c r="A168" s="4">
        <f t="shared" si="3"/>
        <v>165</v>
      </c>
      <c r="B168" s="203"/>
      <c r="C168" s="163" t="s">
        <v>455</v>
      </c>
      <c r="D168" s="21">
        <v>0.49</v>
      </c>
      <c r="E168" s="21">
        <v>0</v>
      </c>
      <c r="F168" s="21">
        <v>0</v>
      </c>
      <c r="G168" s="21">
        <v>42</v>
      </c>
      <c r="H168" s="21">
        <v>28</v>
      </c>
      <c r="I168" s="21">
        <v>65</v>
      </c>
      <c r="J168" s="21" t="s">
        <v>273</v>
      </c>
      <c r="K168" s="21" t="s">
        <v>508</v>
      </c>
      <c r="L168" s="21">
        <v>907</v>
      </c>
      <c r="M168" s="21">
        <v>51</v>
      </c>
      <c r="N168" s="21">
        <v>20</v>
      </c>
      <c r="O168" s="21" t="s">
        <v>441</v>
      </c>
      <c r="P168" s="21">
        <v>200</v>
      </c>
      <c r="Q168" s="21" t="s">
        <v>67</v>
      </c>
      <c r="R168" s="21" t="s">
        <v>23</v>
      </c>
      <c r="S168" s="76">
        <v>9.3000000000000007</v>
      </c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108"/>
    </row>
    <row r="169" spans="1:106" s="12" customFormat="1" ht="12" customHeight="1" x14ac:dyDescent="0.2">
      <c r="A169" s="4">
        <f t="shared" si="3"/>
        <v>166</v>
      </c>
      <c r="B169" s="203"/>
      <c r="C169" s="163" t="s">
        <v>492</v>
      </c>
      <c r="D169" s="21">
        <v>0.51</v>
      </c>
      <c r="E169" s="21">
        <v>30</v>
      </c>
      <c r="F169" s="21">
        <v>4.3499999999999996</v>
      </c>
      <c r="G169" s="21">
        <v>34</v>
      </c>
      <c r="H169" s="21">
        <v>28</v>
      </c>
      <c r="I169" s="21">
        <v>42</v>
      </c>
      <c r="J169" s="21" t="s">
        <v>273</v>
      </c>
      <c r="K169" s="21" t="s">
        <v>508</v>
      </c>
      <c r="L169" s="21">
        <v>862</v>
      </c>
      <c r="M169" s="21">
        <v>45.6</v>
      </c>
      <c r="N169" s="21">
        <v>13</v>
      </c>
      <c r="O169" s="21" t="s">
        <v>441</v>
      </c>
      <c r="P169" s="21">
        <f>5*N169</f>
        <v>65</v>
      </c>
      <c r="Q169" s="21" t="s">
        <v>67</v>
      </c>
      <c r="R169" s="21" t="s">
        <v>23</v>
      </c>
      <c r="S169" s="76">
        <v>20.6</v>
      </c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108"/>
    </row>
    <row r="170" spans="1:106" s="12" customFormat="1" ht="12" customHeight="1" x14ac:dyDescent="0.2">
      <c r="A170" s="4">
        <f t="shared" si="3"/>
        <v>167</v>
      </c>
      <c r="B170" s="203"/>
      <c r="C170" s="163" t="s">
        <v>493</v>
      </c>
      <c r="D170" s="21">
        <v>0.51</v>
      </c>
      <c r="E170" s="21">
        <v>30</v>
      </c>
      <c r="F170" s="21">
        <v>4.3499999999999996</v>
      </c>
      <c r="G170" s="21">
        <v>34</v>
      </c>
      <c r="H170" s="21">
        <v>28</v>
      </c>
      <c r="I170" s="21">
        <v>42</v>
      </c>
      <c r="J170" s="21" t="s">
        <v>273</v>
      </c>
      <c r="K170" s="21" t="s">
        <v>508</v>
      </c>
      <c r="L170" s="21">
        <v>862</v>
      </c>
      <c r="M170" s="21">
        <v>45.6</v>
      </c>
      <c r="N170" s="21">
        <v>13</v>
      </c>
      <c r="O170" s="21" t="s">
        <v>441</v>
      </c>
      <c r="P170" s="21">
        <f>10*N170</f>
        <v>130</v>
      </c>
      <c r="Q170" s="21" t="s">
        <v>67</v>
      </c>
      <c r="R170" s="21" t="s">
        <v>23</v>
      </c>
      <c r="S170" s="76">
        <v>9.6999999999999993</v>
      </c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108"/>
    </row>
    <row r="171" spans="1:106" s="12" customFormat="1" ht="12" customHeight="1" x14ac:dyDescent="0.2">
      <c r="A171" s="4">
        <f t="shared" si="3"/>
        <v>168</v>
      </c>
      <c r="B171" s="203"/>
      <c r="C171" s="163" t="s">
        <v>494</v>
      </c>
      <c r="D171" s="21">
        <v>0.51</v>
      </c>
      <c r="E171" s="21">
        <v>30</v>
      </c>
      <c r="F171" s="21">
        <v>4.3499999999999996</v>
      </c>
      <c r="G171" s="21">
        <v>34</v>
      </c>
      <c r="H171" s="21">
        <v>28</v>
      </c>
      <c r="I171" s="21">
        <v>67</v>
      </c>
      <c r="J171" s="21" t="s">
        <v>273</v>
      </c>
      <c r="K171" s="21" t="s">
        <v>508</v>
      </c>
      <c r="L171" s="21">
        <v>862</v>
      </c>
      <c r="M171" s="21">
        <v>45.6</v>
      </c>
      <c r="N171" s="21">
        <v>13</v>
      </c>
      <c r="O171" s="21" t="s">
        <v>441</v>
      </c>
      <c r="P171" s="21">
        <f>5*N171</f>
        <v>65</v>
      </c>
      <c r="Q171" s="21" t="s">
        <v>67</v>
      </c>
      <c r="R171" s="21" t="s">
        <v>23</v>
      </c>
      <c r="S171" s="76">
        <v>28.5</v>
      </c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108"/>
    </row>
    <row r="172" spans="1:106" s="12" customFormat="1" ht="12" customHeight="1" x14ac:dyDescent="0.2">
      <c r="A172" s="4">
        <f t="shared" si="3"/>
        <v>169</v>
      </c>
      <c r="B172" s="203"/>
      <c r="C172" s="163" t="s">
        <v>495</v>
      </c>
      <c r="D172" s="21">
        <v>0.51</v>
      </c>
      <c r="E172" s="21">
        <v>30</v>
      </c>
      <c r="F172" s="21">
        <v>4.3499999999999996</v>
      </c>
      <c r="G172" s="21">
        <v>34</v>
      </c>
      <c r="H172" s="21">
        <v>28</v>
      </c>
      <c r="I172" s="21">
        <v>67</v>
      </c>
      <c r="J172" s="21" t="s">
        <v>273</v>
      </c>
      <c r="K172" s="21" t="s">
        <v>508</v>
      </c>
      <c r="L172" s="21">
        <v>862</v>
      </c>
      <c r="M172" s="21">
        <v>45.6</v>
      </c>
      <c r="N172" s="21">
        <v>13</v>
      </c>
      <c r="O172" s="21" t="s">
        <v>441</v>
      </c>
      <c r="P172" s="21">
        <f>10*N172</f>
        <v>130</v>
      </c>
      <c r="Q172" s="21" t="s">
        <v>67</v>
      </c>
      <c r="R172" s="21" t="s">
        <v>23</v>
      </c>
      <c r="S172" s="76">
        <v>13.5</v>
      </c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108"/>
    </row>
    <row r="173" spans="1:106" s="12" customFormat="1" ht="12" customHeight="1" x14ac:dyDescent="0.2">
      <c r="A173" s="4">
        <f t="shared" si="3"/>
        <v>170</v>
      </c>
      <c r="B173" s="203"/>
      <c r="C173" s="163" t="s">
        <v>460</v>
      </c>
      <c r="D173" s="21">
        <v>0.51</v>
      </c>
      <c r="E173" s="21">
        <v>30</v>
      </c>
      <c r="F173" s="21">
        <v>4.3499999999999996</v>
      </c>
      <c r="G173" s="21">
        <v>34</v>
      </c>
      <c r="H173" s="21">
        <v>28</v>
      </c>
      <c r="I173" s="21">
        <v>40</v>
      </c>
      <c r="J173" s="21" t="s">
        <v>273</v>
      </c>
      <c r="K173" s="21" t="s">
        <v>508</v>
      </c>
      <c r="L173" s="21">
        <v>907</v>
      </c>
      <c r="M173" s="21">
        <v>51</v>
      </c>
      <c r="N173" s="21">
        <v>20</v>
      </c>
      <c r="O173" s="21" t="s">
        <v>441</v>
      </c>
      <c r="P173" s="21">
        <v>100</v>
      </c>
      <c r="Q173" s="21" t="s">
        <v>67</v>
      </c>
      <c r="R173" s="21" t="s">
        <v>23</v>
      </c>
      <c r="S173" s="76">
        <v>13.5</v>
      </c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108"/>
    </row>
    <row r="174" spans="1:106" s="12" customFormat="1" ht="12" customHeight="1" x14ac:dyDescent="0.2">
      <c r="A174" s="4">
        <f t="shared" si="3"/>
        <v>171</v>
      </c>
      <c r="B174" s="203"/>
      <c r="C174" s="163" t="s">
        <v>461</v>
      </c>
      <c r="D174" s="21">
        <v>0.51</v>
      </c>
      <c r="E174" s="21">
        <v>30</v>
      </c>
      <c r="F174" s="21">
        <v>4.3499999999999996</v>
      </c>
      <c r="G174" s="21">
        <v>34</v>
      </c>
      <c r="H174" s="21">
        <v>28</v>
      </c>
      <c r="I174" s="21">
        <v>40</v>
      </c>
      <c r="J174" s="21" t="s">
        <v>273</v>
      </c>
      <c r="K174" s="21" t="s">
        <v>508</v>
      </c>
      <c r="L174" s="21">
        <v>907</v>
      </c>
      <c r="M174" s="21">
        <v>51</v>
      </c>
      <c r="N174" s="21">
        <v>20</v>
      </c>
      <c r="O174" s="21" t="s">
        <v>441</v>
      </c>
      <c r="P174" s="21">
        <v>200</v>
      </c>
      <c r="Q174" s="21" t="s">
        <v>67</v>
      </c>
      <c r="R174" s="21" t="s">
        <v>23</v>
      </c>
      <c r="S174" s="76">
        <v>7</v>
      </c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108"/>
    </row>
    <row r="175" spans="1:106" s="12" customFormat="1" ht="12" customHeight="1" x14ac:dyDescent="0.2">
      <c r="A175" s="4">
        <f t="shared" si="3"/>
        <v>172</v>
      </c>
      <c r="B175" s="203"/>
      <c r="C175" s="163" t="s">
        <v>462</v>
      </c>
      <c r="D175" s="21">
        <v>0.51</v>
      </c>
      <c r="E175" s="21">
        <v>30</v>
      </c>
      <c r="F175" s="21">
        <v>4.3499999999999996</v>
      </c>
      <c r="G175" s="21">
        <v>34</v>
      </c>
      <c r="H175" s="21">
        <v>28</v>
      </c>
      <c r="I175" s="21">
        <v>65</v>
      </c>
      <c r="J175" s="21" t="s">
        <v>273</v>
      </c>
      <c r="K175" s="21" t="s">
        <v>508</v>
      </c>
      <c r="L175" s="21">
        <v>907</v>
      </c>
      <c r="M175" s="21">
        <v>51</v>
      </c>
      <c r="N175" s="21">
        <v>20</v>
      </c>
      <c r="O175" s="21" t="s">
        <v>441</v>
      </c>
      <c r="P175" s="21">
        <v>100</v>
      </c>
      <c r="Q175" s="21" t="s">
        <v>67</v>
      </c>
      <c r="R175" s="21" t="s">
        <v>23</v>
      </c>
      <c r="S175" s="76">
        <v>17.600000000000001</v>
      </c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98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108"/>
    </row>
    <row r="176" spans="1:106" s="12" customFormat="1" ht="12" customHeight="1" x14ac:dyDescent="0.2">
      <c r="A176" s="4">
        <f t="shared" si="3"/>
        <v>173</v>
      </c>
      <c r="B176" s="203"/>
      <c r="C176" s="163" t="s">
        <v>463</v>
      </c>
      <c r="D176" s="21">
        <v>0.51</v>
      </c>
      <c r="E176" s="21">
        <v>30</v>
      </c>
      <c r="F176" s="21">
        <v>4.3499999999999996</v>
      </c>
      <c r="G176" s="21">
        <v>34</v>
      </c>
      <c r="H176" s="21">
        <v>28</v>
      </c>
      <c r="I176" s="21">
        <v>65</v>
      </c>
      <c r="J176" s="21" t="s">
        <v>273</v>
      </c>
      <c r="K176" s="21" t="s">
        <v>508</v>
      </c>
      <c r="L176" s="21">
        <v>907</v>
      </c>
      <c r="M176" s="21">
        <v>51</v>
      </c>
      <c r="N176" s="21">
        <v>20</v>
      </c>
      <c r="O176" s="21" t="s">
        <v>441</v>
      </c>
      <c r="P176" s="21">
        <v>200</v>
      </c>
      <c r="Q176" s="21" t="s">
        <v>67</v>
      </c>
      <c r="R176" s="21" t="s">
        <v>23</v>
      </c>
      <c r="S176" s="76">
        <v>9.4</v>
      </c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98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108"/>
    </row>
    <row r="177" spans="1:106" s="12" customFormat="1" ht="12" customHeight="1" x14ac:dyDescent="0.2">
      <c r="A177" s="4">
        <f t="shared" si="3"/>
        <v>174</v>
      </c>
      <c r="B177" s="203"/>
      <c r="C177" s="163" t="s">
        <v>496</v>
      </c>
      <c r="D177" s="21">
        <v>0.53</v>
      </c>
      <c r="E177" s="21">
        <v>50</v>
      </c>
      <c r="F177" s="21">
        <v>4.3499999999999996</v>
      </c>
      <c r="G177" s="21">
        <v>35.5</v>
      </c>
      <c r="H177" s="21">
        <v>28</v>
      </c>
      <c r="I177" s="21">
        <v>42</v>
      </c>
      <c r="J177" s="21" t="s">
        <v>273</v>
      </c>
      <c r="K177" s="21" t="s">
        <v>508</v>
      </c>
      <c r="L177" s="21">
        <v>862</v>
      </c>
      <c r="M177" s="21">
        <v>45.6</v>
      </c>
      <c r="N177" s="21">
        <v>13</v>
      </c>
      <c r="O177" s="21" t="s">
        <v>441</v>
      </c>
      <c r="P177" s="21">
        <f>5*N177</f>
        <v>65</v>
      </c>
      <c r="Q177" s="21" t="s">
        <v>67</v>
      </c>
      <c r="R177" s="21" t="s">
        <v>23</v>
      </c>
      <c r="S177" s="76">
        <v>18.100000000000001</v>
      </c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108"/>
    </row>
    <row r="178" spans="1:106" s="12" customFormat="1" ht="12" customHeight="1" x14ac:dyDescent="0.2">
      <c r="A178" s="4">
        <f t="shared" si="3"/>
        <v>175</v>
      </c>
      <c r="B178" s="203"/>
      <c r="C178" s="163" t="s">
        <v>497</v>
      </c>
      <c r="D178" s="21">
        <v>0.53</v>
      </c>
      <c r="E178" s="21">
        <v>50</v>
      </c>
      <c r="F178" s="21">
        <v>4.3499999999999996</v>
      </c>
      <c r="G178" s="21">
        <v>35.5</v>
      </c>
      <c r="H178" s="21">
        <v>28</v>
      </c>
      <c r="I178" s="21">
        <v>42</v>
      </c>
      <c r="J178" s="21" t="s">
        <v>273</v>
      </c>
      <c r="K178" s="21" t="s">
        <v>508</v>
      </c>
      <c r="L178" s="21">
        <v>862</v>
      </c>
      <c r="M178" s="21">
        <v>45.6</v>
      </c>
      <c r="N178" s="21">
        <v>13</v>
      </c>
      <c r="O178" s="21" t="s">
        <v>441</v>
      </c>
      <c r="P178" s="21">
        <f>10*N178</f>
        <v>130</v>
      </c>
      <c r="Q178" s="21" t="s">
        <v>67</v>
      </c>
      <c r="R178" s="21" t="s">
        <v>23</v>
      </c>
      <c r="S178" s="76">
        <v>9.6999999999999993</v>
      </c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108"/>
    </row>
    <row r="179" spans="1:106" s="12" customFormat="1" ht="12" customHeight="1" x14ac:dyDescent="0.2">
      <c r="A179" s="4">
        <f t="shared" si="3"/>
        <v>176</v>
      </c>
      <c r="B179" s="203"/>
      <c r="C179" s="163" t="s">
        <v>498</v>
      </c>
      <c r="D179" s="21">
        <v>0.53</v>
      </c>
      <c r="E179" s="21">
        <v>50</v>
      </c>
      <c r="F179" s="21">
        <v>4.3499999999999996</v>
      </c>
      <c r="G179" s="21">
        <v>35.5</v>
      </c>
      <c r="H179" s="21">
        <v>28</v>
      </c>
      <c r="I179" s="21">
        <v>67</v>
      </c>
      <c r="J179" s="21" t="s">
        <v>273</v>
      </c>
      <c r="K179" s="21" t="s">
        <v>508</v>
      </c>
      <c r="L179" s="21">
        <v>862</v>
      </c>
      <c r="M179" s="21">
        <v>45.6</v>
      </c>
      <c r="N179" s="21">
        <v>13</v>
      </c>
      <c r="O179" s="21" t="s">
        <v>441</v>
      </c>
      <c r="P179" s="21">
        <f>5*N179</f>
        <v>65</v>
      </c>
      <c r="Q179" s="21" t="s">
        <v>67</v>
      </c>
      <c r="R179" s="21" t="s">
        <v>23</v>
      </c>
      <c r="S179" s="76">
        <v>24.2</v>
      </c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98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108"/>
    </row>
    <row r="180" spans="1:106" s="12" customFormat="1" ht="12" customHeight="1" x14ac:dyDescent="0.2">
      <c r="A180" s="4">
        <f t="shared" si="3"/>
        <v>177</v>
      </c>
      <c r="B180" s="203"/>
      <c r="C180" s="163" t="s">
        <v>499</v>
      </c>
      <c r="D180" s="21">
        <v>0.53</v>
      </c>
      <c r="E180" s="21">
        <v>50</v>
      </c>
      <c r="F180" s="21">
        <v>4.3499999999999996</v>
      </c>
      <c r="G180" s="21">
        <v>35.5</v>
      </c>
      <c r="H180" s="21">
        <v>28</v>
      </c>
      <c r="I180" s="21">
        <v>67</v>
      </c>
      <c r="J180" s="21" t="s">
        <v>273</v>
      </c>
      <c r="K180" s="21" t="s">
        <v>508</v>
      </c>
      <c r="L180" s="21">
        <v>862</v>
      </c>
      <c r="M180" s="21">
        <v>45.6</v>
      </c>
      <c r="N180" s="21">
        <v>13</v>
      </c>
      <c r="O180" s="21" t="s">
        <v>441</v>
      </c>
      <c r="P180" s="21">
        <f>10*N180</f>
        <v>130</v>
      </c>
      <c r="Q180" s="21" t="s">
        <v>67</v>
      </c>
      <c r="R180" s="21" t="s">
        <v>23</v>
      </c>
      <c r="S180" s="76">
        <v>12.3</v>
      </c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8"/>
      <c r="BW180" s="98"/>
      <c r="BX180" s="98"/>
      <c r="BY180" s="98"/>
      <c r="BZ180" s="98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  <c r="CQ180" s="98"/>
      <c r="CR180" s="98"/>
      <c r="CS180" s="98"/>
      <c r="CT180" s="98"/>
      <c r="CU180" s="98"/>
      <c r="CV180" s="98"/>
      <c r="CW180" s="98"/>
      <c r="CX180" s="98"/>
      <c r="CY180" s="98"/>
      <c r="CZ180" s="98"/>
      <c r="DA180" s="98"/>
      <c r="DB180" s="108"/>
    </row>
    <row r="181" spans="1:106" s="12" customFormat="1" ht="12" customHeight="1" x14ac:dyDescent="0.2">
      <c r="A181" s="4">
        <f t="shared" si="3"/>
        <v>178</v>
      </c>
      <c r="B181" s="203"/>
      <c r="C181" s="163" t="s">
        <v>468</v>
      </c>
      <c r="D181" s="21">
        <v>0.53</v>
      </c>
      <c r="E181" s="21">
        <v>50</v>
      </c>
      <c r="F181" s="21">
        <v>4.3499999999999996</v>
      </c>
      <c r="G181" s="21">
        <v>35.5</v>
      </c>
      <c r="H181" s="21">
        <v>28</v>
      </c>
      <c r="I181" s="21">
        <v>40</v>
      </c>
      <c r="J181" s="21" t="s">
        <v>273</v>
      </c>
      <c r="K181" s="21" t="s">
        <v>508</v>
      </c>
      <c r="L181" s="21">
        <v>907</v>
      </c>
      <c r="M181" s="21">
        <v>51</v>
      </c>
      <c r="N181" s="21">
        <v>20</v>
      </c>
      <c r="O181" s="21" t="s">
        <v>441</v>
      </c>
      <c r="P181" s="21">
        <v>100</v>
      </c>
      <c r="Q181" s="21" t="s">
        <v>67</v>
      </c>
      <c r="R181" s="21" t="s">
        <v>23</v>
      </c>
      <c r="S181" s="76">
        <v>15.4</v>
      </c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8"/>
      <c r="BW181" s="98"/>
      <c r="BX181" s="98"/>
      <c r="BY181" s="98"/>
      <c r="BZ181" s="98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  <c r="CQ181" s="98"/>
      <c r="CR181" s="98"/>
      <c r="CS181" s="98"/>
      <c r="CT181" s="98"/>
      <c r="CU181" s="98"/>
      <c r="CV181" s="98"/>
      <c r="CW181" s="98"/>
      <c r="CX181" s="98"/>
      <c r="CY181" s="98"/>
      <c r="CZ181" s="98"/>
      <c r="DA181" s="98"/>
      <c r="DB181" s="108"/>
    </row>
    <row r="182" spans="1:106" s="12" customFormat="1" ht="12" customHeight="1" x14ac:dyDescent="0.2">
      <c r="A182" s="4">
        <f t="shared" si="3"/>
        <v>179</v>
      </c>
      <c r="B182" s="203"/>
      <c r="C182" s="163" t="s">
        <v>469</v>
      </c>
      <c r="D182" s="21">
        <v>0.53</v>
      </c>
      <c r="E182" s="21">
        <v>50</v>
      </c>
      <c r="F182" s="21">
        <v>4.3499999999999996</v>
      </c>
      <c r="G182" s="21">
        <v>35.5</v>
      </c>
      <c r="H182" s="21">
        <v>28</v>
      </c>
      <c r="I182" s="21">
        <v>40</v>
      </c>
      <c r="J182" s="21" t="s">
        <v>273</v>
      </c>
      <c r="K182" s="21" t="s">
        <v>508</v>
      </c>
      <c r="L182" s="21">
        <v>907</v>
      </c>
      <c r="M182" s="21">
        <v>51</v>
      </c>
      <c r="N182" s="21">
        <v>20</v>
      </c>
      <c r="O182" s="21" t="s">
        <v>441</v>
      </c>
      <c r="P182" s="21">
        <v>200</v>
      </c>
      <c r="Q182" s="21" t="s">
        <v>67</v>
      </c>
      <c r="R182" s="21" t="s">
        <v>23</v>
      </c>
      <c r="S182" s="76">
        <v>7.2</v>
      </c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98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108"/>
    </row>
    <row r="183" spans="1:106" s="12" customFormat="1" ht="12" customHeight="1" x14ac:dyDescent="0.2">
      <c r="A183" s="4">
        <f t="shared" si="3"/>
        <v>180</v>
      </c>
      <c r="B183" s="203"/>
      <c r="C183" s="163" t="s">
        <v>470</v>
      </c>
      <c r="D183" s="21">
        <v>0.53</v>
      </c>
      <c r="E183" s="21">
        <v>50</v>
      </c>
      <c r="F183" s="21">
        <v>4.3499999999999996</v>
      </c>
      <c r="G183" s="21">
        <v>35.5</v>
      </c>
      <c r="H183" s="21">
        <v>28</v>
      </c>
      <c r="I183" s="21">
        <v>65</v>
      </c>
      <c r="J183" s="21" t="s">
        <v>273</v>
      </c>
      <c r="K183" s="21" t="s">
        <v>508</v>
      </c>
      <c r="L183" s="21">
        <v>907</v>
      </c>
      <c r="M183" s="21">
        <v>51</v>
      </c>
      <c r="N183" s="21">
        <v>20</v>
      </c>
      <c r="O183" s="21" t="s">
        <v>441</v>
      </c>
      <c r="P183" s="21">
        <v>100</v>
      </c>
      <c r="Q183" s="21" t="s">
        <v>67</v>
      </c>
      <c r="R183" s="21" t="s">
        <v>23</v>
      </c>
      <c r="S183" s="76">
        <v>18.8</v>
      </c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98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98"/>
      <c r="BX183" s="98"/>
      <c r="BY183" s="98"/>
      <c r="BZ183" s="98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  <c r="CQ183" s="98"/>
      <c r="CR183" s="98"/>
      <c r="CS183" s="98"/>
      <c r="CT183" s="98"/>
      <c r="CU183" s="98"/>
      <c r="CV183" s="98"/>
      <c r="CW183" s="98"/>
      <c r="CX183" s="98"/>
      <c r="CY183" s="98"/>
      <c r="CZ183" s="98"/>
      <c r="DA183" s="98"/>
      <c r="DB183" s="108"/>
    </row>
    <row r="184" spans="1:106" s="12" customFormat="1" ht="12" customHeight="1" x14ac:dyDescent="0.2">
      <c r="A184" s="4">
        <f t="shared" si="3"/>
        <v>181</v>
      </c>
      <c r="B184" s="203"/>
      <c r="C184" s="163" t="s">
        <v>471</v>
      </c>
      <c r="D184" s="21">
        <v>0.53</v>
      </c>
      <c r="E184" s="21">
        <v>50</v>
      </c>
      <c r="F184" s="21">
        <v>4.3499999999999996</v>
      </c>
      <c r="G184" s="21">
        <v>35.5</v>
      </c>
      <c r="H184" s="21">
        <v>28</v>
      </c>
      <c r="I184" s="21">
        <v>65</v>
      </c>
      <c r="J184" s="21" t="s">
        <v>273</v>
      </c>
      <c r="K184" s="21" t="s">
        <v>508</v>
      </c>
      <c r="L184" s="21">
        <v>907</v>
      </c>
      <c r="M184" s="21">
        <v>51</v>
      </c>
      <c r="N184" s="21">
        <v>20</v>
      </c>
      <c r="O184" s="21" t="s">
        <v>441</v>
      </c>
      <c r="P184" s="21">
        <v>200</v>
      </c>
      <c r="Q184" s="21" t="s">
        <v>67</v>
      </c>
      <c r="R184" s="21" t="s">
        <v>23</v>
      </c>
      <c r="S184" s="76">
        <v>11.9</v>
      </c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98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108"/>
    </row>
    <row r="185" spans="1:106" s="12" customFormat="1" ht="12" customHeight="1" x14ac:dyDescent="0.2">
      <c r="A185" s="4">
        <f t="shared" si="3"/>
        <v>182</v>
      </c>
      <c r="B185" s="203"/>
      <c r="C185" s="163" t="s">
        <v>500</v>
      </c>
      <c r="D185" s="21">
        <v>0.53</v>
      </c>
      <c r="E185" s="21">
        <v>70</v>
      </c>
      <c r="F185" s="21">
        <v>4.3499999999999996</v>
      </c>
      <c r="G185" s="21">
        <v>34</v>
      </c>
      <c r="H185" s="21">
        <v>28</v>
      </c>
      <c r="I185" s="21">
        <v>42</v>
      </c>
      <c r="J185" s="21" t="s">
        <v>273</v>
      </c>
      <c r="K185" s="21" t="s">
        <v>508</v>
      </c>
      <c r="L185" s="21">
        <v>862</v>
      </c>
      <c r="M185" s="21">
        <v>45.6</v>
      </c>
      <c r="N185" s="21">
        <v>13</v>
      </c>
      <c r="O185" s="21" t="s">
        <v>441</v>
      </c>
      <c r="P185" s="21">
        <f>5*N185</f>
        <v>65</v>
      </c>
      <c r="Q185" s="21" t="s">
        <v>67</v>
      </c>
      <c r="R185" s="21" t="s">
        <v>23</v>
      </c>
      <c r="S185" s="76">
        <v>15.1</v>
      </c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98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8"/>
      <c r="BW185" s="98"/>
      <c r="BX185" s="98"/>
      <c r="BY185" s="98"/>
      <c r="BZ185" s="98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  <c r="CQ185" s="98"/>
      <c r="CR185" s="98"/>
      <c r="CS185" s="98"/>
      <c r="CT185" s="98"/>
      <c r="CU185" s="98"/>
      <c r="CV185" s="98"/>
      <c r="CW185" s="98"/>
      <c r="CX185" s="98"/>
      <c r="CY185" s="98"/>
      <c r="CZ185" s="98"/>
      <c r="DA185" s="98"/>
      <c r="DB185" s="108"/>
    </row>
    <row r="186" spans="1:106" s="12" customFormat="1" ht="12" customHeight="1" x14ac:dyDescent="0.2">
      <c r="A186" s="4">
        <f t="shared" ref="A186:A249" si="4">A185+1</f>
        <v>183</v>
      </c>
      <c r="B186" s="203"/>
      <c r="C186" s="163" t="s">
        <v>501</v>
      </c>
      <c r="D186" s="21">
        <v>0.53</v>
      </c>
      <c r="E186" s="21">
        <v>70</v>
      </c>
      <c r="F186" s="21">
        <v>4.3499999999999996</v>
      </c>
      <c r="G186" s="21">
        <v>34</v>
      </c>
      <c r="H186" s="21">
        <v>28</v>
      </c>
      <c r="I186" s="21">
        <v>42</v>
      </c>
      <c r="J186" s="21" t="s">
        <v>273</v>
      </c>
      <c r="K186" s="21" t="s">
        <v>508</v>
      </c>
      <c r="L186" s="21">
        <v>862</v>
      </c>
      <c r="M186" s="21">
        <v>45.6</v>
      </c>
      <c r="N186" s="21">
        <v>13</v>
      </c>
      <c r="O186" s="21" t="s">
        <v>441</v>
      </c>
      <c r="P186" s="21">
        <f>10*N186</f>
        <v>130</v>
      </c>
      <c r="Q186" s="21" t="s">
        <v>67</v>
      </c>
      <c r="R186" s="21" t="s">
        <v>23</v>
      </c>
      <c r="S186" s="76">
        <v>8.8000000000000007</v>
      </c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98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98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108"/>
    </row>
    <row r="187" spans="1:106" s="12" customFormat="1" ht="12" customHeight="1" x14ac:dyDescent="0.2">
      <c r="A187" s="4">
        <f t="shared" si="4"/>
        <v>184</v>
      </c>
      <c r="B187" s="203"/>
      <c r="C187" s="163" t="s">
        <v>502</v>
      </c>
      <c r="D187" s="21">
        <v>0.53</v>
      </c>
      <c r="E187" s="21">
        <v>70</v>
      </c>
      <c r="F187" s="21">
        <v>4.3499999999999996</v>
      </c>
      <c r="G187" s="21">
        <v>34</v>
      </c>
      <c r="H187" s="21">
        <v>28</v>
      </c>
      <c r="I187" s="21">
        <v>67</v>
      </c>
      <c r="J187" s="21" t="s">
        <v>273</v>
      </c>
      <c r="K187" s="21" t="s">
        <v>508</v>
      </c>
      <c r="L187" s="21">
        <v>862</v>
      </c>
      <c r="M187" s="21">
        <v>45.6</v>
      </c>
      <c r="N187" s="21">
        <v>13</v>
      </c>
      <c r="O187" s="21" t="s">
        <v>441</v>
      </c>
      <c r="P187" s="21">
        <f>5*N187</f>
        <v>65</v>
      </c>
      <c r="Q187" s="21" t="s">
        <v>67</v>
      </c>
      <c r="R187" s="21" t="s">
        <v>23</v>
      </c>
      <c r="S187" s="76">
        <v>22.9</v>
      </c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98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108"/>
    </row>
    <row r="188" spans="1:106" s="12" customFormat="1" ht="12" customHeight="1" x14ac:dyDescent="0.2">
      <c r="A188" s="4">
        <f t="shared" si="4"/>
        <v>185</v>
      </c>
      <c r="B188" s="203"/>
      <c r="C188" s="163" t="s">
        <v>503</v>
      </c>
      <c r="D188" s="21">
        <v>0.53</v>
      </c>
      <c r="E188" s="21">
        <v>70</v>
      </c>
      <c r="F188" s="21">
        <v>4.3499999999999996</v>
      </c>
      <c r="G188" s="21">
        <v>34</v>
      </c>
      <c r="H188" s="21">
        <v>28</v>
      </c>
      <c r="I188" s="21">
        <v>67</v>
      </c>
      <c r="J188" s="21" t="s">
        <v>273</v>
      </c>
      <c r="K188" s="21" t="s">
        <v>508</v>
      </c>
      <c r="L188" s="21">
        <v>862</v>
      </c>
      <c r="M188" s="21">
        <v>45.6</v>
      </c>
      <c r="N188" s="21">
        <v>13</v>
      </c>
      <c r="O188" s="21" t="s">
        <v>441</v>
      </c>
      <c r="P188" s="21">
        <f>10*N188</f>
        <v>130</v>
      </c>
      <c r="Q188" s="21" t="s">
        <v>67</v>
      </c>
      <c r="R188" s="21" t="s">
        <v>23</v>
      </c>
      <c r="S188" s="76">
        <v>13.4</v>
      </c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8"/>
      <c r="BW188" s="98"/>
      <c r="BX188" s="98"/>
      <c r="BY188" s="98"/>
      <c r="BZ188" s="98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  <c r="CQ188" s="98"/>
      <c r="CR188" s="98"/>
      <c r="CS188" s="98"/>
      <c r="CT188" s="98"/>
      <c r="CU188" s="98"/>
      <c r="CV188" s="98"/>
      <c r="CW188" s="98"/>
      <c r="CX188" s="98"/>
      <c r="CY188" s="98"/>
      <c r="CZ188" s="98"/>
      <c r="DA188" s="98"/>
      <c r="DB188" s="108"/>
    </row>
    <row r="189" spans="1:106" s="12" customFormat="1" ht="12" customHeight="1" x14ac:dyDescent="0.2">
      <c r="A189" s="4">
        <f t="shared" si="4"/>
        <v>186</v>
      </c>
      <c r="B189" s="203"/>
      <c r="C189" s="163" t="s">
        <v>476</v>
      </c>
      <c r="D189" s="21">
        <v>0.53</v>
      </c>
      <c r="E189" s="21">
        <v>70</v>
      </c>
      <c r="F189" s="21">
        <v>4.3499999999999996</v>
      </c>
      <c r="G189" s="21">
        <v>34</v>
      </c>
      <c r="H189" s="21">
        <v>28</v>
      </c>
      <c r="I189" s="21">
        <v>40</v>
      </c>
      <c r="J189" s="21" t="s">
        <v>273</v>
      </c>
      <c r="K189" s="21" t="s">
        <v>508</v>
      </c>
      <c r="L189" s="21">
        <v>907</v>
      </c>
      <c r="M189" s="21">
        <v>51</v>
      </c>
      <c r="N189" s="21">
        <v>20</v>
      </c>
      <c r="O189" s="21" t="s">
        <v>441</v>
      </c>
      <c r="P189" s="21">
        <v>100</v>
      </c>
      <c r="Q189" s="21" t="s">
        <v>67</v>
      </c>
      <c r="R189" s="21" t="s">
        <v>23</v>
      </c>
      <c r="S189" s="76">
        <v>10.1</v>
      </c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  <c r="AY189" s="98"/>
      <c r="AZ189" s="98"/>
      <c r="BA189" s="98"/>
      <c r="BB189" s="98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8"/>
      <c r="BW189" s="98"/>
      <c r="BX189" s="98"/>
      <c r="BY189" s="98"/>
      <c r="BZ189" s="98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  <c r="CQ189" s="98"/>
      <c r="CR189" s="98"/>
      <c r="CS189" s="98"/>
      <c r="CT189" s="98"/>
      <c r="CU189" s="98"/>
      <c r="CV189" s="98"/>
      <c r="CW189" s="98"/>
      <c r="CX189" s="98"/>
      <c r="CY189" s="98"/>
      <c r="CZ189" s="98"/>
      <c r="DA189" s="98"/>
      <c r="DB189" s="108"/>
    </row>
    <row r="190" spans="1:106" s="12" customFormat="1" ht="12" customHeight="1" x14ac:dyDescent="0.2">
      <c r="A190" s="4">
        <f t="shared" si="4"/>
        <v>187</v>
      </c>
      <c r="B190" s="203"/>
      <c r="C190" s="163" t="s">
        <v>477</v>
      </c>
      <c r="D190" s="21">
        <v>0.53</v>
      </c>
      <c r="E190" s="21">
        <v>70</v>
      </c>
      <c r="F190" s="21">
        <v>4.3499999999999996</v>
      </c>
      <c r="G190" s="21">
        <v>34</v>
      </c>
      <c r="H190" s="21">
        <v>28</v>
      </c>
      <c r="I190" s="21">
        <v>40</v>
      </c>
      <c r="J190" s="21" t="s">
        <v>273</v>
      </c>
      <c r="K190" s="21" t="s">
        <v>508</v>
      </c>
      <c r="L190" s="21">
        <v>907</v>
      </c>
      <c r="M190" s="21">
        <v>51</v>
      </c>
      <c r="N190" s="21">
        <v>20</v>
      </c>
      <c r="O190" s="21" t="s">
        <v>441</v>
      </c>
      <c r="P190" s="21">
        <v>200</v>
      </c>
      <c r="Q190" s="21" t="s">
        <v>67</v>
      </c>
      <c r="R190" s="21" t="s">
        <v>23</v>
      </c>
      <c r="S190" s="76">
        <v>7.1</v>
      </c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98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8"/>
      <c r="BW190" s="98"/>
      <c r="BX190" s="98"/>
      <c r="BY190" s="98"/>
      <c r="BZ190" s="98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  <c r="CQ190" s="98"/>
      <c r="CR190" s="98"/>
      <c r="CS190" s="98"/>
      <c r="CT190" s="98"/>
      <c r="CU190" s="98"/>
      <c r="CV190" s="98"/>
      <c r="CW190" s="98"/>
      <c r="CX190" s="98"/>
      <c r="CY190" s="98"/>
      <c r="CZ190" s="98"/>
      <c r="DA190" s="98"/>
      <c r="DB190" s="108"/>
    </row>
    <row r="191" spans="1:106" s="12" customFormat="1" ht="12" customHeight="1" x14ac:dyDescent="0.2">
      <c r="A191" s="4">
        <f t="shared" si="4"/>
        <v>188</v>
      </c>
      <c r="B191" s="203"/>
      <c r="C191" s="163" t="s">
        <v>478</v>
      </c>
      <c r="D191" s="21">
        <v>0.53</v>
      </c>
      <c r="E191" s="21">
        <v>70</v>
      </c>
      <c r="F191" s="21">
        <v>4.3499999999999996</v>
      </c>
      <c r="G191" s="21">
        <v>34</v>
      </c>
      <c r="H191" s="21">
        <v>28</v>
      </c>
      <c r="I191" s="21">
        <v>65</v>
      </c>
      <c r="J191" s="21" t="s">
        <v>273</v>
      </c>
      <c r="K191" s="21" t="s">
        <v>508</v>
      </c>
      <c r="L191" s="21">
        <v>907</v>
      </c>
      <c r="M191" s="21">
        <v>51</v>
      </c>
      <c r="N191" s="21">
        <v>20</v>
      </c>
      <c r="O191" s="21" t="s">
        <v>441</v>
      </c>
      <c r="P191" s="21">
        <v>100</v>
      </c>
      <c r="Q191" s="21" t="s">
        <v>67</v>
      </c>
      <c r="R191" s="21" t="s">
        <v>23</v>
      </c>
      <c r="S191" s="76">
        <v>18.899999999999999</v>
      </c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98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98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108"/>
    </row>
    <row r="192" spans="1:106" s="12" customFormat="1" ht="12" customHeight="1" x14ac:dyDescent="0.2">
      <c r="A192" s="4">
        <f t="shared" si="4"/>
        <v>189</v>
      </c>
      <c r="B192" s="203"/>
      <c r="C192" s="163" t="s">
        <v>479</v>
      </c>
      <c r="D192" s="21">
        <v>0.53</v>
      </c>
      <c r="E192" s="21">
        <v>70</v>
      </c>
      <c r="F192" s="21">
        <v>4.3499999999999996</v>
      </c>
      <c r="G192" s="21">
        <v>34</v>
      </c>
      <c r="H192" s="21">
        <v>28</v>
      </c>
      <c r="I192" s="21">
        <v>65</v>
      </c>
      <c r="J192" s="21" t="s">
        <v>273</v>
      </c>
      <c r="K192" s="21" t="s">
        <v>508</v>
      </c>
      <c r="L192" s="21">
        <v>907</v>
      </c>
      <c r="M192" s="21">
        <v>51</v>
      </c>
      <c r="N192" s="21">
        <v>20</v>
      </c>
      <c r="O192" s="21" t="s">
        <v>441</v>
      </c>
      <c r="P192" s="21">
        <v>200</v>
      </c>
      <c r="Q192" s="21" t="s">
        <v>67</v>
      </c>
      <c r="R192" s="21" t="s">
        <v>23</v>
      </c>
      <c r="S192" s="76">
        <v>12.1</v>
      </c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  <c r="BB192" s="98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8"/>
      <c r="BW192" s="98"/>
      <c r="BX192" s="98"/>
      <c r="BY192" s="98"/>
      <c r="BZ192" s="98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  <c r="CQ192" s="98"/>
      <c r="CR192" s="98"/>
      <c r="CS192" s="98"/>
      <c r="CT192" s="98"/>
      <c r="CU192" s="98"/>
      <c r="CV192" s="98"/>
      <c r="CW192" s="98"/>
      <c r="CX192" s="98"/>
      <c r="CY192" s="98"/>
      <c r="CZ192" s="98"/>
      <c r="DA192" s="98"/>
      <c r="DB192" s="108"/>
    </row>
    <row r="193" spans="1:106" s="12" customFormat="1" ht="12" customHeight="1" x14ac:dyDescent="0.2">
      <c r="A193" s="4">
        <f t="shared" si="4"/>
        <v>190</v>
      </c>
      <c r="B193" s="203"/>
      <c r="C193" s="163" t="s">
        <v>504</v>
      </c>
      <c r="D193" s="21">
        <v>0.53</v>
      </c>
      <c r="E193" s="21">
        <v>100</v>
      </c>
      <c r="F193" s="21">
        <v>4.3499999999999996</v>
      </c>
      <c r="G193" s="21">
        <v>32</v>
      </c>
      <c r="H193" s="21">
        <v>28</v>
      </c>
      <c r="I193" s="21">
        <v>42</v>
      </c>
      <c r="J193" s="21" t="s">
        <v>273</v>
      </c>
      <c r="K193" s="21" t="s">
        <v>508</v>
      </c>
      <c r="L193" s="21">
        <v>862</v>
      </c>
      <c r="M193" s="21">
        <v>45.6</v>
      </c>
      <c r="N193" s="21">
        <v>13</v>
      </c>
      <c r="O193" s="21" t="s">
        <v>441</v>
      </c>
      <c r="P193" s="21">
        <f>5*N193</f>
        <v>65</v>
      </c>
      <c r="Q193" s="21" t="s">
        <v>67</v>
      </c>
      <c r="R193" s="21" t="s">
        <v>213</v>
      </c>
      <c r="S193" s="76">
        <v>16.100000000000001</v>
      </c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98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8"/>
      <c r="BW193" s="98"/>
      <c r="BX193" s="98"/>
      <c r="BY193" s="98"/>
      <c r="BZ193" s="98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  <c r="CQ193" s="98"/>
      <c r="CR193" s="98"/>
      <c r="CS193" s="98"/>
      <c r="CT193" s="98"/>
      <c r="CU193" s="98"/>
      <c r="CV193" s="98"/>
      <c r="CW193" s="98"/>
      <c r="CX193" s="98"/>
      <c r="CY193" s="98"/>
      <c r="CZ193" s="98"/>
      <c r="DA193" s="98"/>
      <c r="DB193" s="108"/>
    </row>
    <row r="194" spans="1:106" s="12" customFormat="1" ht="12" customHeight="1" x14ac:dyDescent="0.2">
      <c r="A194" s="4">
        <f t="shared" si="4"/>
        <v>191</v>
      </c>
      <c r="B194" s="203"/>
      <c r="C194" s="163" t="s">
        <v>505</v>
      </c>
      <c r="D194" s="21">
        <v>0.53</v>
      </c>
      <c r="E194" s="21">
        <v>100</v>
      </c>
      <c r="F194" s="21">
        <v>4.3499999999999996</v>
      </c>
      <c r="G194" s="21">
        <v>32</v>
      </c>
      <c r="H194" s="21">
        <v>28</v>
      </c>
      <c r="I194" s="21">
        <v>42</v>
      </c>
      <c r="J194" s="21" t="s">
        <v>273</v>
      </c>
      <c r="K194" s="21" t="s">
        <v>508</v>
      </c>
      <c r="L194" s="21">
        <v>862</v>
      </c>
      <c r="M194" s="21">
        <v>45.6</v>
      </c>
      <c r="N194" s="21">
        <v>13</v>
      </c>
      <c r="O194" s="21" t="s">
        <v>441</v>
      </c>
      <c r="P194" s="21">
        <f>10*N194</f>
        <v>130</v>
      </c>
      <c r="Q194" s="21" t="s">
        <v>67</v>
      </c>
      <c r="R194" s="21" t="s">
        <v>213</v>
      </c>
      <c r="S194" s="76">
        <v>9.3000000000000007</v>
      </c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  <c r="AY194" s="98"/>
      <c r="AZ194" s="98"/>
      <c r="BA194" s="98"/>
      <c r="BB194" s="98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98"/>
      <c r="BX194" s="98"/>
      <c r="BY194" s="98"/>
      <c r="BZ194" s="98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  <c r="CQ194" s="98"/>
      <c r="CR194" s="98"/>
      <c r="CS194" s="98"/>
      <c r="CT194" s="98"/>
      <c r="CU194" s="98"/>
      <c r="CV194" s="98"/>
      <c r="CW194" s="98"/>
      <c r="CX194" s="98"/>
      <c r="CY194" s="98"/>
      <c r="CZ194" s="98"/>
      <c r="DA194" s="98"/>
      <c r="DB194" s="108"/>
    </row>
    <row r="195" spans="1:106" s="12" customFormat="1" ht="12" customHeight="1" x14ac:dyDescent="0.2">
      <c r="A195" s="4">
        <f t="shared" si="4"/>
        <v>192</v>
      </c>
      <c r="B195" s="203"/>
      <c r="C195" s="163" t="s">
        <v>506</v>
      </c>
      <c r="D195" s="21">
        <v>0.53</v>
      </c>
      <c r="E195" s="21">
        <v>100</v>
      </c>
      <c r="F195" s="21">
        <v>4.3499999999999996</v>
      </c>
      <c r="G195" s="21">
        <v>32</v>
      </c>
      <c r="H195" s="21">
        <v>28</v>
      </c>
      <c r="I195" s="21">
        <v>67</v>
      </c>
      <c r="J195" s="21" t="s">
        <v>273</v>
      </c>
      <c r="K195" s="21" t="s">
        <v>508</v>
      </c>
      <c r="L195" s="21">
        <v>862</v>
      </c>
      <c r="M195" s="21">
        <v>45.6</v>
      </c>
      <c r="N195" s="21">
        <v>13</v>
      </c>
      <c r="O195" s="21" t="s">
        <v>441</v>
      </c>
      <c r="P195" s="21">
        <f>5*N195</f>
        <v>65</v>
      </c>
      <c r="Q195" s="21" t="s">
        <v>67</v>
      </c>
      <c r="R195" s="21" t="s">
        <v>213</v>
      </c>
      <c r="S195" s="76">
        <v>24.3</v>
      </c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98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98"/>
      <c r="BX195" s="98"/>
      <c r="BY195" s="98"/>
      <c r="BZ195" s="98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  <c r="CQ195" s="98"/>
      <c r="CR195" s="98"/>
      <c r="CS195" s="98"/>
      <c r="CT195" s="98"/>
      <c r="CU195" s="98"/>
      <c r="CV195" s="98"/>
      <c r="CW195" s="98"/>
      <c r="CX195" s="98"/>
      <c r="CY195" s="98"/>
      <c r="CZ195" s="98"/>
      <c r="DA195" s="98"/>
      <c r="DB195" s="108"/>
    </row>
    <row r="196" spans="1:106" s="12" customFormat="1" ht="12" customHeight="1" x14ac:dyDescent="0.2">
      <c r="A196" s="4">
        <f t="shared" si="4"/>
        <v>193</v>
      </c>
      <c r="B196" s="203"/>
      <c r="C196" s="163" t="s">
        <v>507</v>
      </c>
      <c r="D196" s="21">
        <v>0.53</v>
      </c>
      <c r="E196" s="21">
        <v>100</v>
      </c>
      <c r="F196" s="21">
        <v>4.3499999999999996</v>
      </c>
      <c r="G196" s="21">
        <v>32</v>
      </c>
      <c r="H196" s="21">
        <v>28</v>
      </c>
      <c r="I196" s="21">
        <v>67</v>
      </c>
      <c r="J196" s="21" t="s">
        <v>273</v>
      </c>
      <c r="K196" s="21" t="s">
        <v>508</v>
      </c>
      <c r="L196" s="21">
        <v>862</v>
      </c>
      <c r="M196" s="21">
        <v>45.6</v>
      </c>
      <c r="N196" s="21">
        <v>13</v>
      </c>
      <c r="O196" s="21" t="s">
        <v>441</v>
      </c>
      <c r="P196" s="21">
        <f>10*N196</f>
        <v>130</v>
      </c>
      <c r="Q196" s="21" t="s">
        <v>67</v>
      </c>
      <c r="R196" s="21" t="s">
        <v>213</v>
      </c>
      <c r="S196" s="76">
        <v>11.6</v>
      </c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98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98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108"/>
    </row>
    <row r="197" spans="1:106" s="12" customFormat="1" ht="12" customHeight="1" x14ac:dyDescent="0.2">
      <c r="A197" s="4">
        <f t="shared" si="4"/>
        <v>194</v>
      </c>
      <c r="B197" s="203"/>
      <c r="C197" s="163" t="s">
        <v>483</v>
      </c>
      <c r="D197" s="21">
        <v>0.53</v>
      </c>
      <c r="E197" s="21">
        <v>100</v>
      </c>
      <c r="F197" s="21">
        <v>4.3499999999999996</v>
      </c>
      <c r="G197" s="21">
        <v>32</v>
      </c>
      <c r="H197" s="21">
        <v>28</v>
      </c>
      <c r="I197" s="21">
        <v>40</v>
      </c>
      <c r="J197" s="21" t="s">
        <v>273</v>
      </c>
      <c r="K197" s="21" t="s">
        <v>508</v>
      </c>
      <c r="L197" s="21">
        <v>907</v>
      </c>
      <c r="M197" s="21">
        <v>51</v>
      </c>
      <c r="N197" s="21">
        <v>20</v>
      </c>
      <c r="O197" s="21" t="s">
        <v>441</v>
      </c>
      <c r="P197" s="21">
        <v>100</v>
      </c>
      <c r="Q197" s="21" t="s">
        <v>67</v>
      </c>
      <c r="R197" s="21" t="s">
        <v>213</v>
      </c>
      <c r="S197" s="76">
        <v>13.8</v>
      </c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98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8"/>
      <c r="BW197" s="98"/>
      <c r="BX197" s="98"/>
      <c r="BY197" s="98"/>
      <c r="BZ197" s="98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  <c r="CQ197" s="98"/>
      <c r="CR197" s="98"/>
      <c r="CS197" s="98"/>
      <c r="CT197" s="98"/>
      <c r="CU197" s="98"/>
      <c r="CV197" s="98"/>
      <c r="CW197" s="98"/>
      <c r="CX197" s="98"/>
      <c r="CY197" s="98"/>
      <c r="CZ197" s="98"/>
      <c r="DA197" s="98"/>
      <c r="DB197" s="108"/>
    </row>
    <row r="198" spans="1:106" s="12" customFormat="1" ht="12" customHeight="1" x14ac:dyDescent="0.2">
      <c r="A198" s="4">
        <f t="shared" si="4"/>
        <v>195</v>
      </c>
      <c r="B198" s="203"/>
      <c r="C198" s="163" t="s">
        <v>484</v>
      </c>
      <c r="D198" s="21">
        <v>0.53</v>
      </c>
      <c r="E198" s="21">
        <v>100</v>
      </c>
      <c r="F198" s="21">
        <v>4.3499999999999996</v>
      </c>
      <c r="G198" s="21">
        <v>32</v>
      </c>
      <c r="H198" s="21">
        <v>28</v>
      </c>
      <c r="I198" s="21">
        <v>40</v>
      </c>
      <c r="J198" s="21" t="s">
        <v>273</v>
      </c>
      <c r="K198" s="21" t="s">
        <v>508</v>
      </c>
      <c r="L198" s="21">
        <v>907</v>
      </c>
      <c r="M198" s="21">
        <v>51</v>
      </c>
      <c r="N198" s="21">
        <v>20</v>
      </c>
      <c r="O198" s="21" t="s">
        <v>441</v>
      </c>
      <c r="P198" s="21">
        <v>200</v>
      </c>
      <c r="Q198" s="21" t="s">
        <v>67</v>
      </c>
      <c r="R198" s="21" t="s">
        <v>213</v>
      </c>
      <c r="S198" s="76">
        <v>7</v>
      </c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98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98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108"/>
    </row>
    <row r="199" spans="1:106" s="12" customFormat="1" ht="12" customHeight="1" x14ac:dyDescent="0.2">
      <c r="A199" s="4">
        <f t="shared" si="4"/>
        <v>196</v>
      </c>
      <c r="B199" s="203"/>
      <c r="C199" s="163" t="s">
        <v>485</v>
      </c>
      <c r="D199" s="21">
        <v>0.53</v>
      </c>
      <c r="E199" s="21">
        <v>100</v>
      </c>
      <c r="F199" s="21">
        <v>4.3499999999999996</v>
      </c>
      <c r="G199" s="21">
        <v>32</v>
      </c>
      <c r="H199" s="21">
        <v>28</v>
      </c>
      <c r="I199" s="21">
        <v>65</v>
      </c>
      <c r="J199" s="21" t="s">
        <v>273</v>
      </c>
      <c r="K199" s="21" t="s">
        <v>508</v>
      </c>
      <c r="L199" s="21">
        <v>907</v>
      </c>
      <c r="M199" s="21">
        <v>51</v>
      </c>
      <c r="N199" s="21">
        <v>20</v>
      </c>
      <c r="O199" s="21" t="s">
        <v>441</v>
      </c>
      <c r="P199" s="21">
        <v>100</v>
      </c>
      <c r="Q199" s="21" t="s">
        <v>67</v>
      </c>
      <c r="R199" s="21" t="s">
        <v>213</v>
      </c>
      <c r="S199" s="76">
        <v>16.899999999999999</v>
      </c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  <c r="AY199" s="98"/>
      <c r="AZ199" s="98"/>
      <c r="BA199" s="98"/>
      <c r="BB199" s="98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8"/>
      <c r="BW199" s="98"/>
      <c r="BX199" s="98"/>
      <c r="BY199" s="98"/>
      <c r="BZ199" s="98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  <c r="CQ199" s="98"/>
      <c r="CR199" s="98"/>
      <c r="CS199" s="98"/>
      <c r="CT199" s="98"/>
      <c r="CU199" s="98"/>
      <c r="CV199" s="98"/>
      <c r="CW199" s="98"/>
      <c r="CX199" s="98"/>
      <c r="CY199" s="98"/>
      <c r="CZ199" s="98"/>
      <c r="DA199" s="98"/>
      <c r="DB199" s="108"/>
    </row>
    <row r="200" spans="1:106" s="12" customFormat="1" ht="12" customHeight="1" x14ac:dyDescent="0.2">
      <c r="A200" s="4">
        <f t="shared" si="4"/>
        <v>197</v>
      </c>
      <c r="B200" s="204"/>
      <c r="C200" s="163" t="s">
        <v>486</v>
      </c>
      <c r="D200" s="21">
        <v>0.53</v>
      </c>
      <c r="E200" s="21">
        <v>100</v>
      </c>
      <c r="F200" s="21">
        <v>4.3499999999999996</v>
      </c>
      <c r="G200" s="21">
        <v>32</v>
      </c>
      <c r="H200" s="21">
        <v>28</v>
      </c>
      <c r="I200" s="21">
        <v>65</v>
      </c>
      <c r="J200" s="21" t="s">
        <v>273</v>
      </c>
      <c r="K200" s="21" t="s">
        <v>508</v>
      </c>
      <c r="L200" s="21">
        <v>907</v>
      </c>
      <c r="M200" s="21">
        <v>51</v>
      </c>
      <c r="N200" s="21">
        <v>20</v>
      </c>
      <c r="O200" s="21" t="s">
        <v>441</v>
      </c>
      <c r="P200" s="21">
        <v>200</v>
      </c>
      <c r="Q200" s="21" t="s">
        <v>67</v>
      </c>
      <c r="R200" s="21" t="s">
        <v>213</v>
      </c>
      <c r="S200" s="76">
        <v>10.5</v>
      </c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98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98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108"/>
    </row>
    <row r="201" spans="1:106" s="13" customFormat="1" ht="12" customHeight="1" x14ac:dyDescent="0.25">
      <c r="A201" s="4">
        <f t="shared" si="4"/>
        <v>198</v>
      </c>
      <c r="B201" s="178" t="s">
        <v>108</v>
      </c>
      <c r="C201" s="140" t="s">
        <v>109</v>
      </c>
      <c r="D201" s="70">
        <v>0.46</v>
      </c>
      <c r="E201" s="13">
        <v>0</v>
      </c>
      <c r="F201" s="13">
        <v>0</v>
      </c>
      <c r="G201" s="13">
        <v>45.41</v>
      </c>
      <c r="H201" s="13">
        <v>28</v>
      </c>
      <c r="I201" s="13">
        <v>65</v>
      </c>
      <c r="J201" s="13" t="s">
        <v>14</v>
      </c>
      <c r="K201" s="13" t="s">
        <v>22</v>
      </c>
      <c r="L201" s="42">
        <v>678</v>
      </c>
      <c r="M201" s="42">
        <v>200</v>
      </c>
      <c r="N201" s="13">
        <v>20</v>
      </c>
      <c r="O201" s="13" t="s">
        <v>441</v>
      </c>
      <c r="P201" s="13">
        <v>100</v>
      </c>
      <c r="Q201" s="13" t="s">
        <v>17</v>
      </c>
      <c r="R201" s="13" t="s">
        <v>23</v>
      </c>
      <c r="S201" s="70">
        <v>10.37</v>
      </c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98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8"/>
      <c r="BW201" s="98"/>
      <c r="BX201" s="98"/>
      <c r="BY201" s="98"/>
      <c r="BZ201" s="98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  <c r="CQ201" s="98"/>
      <c r="CR201" s="98"/>
      <c r="CS201" s="98"/>
      <c r="CT201" s="98"/>
      <c r="CU201" s="98"/>
      <c r="CV201" s="98"/>
      <c r="CW201" s="98"/>
      <c r="CX201" s="98"/>
      <c r="CY201" s="98"/>
      <c r="CZ201" s="98"/>
      <c r="DA201" s="98"/>
      <c r="DB201" s="112"/>
    </row>
    <row r="202" spans="1:106" s="13" customFormat="1" ht="12" customHeight="1" x14ac:dyDescent="0.25">
      <c r="A202" s="4">
        <f t="shared" si="4"/>
        <v>199</v>
      </c>
      <c r="B202" s="178"/>
      <c r="C202" s="140" t="s">
        <v>110</v>
      </c>
      <c r="D202" s="70">
        <v>0.39</v>
      </c>
      <c r="E202" s="13">
        <v>30</v>
      </c>
      <c r="F202" s="13">
        <v>4.54</v>
      </c>
      <c r="G202" s="13">
        <v>44.41</v>
      </c>
      <c r="H202" s="13">
        <v>28</v>
      </c>
      <c r="I202" s="13">
        <v>65</v>
      </c>
      <c r="J202" s="13" t="s">
        <v>14</v>
      </c>
      <c r="K202" s="13" t="s">
        <v>22</v>
      </c>
      <c r="L202" s="42">
        <v>678</v>
      </c>
      <c r="M202" s="42">
        <v>200</v>
      </c>
      <c r="N202" s="13">
        <v>20</v>
      </c>
      <c r="O202" s="13" t="s">
        <v>441</v>
      </c>
      <c r="P202" s="13">
        <v>100</v>
      </c>
      <c r="Q202" s="13" t="s">
        <v>17</v>
      </c>
      <c r="R202" s="13" t="s">
        <v>23</v>
      </c>
      <c r="S202" s="70">
        <v>11.69</v>
      </c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98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98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112"/>
    </row>
    <row r="203" spans="1:106" s="13" customFormat="1" ht="12" customHeight="1" x14ac:dyDescent="0.25">
      <c r="A203" s="4">
        <f t="shared" si="4"/>
        <v>200</v>
      </c>
      <c r="B203" s="178"/>
      <c r="C203" s="140" t="s">
        <v>111</v>
      </c>
      <c r="D203" s="70">
        <v>0.38</v>
      </c>
      <c r="E203" s="13">
        <v>50</v>
      </c>
      <c r="F203" s="13">
        <v>4.54</v>
      </c>
      <c r="G203" s="13">
        <v>44.93</v>
      </c>
      <c r="H203" s="13">
        <v>28</v>
      </c>
      <c r="I203" s="13">
        <v>65</v>
      </c>
      <c r="J203" s="13" t="s">
        <v>14</v>
      </c>
      <c r="K203" s="13" t="s">
        <v>22</v>
      </c>
      <c r="L203" s="42">
        <v>678</v>
      </c>
      <c r="M203" s="42">
        <v>200</v>
      </c>
      <c r="N203" s="13">
        <v>20</v>
      </c>
      <c r="O203" s="13" t="s">
        <v>441</v>
      </c>
      <c r="P203" s="13">
        <v>100</v>
      </c>
      <c r="Q203" s="13" t="s">
        <v>17</v>
      </c>
      <c r="R203" s="13" t="s">
        <v>23</v>
      </c>
      <c r="S203" s="70">
        <v>11.52</v>
      </c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98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8"/>
      <c r="BW203" s="98"/>
      <c r="BX203" s="98"/>
      <c r="BY203" s="98"/>
      <c r="BZ203" s="98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  <c r="CQ203" s="98"/>
      <c r="CR203" s="98"/>
      <c r="CS203" s="98"/>
      <c r="CT203" s="98"/>
      <c r="CU203" s="98"/>
      <c r="CV203" s="98"/>
      <c r="CW203" s="98"/>
      <c r="CX203" s="98"/>
      <c r="CY203" s="98"/>
      <c r="CZ203" s="98"/>
      <c r="DA203" s="98"/>
      <c r="DB203" s="112"/>
    </row>
    <row r="204" spans="1:106" s="13" customFormat="1" ht="12" customHeight="1" x14ac:dyDescent="0.25">
      <c r="A204" s="4">
        <f t="shared" si="4"/>
        <v>201</v>
      </c>
      <c r="B204" s="178"/>
      <c r="C204" s="140" t="s">
        <v>112</v>
      </c>
      <c r="D204" s="70">
        <v>0.37</v>
      </c>
      <c r="E204" s="13">
        <v>70</v>
      </c>
      <c r="F204" s="13">
        <v>4.54</v>
      </c>
      <c r="G204" s="13">
        <v>44.79</v>
      </c>
      <c r="H204" s="13">
        <v>28</v>
      </c>
      <c r="I204" s="13">
        <v>65</v>
      </c>
      <c r="J204" s="13" t="s">
        <v>14</v>
      </c>
      <c r="K204" s="13" t="s">
        <v>22</v>
      </c>
      <c r="L204" s="42">
        <v>678</v>
      </c>
      <c r="M204" s="42">
        <v>200</v>
      </c>
      <c r="N204" s="13">
        <v>20</v>
      </c>
      <c r="O204" s="13" t="s">
        <v>441</v>
      </c>
      <c r="P204" s="13">
        <v>100</v>
      </c>
      <c r="Q204" s="13" t="s">
        <v>17</v>
      </c>
      <c r="R204" s="13" t="s">
        <v>23</v>
      </c>
      <c r="S204" s="70">
        <v>12.42</v>
      </c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98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98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112"/>
    </row>
    <row r="205" spans="1:106" s="13" customFormat="1" ht="12" customHeight="1" x14ac:dyDescent="0.25">
      <c r="A205" s="4">
        <f t="shared" si="4"/>
        <v>202</v>
      </c>
      <c r="B205" s="178"/>
      <c r="C205" s="140" t="s">
        <v>113</v>
      </c>
      <c r="D205" s="70">
        <v>0.35</v>
      </c>
      <c r="E205" s="13">
        <v>100</v>
      </c>
      <c r="F205" s="13">
        <v>4.54</v>
      </c>
      <c r="G205" s="13">
        <v>45.92</v>
      </c>
      <c r="H205" s="13">
        <v>28</v>
      </c>
      <c r="I205" s="13">
        <v>65</v>
      </c>
      <c r="J205" s="13" t="s">
        <v>14</v>
      </c>
      <c r="K205" s="13" t="s">
        <v>22</v>
      </c>
      <c r="L205" s="42">
        <v>678</v>
      </c>
      <c r="M205" s="42">
        <v>200</v>
      </c>
      <c r="N205" s="13">
        <v>20</v>
      </c>
      <c r="O205" s="13" t="s">
        <v>441</v>
      </c>
      <c r="P205" s="13">
        <v>100</v>
      </c>
      <c r="Q205" s="13" t="s">
        <v>17</v>
      </c>
      <c r="R205" s="13" t="s">
        <v>23</v>
      </c>
      <c r="S205" s="70">
        <v>11.69</v>
      </c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98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8"/>
      <c r="BW205" s="98"/>
      <c r="BX205" s="98"/>
      <c r="BY205" s="98"/>
      <c r="BZ205" s="98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  <c r="CQ205" s="98"/>
      <c r="CR205" s="98"/>
      <c r="CS205" s="98"/>
      <c r="CT205" s="98"/>
      <c r="CU205" s="98"/>
      <c r="CV205" s="98"/>
      <c r="CW205" s="98"/>
      <c r="CX205" s="98"/>
      <c r="CY205" s="98"/>
      <c r="CZ205" s="98"/>
      <c r="DA205" s="98"/>
      <c r="DB205" s="112"/>
    </row>
    <row r="206" spans="1:106" s="13" customFormat="1" ht="12" customHeight="1" x14ac:dyDescent="0.25">
      <c r="A206" s="4">
        <f t="shared" si="4"/>
        <v>203</v>
      </c>
      <c r="B206" s="178"/>
      <c r="C206" s="140" t="s">
        <v>114</v>
      </c>
      <c r="D206" s="70">
        <v>0.46</v>
      </c>
      <c r="E206" s="13">
        <v>0</v>
      </c>
      <c r="F206" s="13">
        <v>0</v>
      </c>
      <c r="G206" s="13">
        <v>45.41</v>
      </c>
      <c r="H206" s="13">
        <v>28</v>
      </c>
      <c r="I206" s="13">
        <v>65</v>
      </c>
      <c r="J206" s="13" t="s">
        <v>14</v>
      </c>
      <c r="K206" s="13" t="s">
        <v>22</v>
      </c>
      <c r="L206" s="42">
        <v>678</v>
      </c>
      <c r="M206" s="42">
        <v>200</v>
      </c>
      <c r="N206" s="13">
        <v>20</v>
      </c>
      <c r="O206" s="13" t="s">
        <v>441</v>
      </c>
      <c r="P206" s="13">
        <v>100</v>
      </c>
      <c r="Q206" s="13" t="s">
        <v>17</v>
      </c>
      <c r="R206" s="13" t="s">
        <v>106</v>
      </c>
      <c r="S206" s="70">
        <v>16.920000000000002</v>
      </c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98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98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112"/>
    </row>
    <row r="207" spans="1:106" s="13" customFormat="1" ht="12" customHeight="1" x14ac:dyDescent="0.25">
      <c r="A207" s="4">
        <f t="shared" si="4"/>
        <v>204</v>
      </c>
      <c r="B207" s="178"/>
      <c r="C207" s="140" t="s">
        <v>115</v>
      </c>
      <c r="D207" s="70">
        <v>0.39</v>
      </c>
      <c r="E207" s="13">
        <v>30</v>
      </c>
      <c r="F207" s="13">
        <v>4.54</v>
      </c>
      <c r="G207" s="13">
        <v>44.41</v>
      </c>
      <c r="H207" s="13">
        <v>28</v>
      </c>
      <c r="I207" s="13">
        <v>65</v>
      </c>
      <c r="J207" s="13" t="s">
        <v>14</v>
      </c>
      <c r="K207" s="13" t="s">
        <v>22</v>
      </c>
      <c r="L207" s="42">
        <v>678</v>
      </c>
      <c r="M207" s="42">
        <v>200</v>
      </c>
      <c r="N207" s="13">
        <v>20</v>
      </c>
      <c r="O207" s="13" t="s">
        <v>441</v>
      </c>
      <c r="P207" s="13">
        <v>100</v>
      </c>
      <c r="Q207" s="13" t="s">
        <v>17</v>
      </c>
      <c r="R207" s="13" t="s">
        <v>106</v>
      </c>
      <c r="S207" s="70">
        <v>17.86</v>
      </c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98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98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112"/>
    </row>
    <row r="208" spans="1:106" s="13" customFormat="1" ht="12" customHeight="1" x14ac:dyDescent="0.25">
      <c r="A208" s="4">
        <f t="shared" si="4"/>
        <v>205</v>
      </c>
      <c r="B208" s="178"/>
      <c r="C208" s="140" t="s">
        <v>116</v>
      </c>
      <c r="D208" s="70">
        <v>0.38</v>
      </c>
      <c r="E208" s="13">
        <v>50</v>
      </c>
      <c r="F208" s="13">
        <v>4.54</v>
      </c>
      <c r="G208" s="13">
        <v>44.93</v>
      </c>
      <c r="H208" s="13">
        <v>28</v>
      </c>
      <c r="I208" s="13">
        <v>65</v>
      </c>
      <c r="J208" s="13" t="s">
        <v>14</v>
      </c>
      <c r="K208" s="13" t="s">
        <v>22</v>
      </c>
      <c r="L208" s="42">
        <v>678</v>
      </c>
      <c r="M208" s="42">
        <v>200</v>
      </c>
      <c r="N208" s="13">
        <v>20</v>
      </c>
      <c r="O208" s="13" t="s">
        <v>441</v>
      </c>
      <c r="P208" s="13">
        <v>100</v>
      </c>
      <c r="Q208" s="13" t="s">
        <v>17</v>
      </c>
      <c r="R208" s="13" t="s">
        <v>106</v>
      </c>
      <c r="S208" s="70">
        <v>20.079999999999998</v>
      </c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  <c r="AY208" s="98"/>
      <c r="AZ208" s="98"/>
      <c r="BA208" s="98"/>
      <c r="BB208" s="98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8"/>
      <c r="BW208" s="98"/>
      <c r="BX208" s="98"/>
      <c r="BY208" s="98"/>
      <c r="BZ208" s="98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  <c r="CQ208" s="98"/>
      <c r="CR208" s="98"/>
      <c r="CS208" s="98"/>
      <c r="CT208" s="98"/>
      <c r="CU208" s="98"/>
      <c r="CV208" s="98"/>
      <c r="CW208" s="98"/>
      <c r="CX208" s="98"/>
      <c r="CY208" s="98"/>
      <c r="CZ208" s="98"/>
      <c r="DA208" s="98"/>
      <c r="DB208" s="112"/>
    </row>
    <row r="209" spans="1:106" s="13" customFormat="1" ht="12" customHeight="1" x14ac:dyDescent="0.25">
      <c r="A209" s="4">
        <f t="shared" si="4"/>
        <v>206</v>
      </c>
      <c r="B209" s="178"/>
      <c r="C209" s="140" t="s">
        <v>117</v>
      </c>
      <c r="D209" s="70">
        <v>0.37</v>
      </c>
      <c r="E209" s="13">
        <v>70</v>
      </c>
      <c r="F209" s="13">
        <v>4.54</v>
      </c>
      <c r="G209" s="13">
        <v>44.79</v>
      </c>
      <c r="H209" s="13">
        <v>28</v>
      </c>
      <c r="I209" s="13">
        <v>65</v>
      </c>
      <c r="J209" s="13" t="s">
        <v>14</v>
      </c>
      <c r="K209" s="13" t="s">
        <v>22</v>
      </c>
      <c r="L209" s="42">
        <v>678</v>
      </c>
      <c r="M209" s="42">
        <v>200</v>
      </c>
      <c r="N209" s="13">
        <v>20</v>
      </c>
      <c r="O209" s="13" t="s">
        <v>441</v>
      </c>
      <c r="P209" s="13">
        <v>100</v>
      </c>
      <c r="Q209" s="13" t="s">
        <v>17</v>
      </c>
      <c r="R209" s="13" t="s">
        <v>106</v>
      </c>
      <c r="S209" s="70">
        <v>13.7</v>
      </c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  <c r="BA209" s="98"/>
      <c r="BB209" s="98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8"/>
      <c r="BW209" s="98"/>
      <c r="BX209" s="98"/>
      <c r="BY209" s="98"/>
      <c r="BZ209" s="98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  <c r="CQ209" s="98"/>
      <c r="CR209" s="98"/>
      <c r="CS209" s="98"/>
      <c r="CT209" s="98"/>
      <c r="CU209" s="98"/>
      <c r="CV209" s="98"/>
      <c r="CW209" s="98"/>
      <c r="CX209" s="98"/>
      <c r="CY209" s="98"/>
      <c r="CZ209" s="98"/>
      <c r="DA209" s="98"/>
      <c r="DB209" s="112"/>
    </row>
    <row r="210" spans="1:106" s="13" customFormat="1" ht="12" customHeight="1" x14ac:dyDescent="0.25">
      <c r="A210" s="4">
        <f t="shared" si="4"/>
        <v>207</v>
      </c>
      <c r="B210" s="178"/>
      <c r="C210" s="140" t="s">
        <v>118</v>
      </c>
      <c r="D210" s="70">
        <v>0.35</v>
      </c>
      <c r="E210" s="13">
        <v>100</v>
      </c>
      <c r="F210" s="13">
        <v>4.54</v>
      </c>
      <c r="G210" s="13">
        <v>45.92</v>
      </c>
      <c r="H210" s="13">
        <v>28</v>
      </c>
      <c r="I210" s="13">
        <v>65</v>
      </c>
      <c r="J210" s="13" t="s">
        <v>14</v>
      </c>
      <c r="K210" s="13" t="s">
        <v>22</v>
      </c>
      <c r="L210" s="42">
        <v>678</v>
      </c>
      <c r="M210" s="42">
        <v>200</v>
      </c>
      <c r="N210" s="13">
        <v>20</v>
      </c>
      <c r="O210" s="13" t="s">
        <v>441</v>
      </c>
      <c r="P210" s="13">
        <v>100</v>
      </c>
      <c r="Q210" s="13" t="s">
        <v>17</v>
      </c>
      <c r="R210" s="13" t="s">
        <v>106</v>
      </c>
      <c r="S210" s="70">
        <v>15.13</v>
      </c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  <c r="AY210" s="98"/>
      <c r="AZ210" s="98"/>
      <c r="BA210" s="98"/>
      <c r="BB210" s="98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8"/>
      <c r="BW210" s="98"/>
      <c r="BX210" s="98"/>
      <c r="BY210" s="98"/>
      <c r="BZ210" s="98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  <c r="CQ210" s="98"/>
      <c r="CR210" s="98"/>
      <c r="CS210" s="98"/>
      <c r="CT210" s="98"/>
      <c r="CU210" s="98"/>
      <c r="CV210" s="98"/>
      <c r="CW210" s="98"/>
      <c r="CX210" s="98"/>
      <c r="CY210" s="98"/>
      <c r="CZ210" s="98"/>
      <c r="DA210" s="98"/>
      <c r="DB210" s="112"/>
    </row>
    <row r="211" spans="1:106" s="13" customFormat="1" ht="12" customHeight="1" x14ac:dyDescent="0.25">
      <c r="A211" s="4">
        <f t="shared" si="4"/>
        <v>208</v>
      </c>
      <c r="B211" s="178"/>
      <c r="C211" s="140" t="s">
        <v>119</v>
      </c>
      <c r="D211" s="70">
        <v>0.46</v>
      </c>
      <c r="E211" s="13">
        <v>0</v>
      </c>
      <c r="F211" s="13">
        <v>0</v>
      </c>
      <c r="G211" s="13">
        <v>45.41</v>
      </c>
      <c r="H211" s="13">
        <v>28</v>
      </c>
      <c r="I211" s="13">
        <v>65</v>
      </c>
      <c r="J211" s="13" t="s">
        <v>14</v>
      </c>
      <c r="K211" s="13" t="s">
        <v>22</v>
      </c>
      <c r="L211" s="42">
        <v>678</v>
      </c>
      <c r="M211" s="42">
        <v>200</v>
      </c>
      <c r="N211" s="13">
        <v>20</v>
      </c>
      <c r="O211" s="13" t="s">
        <v>441</v>
      </c>
      <c r="P211" s="13">
        <v>100</v>
      </c>
      <c r="Q211" s="13" t="s">
        <v>17</v>
      </c>
      <c r="R211" s="13" t="s">
        <v>106</v>
      </c>
      <c r="S211" s="70">
        <v>17.309999999999999</v>
      </c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98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98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112"/>
    </row>
    <row r="212" spans="1:106" s="13" customFormat="1" ht="12" customHeight="1" x14ac:dyDescent="0.25">
      <c r="A212" s="4">
        <f t="shared" si="4"/>
        <v>209</v>
      </c>
      <c r="B212" s="178"/>
      <c r="C212" s="140" t="s">
        <v>120</v>
      </c>
      <c r="D212" s="70">
        <v>0.39</v>
      </c>
      <c r="E212" s="13">
        <v>30</v>
      </c>
      <c r="F212" s="13">
        <v>4.54</v>
      </c>
      <c r="G212" s="13">
        <v>44.41</v>
      </c>
      <c r="H212" s="13">
        <v>28</v>
      </c>
      <c r="I212" s="13">
        <v>65</v>
      </c>
      <c r="J212" s="13" t="s">
        <v>14</v>
      </c>
      <c r="K212" s="13" t="s">
        <v>22</v>
      </c>
      <c r="L212" s="42">
        <v>678</v>
      </c>
      <c r="M212" s="42">
        <v>200</v>
      </c>
      <c r="N212" s="13">
        <v>20</v>
      </c>
      <c r="O212" s="13" t="s">
        <v>441</v>
      </c>
      <c r="P212" s="13">
        <v>100</v>
      </c>
      <c r="Q212" s="13" t="s">
        <v>17</v>
      </c>
      <c r="R212" s="13" t="s">
        <v>106</v>
      </c>
      <c r="S212" s="70">
        <v>19.77</v>
      </c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98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8"/>
      <c r="BW212" s="98"/>
      <c r="BX212" s="98"/>
      <c r="BY212" s="98"/>
      <c r="BZ212" s="98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  <c r="CQ212" s="98"/>
      <c r="CR212" s="98"/>
      <c r="CS212" s="98"/>
      <c r="CT212" s="98"/>
      <c r="CU212" s="98"/>
      <c r="CV212" s="98"/>
      <c r="CW212" s="98"/>
      <c r="CX212" s="98"/>
      <c r="CY212" s="98"/>
      <c r="CZ212" s="98"/>
      <c r="DA212" s="98"/>
      <c r="DB212" s="112"/>
    </row>
    <row r="213" spans="1:106" s="13" customFormat="1" ht="12" customHeight="1" x14ac:dyDescent="0.25">
      <c r="A213" s="4">
        <f t="shared" si="4"/>
        <v>210</v>
      </c>
      <c r="B213" s="178"/>
      <c r="C213" s="140" t="s">
        <v>121</v>
      </c>
      <c r="D213" s="70">
        <v>0.38</v>
      </c>
      <c r="E213" s="13">
        <v>50</v>
      </c>
      <c r="F213" s="13">
        <v>4.54</v>
      </c>
      <c r="G213" s="13">
        <v>44.93</v>
      </c>
      <c r="H213" s="13">
        <v>28</v>
      </c>
      <c r="I213" s="13">
        <v>65</v>
      </c>
      <c r="J213" s="13" t="s">
        <v>14</v>
      </c>
      <c r="K213" s="13" t="s">
        <v>22</v>
      </c>
      <c r="L213" s="42">
        <v>678</v>
      </c>
      <c r="M213" s="42">
        <v>200</v>
      </c>
      <c r="N213" s="13">
        <v>20</v>
      </c>
      <c r="O213" s="13" t="s">
        <v>441</v>
      </c>
      <c r="P213" s="13">
        <v>100</v>
      </c>
      <c r="Q213" s="13" t="s">
        <v>17</v>
      </c>
      <c r="R213" s="13" t="s">
        <v>106</v>
      </c>
      <c r="S213" s="70">
        <v>16.27</v>
      </c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  <c r="AY213" s="98"/>
      <c r="AZ213" s="98"/>
      <c r="BA213" s="98"/>
      <c r="BB213" s="98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8"/>
      <c r="BW213" s="98"/>
      <c r="BX213" s="98"/>
      <c r="BY213" s="98"/>
      <c r="BZ213" s="98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  <c r="CQ213" s="98"/>
      <c r="CR213" s="98"/>
      <c r="CS213" s="98"/>
      <c r="CT213" s="98"/>
      <c r="CU213" s="98"/>
      <c r="CV213" s="98"/>
      <c r="CW213" s="98"/>
      <c r="CX213" s="98"/>
      <c r="CY213" s="98"/>
      <c r="CZ213" s="98"/>
      <c r="DA213" s="98"/>
      <c r="DB213" s="112"/>
    </row>
    <row r="214" spans="1:106" s="13" customFormat="1" ht="12" customHeight="1" x14ac:dyDescent="0.25">
      <c r="A214" s="4">
        <f t="shared" si="4"/>
        <v>211</v>
      </c>
      <c r="B214" s="178"/>
      <c r="C214" s="140" t="s">
        <v>122</v>
      </c>
      <c r="D214" s="70">
        <v>0.37</v>
      </c>
      <c r="E214" s="13">
        <v>70</v>
      </c>
      <c r="F214" s="13">
        <v>4.54</v>
      </c>
      <c r="G214" s="13">
        <v>44.79</v>
      </c>
      <c r="H214" s="13">
        <v>28</v>
      </c>
      <c r="I214" s="13">
        <v>65</v>
      </c>
      <c r="J214" s="13" t="s">
        <v>14</v>
      </c>
      <c r="K214" s="13" t="s">
        <v>22</v>
      </c>
      <c r="L214" s="42">
        <v>678</v>
      </c>
      <c r="M214" s="42">
        <v>200</v>
      </c>
      <c r="N214" s="13">
        <v>20</v>
      </c>
      <c r="O214" s="13" t="s">
        <v>441</v>
      </c>
      <c r="P214" s="13">
        <v>100</v>
      </c>
      <c r="Q214" s="13" t="s">
        <v>17</v>
      </c>
      <c r="R214" s="13" t="s">
        <v>106</v>
      </c>
      <c r="S214" s="70">
        <v>20.61</v>
      </c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  <c r="AY214" s="98"/>
      <c r="AZ214" s="98"/>
      <c r="BA214" s="98"/>
      <c r="BB214" s="98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8"/>
      <c r="BW214" s="98"/>
      <c r="BX214" s="98"/>
      <c r="BY214" s="98"/>
      <c r="BZ214" s="98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  <c r="CQ214" s="98"/>
      <c r="CR214" s="98"/>
      <c r="CS214" s="98"/>
      <c r="CT214" s="98"/>
      <c r="CU214" s="98"/>
      <c r="CV214" s="98"/>
      <c r="CW214" s="98"/>
      <c r="CX214" s="98"/>
      <c r="CY214" s="98"/>
      <c r="CZ214" s="98"/>
      <c r="DA214" s="98"/>
      <c r="DB214" s="112"/>
    </row>
    <row r="215" spans="1:106" s="13" customFormat="1" ht="12" customHeight="1" x14ac:dyDescent="0.25">
      <c r="A215" s="4">
        <f t="shared" si="4"/>
        <v>212</v>
      </c>
      <c r="B215" s="178"/>
      <c r="C215" s="140" t="s">
        <v>123</v>
      </c>
      <c r="D215" s="70">
        <v>0.35</v>
      </c>
      <c r="E215" s="13">
        <v>100</v>
      </c>
      <c r="F215" s="13">
        <v>4.54</v>
      </c>
      <c r="G215" s="13">
        <v>45.92</v>
      </c>
      <c r="H215" s="13">
        <v>28</v>
      </c>
      <c r="I215" s="13">
        <v>65</v>
      </c>
      <c r="J215" s="13" t="s">
        <v>14</v>
      </c>
      <c r="K215" s="13" t="s">
        <v>22</v>
      </c>
      <c r="L215" s="42">
        <v>678</v>
      </c>
      <c r="M215" s="42">
        <v>200</v>
      </c>
      <c r="N215" s="13">
        <v>20</v>
      </c>
      <c r="O215" s="13" t="s">
        <v>441</v>
      </c>
      <c r="P215" s="13">
        <v>100</v>
      </c>
      <c r="Q215" s="13" t="s">
        <v>17</v>
      </c>
      <c r="R215" s="13" t="s">
        <v>106</v>
      </c>
      <c r="S215" s="70">
        <v>19.23</v>
      </c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98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98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112"/>
    </row>
    <row r="216" spans="1:106" s="13" customFormat="1" ht="12" customHeight="1" x14ac:dyDescent="0.25">
      <c r="A216" s="4">
        <f t="shared" si="4"/>
        <v>213</v>
      </c>
      <c r="B216" s="178"/>
      <c r="C216" s="140" t="s">
        <v>124</v>
      </c>
      <c r="D216" s="70">
        <v>0.46</v>
      </c>
      <c r="E216" s="13">
        <v>0</v>
      </c>
      <c r="F216" s="13">
        <v>0</v>
      </c>
      <c r="G216" s="13">
        <v>45.41</v>
      </c>
      <c r="H216" s="13">
        <v>28</v>
      </c>
      <c r="I216" s="13">
        <v>65</v>
      </c>
      <c r="J216" s="13" t="s">
        <v>14</v>
      </c>
      <c r="K216" s="13" t="s">
        <v>22</v>
      </c>
      <c r="L216" s="42">
        <v>678</v>
      </c>
      <c r="M216" s="42">
        <v>200</v>
      </c>
      <c r="N216" s="13">
        <v>20</v>
      </c>
      <c r="O216" s="13" t="s">
        <v>441</v>
      </c>
      <c r="P216" s="13">
        <v>100</v>
      </c>
      <c r="Q216" s="13" t="s">
        <v>17</v>
      </c>
      <c r="R216" s="13" t="s">
        <v>106</v>
      </c>
      <c r="S216" s="70">
        <v>19.22</v>
      </c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98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98"/>
      <c r="BX216" s="98"/>
      <c r="BY216" s="98"/>
      <c r="BZ216" s="98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  <c r="CQ216" s="98"/>
      <c r="CR216" s="98"/>
      <c r="CS216" s="98"/>
      <c r="CT216" s="98"/>
      <c r="CU216" s="98"/>
      <c r="CV216" s="98"/>
      <c r="CW216" s="98"/>
      <c r="CX216" s="98"/>
      <c r="CY216" s="98"/>
      <c r="CZ216" s="98"/>
      <c r="DA216" s="98"/>
      <c r="DB216" s="112"/>
    </row>
    <row r="217" spans="1:106" s="13" customFormat="1" ht="12" customHeight="1" x14ac:dyDescent="0.25">
      <c r="A217" s="4">
        <f t="shared" si="4"/>
        <v>214</v>
      </c>
      <c r="B217" s="178"/>
      <c r="C217" s="140" t="s">
        <v>125</v>
      </c>
      <c r="D217" s="70">
        <v>0.39</v>
      </c>
      <c r="E217" s="13">
        <v>30</v>
      </c>
      <c r="F217" s="13">
        <v>4.54</v>
      </c>
      <c r="G217" s="13">
        <v>44.41</v>
      </c>
      <c r="H217" s="13">
        <v>28</v>
      </c>
      <c r="I217" s="13">
        <v>65</v>
      </c>
      <c r="J217" s="13" t="s">
        <v>14</v>
      </c>
      <c r="K217" s="13" t="s">
        <v>22</v>
      </c>
      <c r="L217" s="42">
        <v>678</v>
      </c>
      <c r="M217" s="42">
        <v>200</v>
      </c>
      <c r="N217" s="13">
        <v>20</v>
      </c>
      <c r="O217" s="13" t="s">
        <v>441</v>
      </c>
      <c r="P217" s="13">
        <v>100</v>
      </c>
      <c r="Q217" s="13" t="s">
        <v>17</v>
      </c>
      <c r="R217" s="13" t="s">
        <v>106</v>
      </c>
      <c r="S217" s="70">
        <v>20.28</v>
      </c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98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98"/>
      <c r="BX217" s="98"/>
      <c r="BY217" s="98"/>
      <c r="BZ217" s="98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  <c r="CQ217" s="98"/>
      <c r="CR217" s="98"/>
      <c r="CS217" s="98"/>
      <c r="CT217" s="98"/>
      <c r="CU217" s="98"/>
      <c r="CV217" s="98"/>
      <c r="CW217" s="98"/>
      <c r="CX217" s="98"/>
      <c r="CY217" s="98"/>
      <c r="CZ217" s="98"/>
      <c r="DA217" s="98"/>
      <c r="DB217" s="112"/>
    </row>
    <row r="218" spans="1:106" s="13" customFormat="1" ht="12" customHeight="1" x14ac:dyDescent="0.25">
      <c r="A218" s="4">
        <f t="shared" si="4"/>
        <v>215</v>
      </c>
      <c r="B218" s="178"/>
      <c r="C218" s="140" t="s">
        <v>126</v>
      </c>
      <c r="D218" s="70">
        <v>0.38</v>
      </c>
      <c r="E218" s="13">
        <v>50</v>
      </c>
      <c r="F218" s="13">
        <v>4.54</v>
      </c>
      <c r="G218" s="13">
        <v>44.93</v>
      </c>
      <c r="H218" s="13">
        <v>28</v>
      </c>
      <c r="I218" s="13">
        <v>65</v>
      </c>
      <c r="J218" s="13" t="s">
        <v>14</v>
      </c>
      <c r="K218" s="13" t="s">
        <v>22</v>
      </c>
      <c r="L218" s="42">
        <v>678</v>
      </c>
      <c r="M218" s="42">
        <v>200</v>
      </c>
      <c r="N218" s="13">
        <v>20</v>
      </c>
      <c r="O218" s="13" t="s">
        <v>441</v>
      </c>
      <c r="P218" s="13">
        <v>100</v>
      </c>
      <c r="Q218" s="13" t="s">
        <v>17</v>
      </c>
      <c r="R218" s="13" t="s">
        <v>106</v>
      </c>
      <c r="S218" s="70">
        <v>21.14</v>
      </c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98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98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112"/>
    </row>
    <row r="219" spans="1:106" s="13" customFormat="1" ht="12" customHeight="1" x14ac:dyDescent="0.25">
      <c r="A219" s="4">
        <f t="shared" si="4"/>
        <v>216</v>
      </c>
      <c r="B219" s="178"/>
      <c r="C219" s="140" t="s">
        <v>127</v>
      </c>
      <c r="D219" s="70">
        <v>0.37</v>
      </c>
      <c r="E219" s="13">
        <v>70</v>
      </c>
      <c r="F219" s="13">
        <v>4.54</v>
      </c>
      <c r="G219" s="13">
        <v>44.79</v>
      </c>
      <c r="H219" s="13">
        <v>28</v>
      </c>
      <c r="I219" s="13">
        <v>65</v>
      </c>
      <c r="J219" s="13" t="s">
        <v>14</v>
      </c>
      <c r="K219" s="13" t="s">
        <v>22</v>
      </c>
      <c r="L219" s="42">
        <v>678</v>
      </c>
      <c r="M219" s="42">
        <v>200</v>
      </c>
      <c r="N219" s="13">
        <v>20</v>
      </c>
      <c r="O219" s="13" t="s">
        <v>441</v>
      </c>
      <c r="P219" s="13">
        <v>100</v>
      </c>
      <c r="Q219" s="13" t="s">
        <v>17</v>
      </c>
      <c r="R219" s="13" t="s">
        <v>106</v>
      </c>
      <c r="S219" s="70">
        <v>17.66</v>
      </c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  <c r="AY219" s="98"/>
      <c r="AZ219" s="98"/>
      <c r="BA219" s="98"/>
      <c r="BB219" s="98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8"/>
      <c r="BW219" s="98"/>
      <c r="BX219" s="98"/>
      <c r="BY219" s="98"/>
      <c r="BZ219" s="98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  <c r="CQ219" s="98"/>
      <c r="CR219" s="98"/>
      <c r="CS219" s="98"/>
      <c r="CT219" s="98"/>
      <c r="CU219" s="98"/>
      <c r="CV219" s="98"/>
      <c r="CW219" s="98"/>
      <c r="CX219" s="98"/>
      <c r="CY219" s="98"/>
      <c r="CZ219" s="98"/>
      <c r="DA219" s="98"/>
      <c r="DB219" s="112"/>
    </row>
    <row r="220" spans="1:106" s="13" customFormat="1" ht="12" customHeight="1" x14ac:dyDescent="0.25">
      <c r="A220" s="4">
        <f t="shared" si="4"/>
        <v>217</v>
      </c>
      <c r="B220" s="178"/>
      <c r="C220" s="140" t="s">
        <v>128</v>
      </c>
      <c r="D220" s="70">
        <v>0.35</v>
      </c>
      <c r="E220" s="13">
        <v>100</v>
      </c>
      <c r="F220" s="13">
        <v>4.54</v>
      </c>
      <c r="G220" s="13">
        <v>45.92</v>
      </c>
      <c r="H220" s="13">
        <v>28</v>
      </c>
      <c r="I220" s="13">
        <v>65</v>
      </c>
      <c r="J220" s="13" t="s">
        <v>14</v>
      </c>
      <c r="K220" s="13" t="s">
        <v>22</v>
      </c>
      <c r="L220" s="42">
        <v>678</v>
      </c>
      <c r="M220" s="42">
        <v>200</v>
      </c>
      <c r="N220" s="13">
        <v>20</v>
      </c>
      <c r="O220" s="13" t="s">
        <v>441</v>
      </c>
      <c r="P220" s="13">
        <v>100</v>
      </c>
      <c r="Q220" s="13" t="s">
        <v>17</v>
      </c>
      <c r="R220" s="13" t="s">
        <v>106</v>
      </c>
      <c r="S220" s="70">
        <v>20.8</v>
      </c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  <c r="AY220" s="98"/>
      <c r="AZ220" s="98"/>
      <c r="BA220" s="98"/>
      <c r="BB220" s="98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8"/>
      <c r="BW220" s="98"/>
      <c r="BX220" s="98"/>
      <c r="BY220" s="98"/>
      <c r="BZ220" s="98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  <c r="CQ220" s="98"/>
      <c r="CR220" s="98"/>
      <c r="CS220" s="98"/>
      <c r="CT220" s="98"/>
      <c r="CU220" s="98"/>
      <c r="CV220" s="98"/>
      <c r="CW220" s="98"/>
      <c r="CX220" s="98"/>
      <c r="CY220" s="98"/>
      <c r="CZ220" s="98"/>
      <c r="DA220" s="98"/>
      <c r="DB220" s="112"/>
    </row>
    <row r="221" spans="1:106" s="14" customFormat="1" ht="12" customHeight="1" x14ac:dyDescent="0.25">
      <c r="A221" s="4">
        <f t="shared" si="4"/>
        <v>218</v>
      </c>
      <c r="B221" s="201" t="s">
        <v>129</v>
      </c>
      <c r="C221" s="142" t="s">
        <v>130</v>
      </c>
      <c r="D221" s="72">
        <v>0.42</v>
      </c>
      <c r="E221" s="14">
        <v>0</v>
      </c>
      <c r="F221" s="14">
        <v>0</v>
      </c>
      <c r="G221" s="14">
        <v>42.96</v>
      </c>
      <c r="H221" s="14">
        <v>28</v>
      </c>
      <c r="I221" s="14">
        <v>41</v>
      </c>
      <c r="J221" s="14" t="s">
        <v>14</v>
      </c>
      <c r="K221" s="14" t="s">
        <v>22</v>
      </c>
      <c r="L221" s="44">
        <v>498</v>
      </c>
      <c r="M221" s="44">
        <v>210</v>
      </c>
      <c r="N221" s="14">
        <v>20</v>
      </c>
      <c r="O221" s="14" t="s">
        <v>443</v>
      </c>
      <c r="P221" s="14">
        <v>200</v>
      </c>
      <c r="Q221" s="14" t="s">
        <v>13</v>
      </c>
      <c r="R221" s="14" t="s">
        <v>23</v>
      </c>
      <c r="S221" s="72">
        <v>15.16</v>
      </c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98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98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103"/>
    </row>
    <row r="222" spans="1:106" s="14" customFormat="1" ht="12" customHeight="1" x14ac:dyDescent="0.25">
      <c r="A222" s="4">
        <f t="shared" si="4"/>
        <v>219</v>
      </c>
      <c r="B222" s="201"/>
      <c r="C222" s="142" t="s">
        <v>131</v>
      </c>
      <c r="D222" s="72">
        <v>0.42</v>
      </c>
      <c r="E222" s="14">
        <v>0</v>
      </c>
      <c r="F222" s="14">
        <v>0</v>
      </c>
      <c r="G222" s="14">
        <v>42.96</v>
      </c>
      <c r="H222" s="14">
        <v>28</v>
      </c>
      <c r="I222" s="14">
        <v>41</v>
      </c>
      <c r="J222" s="14" t="s">
        <v>14</v>
      </c>
      <c r="K222" s="14" t="s">
        <v>22</v>
      </c>
      <c r="L222" s="44">
        <v>498</v>
      </c>
      <c r="M222" s="44">
        <v>210</v>
      </c>
      <c r="N222" s="14">
        <v>20</v>
      </c>
      <c r="O222" s="14" t="s">
        <v>443</v>
      </c>
      <c r="P222" s="14">
        <v>400</v>
      </c>
      <c r="Q222" s="14" t="s">
        <v>13</v>
      </c>
      <c r="R222" s="14" t="s">
        <v>156</v>
      </c>
      <c r="S222" s="72">
        <v>9.6300000000000008</v>
      </c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103"/>
    </row>
    <row r="223" spans="1:106" s="14" customFormat="1" ht="12" customHeight="1" x14ac:dyDescent="0.25">
      <c r="A223" s="4">
        <f t="shared" si="4"/>
        <v>220</v>
      </c>
      <c r="B223" s="201"/>
      <c r="C223" s="142" t="s">
        <v>132</v>
      </c>
      <c r="D223" s="72">
        <v>0.42</v>
      </c>
      <c r="E223" s="14">
        <v>50</v>
      </c>
      <c r="F223" s="14">
        <v>4.7</v>
      </c>
      <c r="G223" s="14">
        <v>41.18</v>
      </c>
      <c r="H223" s="14">
        <v>28</v>
      </c>
      <c r="I223" s="14">
        <v>41</v>
      </c>
      <c r="J223" s="14" t="s">
        <v>14</v>
      </c>
      <c r="K223" s="14" t="s">
        <v>22</v>
      </c>
      <c r="L223" s="44">
        <v>498</v>
      </c>
      <c r="M223" s="44">
        <v>210</v>
      </c>
      <c r="N223" s="14">
        <v>20</v>
      </c>
      <c r="O223" s="14" t="s">
        <v>443</v>
      </c>
      <c r="P223" s="14">
        <v>200</v>
      </c>
      <c r="Q223" s="14" t="s">
        <v>13</v>
      </c>
      <c r="R223" s="14" t="s">
        <v>23</v>
      </c>
      <c r="S223" s="72">
        <v>13.39</v>
      </c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98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98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103"/>
    </row>
    <row r="224" spans="1:106" s="14" customFormat="1" ht="12" customHeight="1" x14ac:dyDescent="0.25">
      <c r="A224" s="4">
        <f t="shared" si="4"/>
        <v>221</v>
      </c>
      <c r="B224" s="201"/>
      <c r="C224" s="142" t="s">
        <v>133</v>
      </c>
      <c r="D224" s="72">
        <v>0.42</v>
      </c>
      <c r="E224" s="14">
        <v>50</v>
      </c>
      <c r="F224" s="14">
        <v>4.7</v>
      </c>
      <c r="G224" s="14">
        <v>41.18</v>
      </c>
      <c r="H224" s="14">
        <v>28</v>
      </c>
      <c r="I224" s="14">
        <v>41</v>
      </c>
      <c r="J224" s="14" t="s">
        <v>14</v>
      </c>
      <c r="K224" s="14" t="s">
        <v>22</v>
      </c>
      <c r="L224" s="44">
        <v>498</v>
      </c>
      <c r="M224" s="44">
        <v>210</v>
      </c>
      <c r="N224" s="14">
        <v>20</v>
      </c>
      <c r="O224" s="14" t="s">
        <v>443</v>
      </c>
      <c r="P224" s="14">
        <v>400</v>
      </c>
      <c r="Q224" s="14" t="s">
        <v>13</v>
      </c>
      <c r="R224" s="14" t="s">
        <v>156</v>
      </c>
      <c r="S224" s="72">
        <v>9.18</v>
      </c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  <c r="BB224" s="98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8"/>
      <c r="BW224" s="98"/>
      <c r="BX224" s="98"/>
      <c r="BY224" s="98"/>
      <c r="BZ224" s="98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  <c r="CQ224" s="98"/>
      <c r="CR224" s="98"/>
      <c r="CS224" s="98"/>
      <c r="CT224" s="98"/>
      <c r="CU224" s="98"/>
      <c r="CV224" s="98"/>
      <c r="CW224" s="98"/>
      <c r="CX224" s="98"/>
      <c r="CY224" s="98"/>
      <c r="CZ224" s="98"/>
      <c r="DA224" s="98"/>
      <c r="DB224" s="103"/>
    </row>
    <row r="225" spans="1:106" s="14" customFormat="1" ht="12" customHeight="1" x14ac:dyDescent="0.25">
      <c r="A225" s="4">
        <f t="shared" si="4"/>
        <v>222</v>
      </c>
      <c r="B225" s="201"/>
      <c r="C225" s="142" t="s">
        <v>134</v>
      </c>
      <c r="D225" s="72">
        <v>0.42</v>
      </c>
      <c r="E225" s="14">
        <v>66</v>
      </c>
      <c r="F225" s="14">
        <v>4.7</v>
      </c>
      <c r="G225" s="14">
        <v>41.54</v>
      </c>
      <c r="H225" s="14">
        <v>28</v>
      </c>
      <c r="I225" s="14">
        <v>41</v>
      </c>
      <c r="J225" s="14" t="s">
        <v>14</v>
      </c>
      <c r="K225" s="14" t="s">
        <v>22</v>
      </c>
      <c r="L225" s="44">
        <v>498</v>
      </c>
      <c r="M225" s="44">
        <v>210</v>
      </c>
      <c r="N225" s="14">
        <v>20</v>
      </c>
      <c r="O225" s="14" t="s">
        <v>443</v>
      </c>
      <c r="P225" s="14">
        <v>200</v>
      </c>
      <c r="Q225" s="14" t="s">
        <v>13</v>
      </c>
      <c r="R225" s="14" t="s">
        <v>23</v>
      </c>
      <c r="S225" s="72">
        <v>13.4</v>
      </c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  <c r="AY225" s="98"/>
      <c r="AZ225" s="98"/>
      <c r="BA225" s="98"/>
      <c r="BB225" s="98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8"/>
      <c r="BW225" s="98"/>
      <c r="BX225" s="98"/>
      <c r="BY225" s="98"/>
      <c r="BZ225" s="98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  <c r="CQ225" s="98"/>
      <c r="CR225" s="98"/>
      <c r="CS225" s="98"/>
      <c r="CT225" s="98"/>
      <c r="CU225" s="98"/>
      <c r="CV225" s="98"/>
      <c r="CW225" s="98"/>
      <c r="CX225" s="98"/>
      <c r="CY225" s="98"/>
      <c r="CZ225" s="98"/>
      <c r="DA225" s="98"/>
      <c r="DB225" s="103"/>
    </row>
    <row r="226" spans="1:106" s="14" customFormat="1" ht="12" customHeight="1" x14ac:dyDescent="0.25">
      <c r="A226" s="4">
        <f t="shared" si="4"/>
        <v>223</v>
      </c>
      <c r="B226" s="201"/>
      <c r="C226" s="142" t="s">
        <v>135</v>
      </c>
      <c r="D226" s="72">
        <v>0.42</v>
      </c>
      <c r="E226" s="14">
        <v>66</v>
      </c>
      <c r="F226" s="14">
        <v>4.7</v>
      </c>
      <c r="G226" s="14">
        <v>41.54</v>
      </c>
      <c r="H226" s="14">
        <v>28</v>
      </c>
      <c r="I226" s="14">
        <v>41</v>
      </c>
      <c r="J226" s="14" t="s">
        <v>14</v>
      </c>
      <c r="K226" s="14" t="s">
        <v>22</v>
      </c>
      <c r="L226" s="44">
        <v>498</v>
      </c>
      <c r="M226" s="44">
        <v>210</v>
      </c>
      <c r="N226" s="14">
        <v>20</v>
      </c>
      <c r="O226" s="14" t="s">
        <v>443</v>
      </c>
      <c r="P226" s="14">
        <v>400</v>
      </c>
      <c r="Q226" s="14" t="s">
        <v>13</v>
      </c>
      <c r="R226" s="14" t="s">
        <v>156</v>
      </c>
      <c r="S226" s="72">
        <v>9.6</v>
      </c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  <c r="AY226" s="98"/>
      <c r="AZ226" s="98"/>
      <c r="BA226" s="98"/>
      <c r="BB226" s="98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8"/>
      <c r="BW226" s="98"/>
      <c r="BX226" s="98"/>
      <c r="BY226" s="98"/>
      <c r="BZ226" s="98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  <c r="CQ226" s="98"/>
      <c r="CR226" s="98"/>
      <c r="CS226" s="98"/>
      <c r="CT226" s="98"/>
      <c r="CU226" s="98"/>
      <c r="CV226" s="98"/>
      <c r="CW226" s="98"/>
      <c r="CX226" s="98"/>
      <c r="CY226" s="98"/>
      <c r="CZ226" s="98"/>
      <c r="DA226" s="98"/>
      <c r="DB226" s="103"/>
    </row>
    <row r="227" spans="1:106" s="14" customFormat="1" ht="12" customHeight="1" x14ac:dyDescent="0.25">
      <c r="A227" s="4">
        <f t="shared" si="4"/>
        <v>224</v>
      </c>
      <c r="B227" s="201"/>
      <c r="C227" s="142" t="s">
        <v>136</v>
      </c>
      <c r="D227" s="72">
        <v>0.42</v>
      </c>
      <c r="E227" s="14">
        <v>100</v>
      </c>
      <c r="F227" s="14">
        <v>4.7</v>
      </c>
      <c r="G227" s="14">
        <v>32.61</v>
      </c>
      <c r="H227" s="14">
        <v>28</v>
      </c>
      <c r="I227" s="14">
        <v>41</v>
      </c>
      <c r="J227" s="14" t="s">
        <v>14</v>
      </c>
      <c r="K227" s="14" t="s">
        <v>22</v>
      </c>
      <c r="L227" s="44">
        <v>498</v>
      </c>
      <c r="M227" s="44">
        <v>210</v>
      </c>
      <c r="N227" s="14">
        <v>20</v>
      </c>
      <c r="O227" s="14" t="s">
        <v>443</v>
      </c>
      <c r="P227" s="14">
        <v>200</v>
      </c>
      <c r="Q227" s="14" t="s">
        <v>13</v>
      </c>
      <c r="R227" s="14" t="s">
        <v>23</v>
      </c>
      <c r="S227" s="72">
        <v>11.87</v>
      </c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  <c r="AY227" s="98"/>
      <c r="AZ227" s="98"/>
      <c r="BA227" s="98"/>
      <c r="BB227" s="98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98"/>
      <c r="BW227" s="98"/>
      <c r="BX227" s="98"/>
      <c r="BY227" s="98"/>
      <c r="BZ227" s="98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  <c r="CQ227" s="98"/>
      <c r="CR227" s="98"/>
      <c r="CS227" s="98"/>
      <c r="CT227" s="98"/>
      <c r="CU227" s="98"/>
      <c r="CV227" s="98"/>
      <c r="CW227" s="98"/>
      <c r="CX227" s="98"/>
      <c r="CY227" s="98"/>
      <c r="CZ227" s="98"/>
      <c r="DA227" s="98"/>
      <c r="DB227" s="103"/>
    </row>
    <row r="228" spans="1:106" s="14" customFormat="1" ht="12" customHeight="1" x14ac:dyDescent="0.25">
      <c r="A228" s="4">
        <f t="shared" si="4"/>
        <v>225</v>
      </c>
      <c r="B228" s="201"/>
      <c r="C228" s="142" t="s">
        <v>137</v>
      </c>
      <c r="D228" s="72">
        <v>0.42</v>
      </c>
      <c r="E228" s="14">
        <v>100</v>
      </c>
      <c r="F228" s="14">
        <v>4.7</v>
      </c>
      <c r="G228" s="14">
        <v>32.61</v>
      </c>
      <c r="H228" s="14">
        <v>28</v>
      </c>
      <c r="I228" s="14">
        <v>41</v>
      </c>
      <c r="J228" s="14" t="s">
        <v>14</v>
      </c>
      <c r="K228" s="14" t="s">
        <v>22</v>
      </c>
      <c r="L228" s="44">
        <v>498</v>
      </c>
      <c r="M228" s="44">
        <v>210</v>
      </c>
      <c r="N228" s="14">
        <v>20</v>
      </c>
      <c r="O228" s="14" t="s">
        <v>443</v>
      </c>
      <c r="P228" s="14">
        <v>400</v>
      </c>
      <c r="Q228" s="14" t="s">
        <v>13</v>
      </c>
      <c r="R228" s="14" t="s">
        <v>156</v>
      </c>
      <c r="S228" s="72">
        <v>9.74</v>
      </c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98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103"/>
    </row>
    <row r="229" spans="1:106" s="14" customFormat="1" ht="12" customHeight="1" x14ac:dyDescent="0.25">
      <c r="A229" s="4">
        <f t="shared" si="4"/>
        <v>226</v>
      </c>
      <c r="B229" s="201"/>
      <c r="C229" s="142" t="s">
        <v>138</v>
      </c>
      <c r="D229" s="72">
        <v>0.33</v>
      </c>
      <c r="E229" s="14">
        <v>0</v>
      </c>
      <c r="F229" s="14">
        <v>0</v>
      </c>
      <c r="G229" s="14">
        <v>62.61</v>
      </c>
      <c r="H229" s="14">
        <v>28</v>
      </c>
      <c r="I229" s="14">
        <v>41</v>
      </c>
      <c r="J229" s="14" t="s">
        <v>14</v>
      </c>
      <c r="K229" s="14" t="s">
        <v>22</v>
      </c>
      <c r="L229" s="44">
        <v>498</v>
      </c>
      <c r="M229" s="44">
        <v>210</v>
      </c>
      <c r="N229" s="14">
        <v>20</v>
      </c>
      <c r="O229" s="14" t="s">
        <v>443</v>
      </c>
      <c r="P229" s="14">
        <v>200</v>
      </c>
      <c r="Q229" s="14" t="s">
        <v>13</v>
      </c>
      <c r="R229" s="14" t="s">
        <v>23</v>
      </c>
      <c r="S229" s="72">
        <v>15.71</v>
      </c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98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98"/>
      <c r="BW229" s="98"/>
      <c r="BX229" s="98"/>
      <c r="BY229" s="98"/>
      <c r="BZ229" s="98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  <c r="CQ229" s="98"/>
      <c r="CR229" s="98"/>
      <c r="CS229" s="98"/>
      <c r="CT229" s="98"/>
      <c r="CU229" s="98"/>
      <c r="CV229" s="98"/>
      <c r="CW229" s="98"/>
      <c r="CX229" s="98"/>
      <c r="CY229" s="98"/>
      <c r="CZ229" s="98"/>
      <c r="DA229" s="98"/>
      <c r="DB229" s="103"/>
    </row>
    <row r="230" spans="1:106" s="14" customFormat="1" ht="12" customHeight="1" x14ac:dyDescent="0.25">
      <c r="A230" s="4">
        <f t="shared" si="4"/>
        <v>227</v>
      </c>
      <c r="B230" s="201"/>
      <c r="C230" s="142" t="s">
        <v>139</v>
      </c>
      <c r="D230" s="72">
        <v>0.33</v>
      </c>
      <c r="E230" s="14">
        <v>0</v>
      </c>
      <c r="F230" s="14">
        <v>0</v>
      </c>
      <c r="G230" s="14">
        <v>62.61</v>
      </c>
      <c r="H230" s="14">
        <v>28</v>
      </c>
      <c r="I230" s="14">
        <v>41</v>
      </c>
      <c r="J230" s="14" t="s">
        <v>14</v>
      </c>
      <c r="K230" s="14" t="s">
        <v>22</v>
      </c>
      <c r="L230" s="44">
        <v>498</v>
      </c>
      <c r="M230" s="44">
        <v>210</v>
      </c>
      <c r="N230" s="14">
        <v>20</v>
      </c>
      <c r="O230" s="14" t="s">
        <v>443</v>
      </c>
      <c r="P230" s="14">
        <v>400</v>
      </c>
      <c r="Q230" s="14" t="s">
        <v>13</v>
      </c>
      <c r="R230" s="14" t="s">
        <v>156</v>
      </c>
      <c r="S230" s="72">
        <v>10.1</v>
      </c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  <c r="BB230" s="98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98"/>
      <c r="BW230" s="98"/>
      <c r="BX230" s="98"/>
      <c r="BY230" s="98"/>
      <c r="BZ230" s="98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  <c r="CQ230" s="98"/>
      <c r="CR230" s="98"/>
      <c r="CS230" s="98"/>
      <c r="CT230" s="98"/>
      <c r="CU230" s="98"/>
      <c r="CV230" s="98"/>
      <c r="CW230" s="98"/>
      <c r="CX230" s="98"/>
      <c r="CY230" s="98"/>
      <c r="CZ230" s="98"/>
      <c r="DA230" s="98"/>
      <c r="DB230" s="103"/>
    </row>
    <row r="231" spans="1:106" s="14" customFormat="1" ht="12" customHeight="1" x14ac:dyDescent="0.25">
      <c r="A231" s="4">
        <f t="shared" si="4"/>
        <v>228</v>
      </c>
      <c r="B231" s="201"/>
      <c r="C231" s="142" t="s">
        <v>140</v>
      </c>
      <c r="D231" s="72">
        <v>0.33</v>
      </c>
      <c r="E231" s="14">
        <v>33</v>
      </c>
      <c r="F231" s="14">
        <v>4.7</v>
      </c>
      <c r="G231" s="14">
        <v>57.67</v>
      </c>
      <c r="H231" s="14">
        <v>28</v>
      </c>
      <c r="I231" s="14">
        <v>41</v>
      </c>
      <c r="J231" s="14" t="s">
        <v>14</v>
      </c>
      <c r="K231" s="14" t="s">
        <v>22</v>
      </c>
      <c r="L231" s="44">
        <v>498</v>
      </c>
      <c r="M231" s="44">
        <v>210</v>
      </c>
      <c r="N231" s="14">
        <v>20</v>
      </c>
      <c r="O231" s="14" t="s">
        <v>443</v>
      </c>
      <c r="P231" s="14">
        <v>200</v>
      </c>
      <c r="Q231" s="14" t="s">
        <v>13</v>
      </c>
      <c r="R231" s="14" t="s">
        <v>23</v>
      </c>
      <c r="S231" s="72">
        <v>15.29</v>
      </c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  <c r="AY231" s="98"/>
      <c r="AZ231" s="98"/>
      <c r="BA231" s="98"/>
      <c r="BB231" s="98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98"/>
      <c r="BW231" s="98"/>
      <c r="BX231" s="98"/>
      <c r="BY231" s="98"/>
      <c r="BZ231" s="98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  <c r="CQ231" s="98"/>
      <c r="CR231" s="98"/>
      <c r="CS231" s="98"/>
      <c r="CT231" s="98"/>
      <c r="CU231" s="98"/>
      <c r="CV231" s="98"/>
      <c r="CW231" s="98"/>
      <c r="CX231" s="98"/>
      <c r="CY231" s="98"/>
      <c r="CZ231" s="98"/>
      <c r="DA231" s="98"/>
      <c r="DB231" s="103"/>
    </row>
    <row r="232" spans="1:106" s="14" customFormat="1" ht="12" customHeight="1" x14ac:dyDescent="0.25">
      <c r="A232" s="4">
        <f t="shared" si="4"/>
        <v>229</v>
      </c>
      <c r="B232" s="201"/>
      <c r="C232" s="142" t="s">
        <v>141</v>
      </c>
      <c r="D232" s="72">
        <v>0.33</v>
      </c>
      <c r="E232" s="14">
        <v>33</v>
      </c>
      <c r="F232" s="14">
        <v>4.7</v>
      </c>
      <c r="G232" s="14">
        <v>57.67</v>
      </c>
      <c r="H232" s="14">
        <v>28</v>
      </c>
      <c r="I232" s="14">
        <v>41</v>
      </c>
      <c r="J232" s="14" t="s">
        <v>14</v>
      </c>
      <c r="K232" s="14" t="s">
        <v>22</v>
      </c>
      <c r="L232" s="44">
        <v>498</v>
      </c>
      <c r="M232" s="44">
        <v>210</v>
      </c>
      <c r="N232" s="14">
        <v>20</v>
      </c>
      <c r="O232" s="14" t="s">
        <v>443</v>
      </c>
      <c r="P232" s="14">
        <v>400</v>
      </c>
      <c r="Q232" s="14" t="s">
        <v>13</v>
      </c>
      <c r="R232" s="14" t="s">
        <v>156</v>
      </c>
      <c r="S232" s="72">
        <v>9.0299999999999994</v>
      </c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98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103"/>
    </row>
    <row r="233" spans="1:106" s="14" customFormat="1" ht="12" customHeight="1" x14ac:dyDescent="0.25">
      <c r="A233" s="4">
        <f t="shared" si="4"/>
        <v>230</v>
      </c>
      <c r="B233" s="201"/>
      <c r="C233" s="142" t="s">
        <v>142</v>
      </c>
      <c r="D233" s="72">
        <v>0.33</v>
      </c>
      <c r="E233" s="14">
        <v>50</v>
      </c>
      <c r="F233" s="14">
        <v>4.7</v>
      </c>
      <c r="G233" s="14">
        <v>60.4</v>
      </c>
      <c r="H233" s="14">
        <v>28</v>
      </c>
      <c r="I233" s="14">
        <v>41</v>
      </c>
      <c r="J233" s="14" t="s">
        <v>14</v>
      </c>
      <c r="K233" s="14" t="s">
        <v>22</v>
      </c>
      <c r="L233" s="44">
        <v>498</v>
      </c>
      <c r="M233" s="44">
        <v>210</v>
      </c>
      <c r="N233" s="14">
        <v>20</v>
      </c>
      <c r="O233" s="14" t="s">
        <v>443</v>
      </c>
      <c r="P233" s="14">
        <v>200</v>
      </c>
      <c r="Q233" s="14" t="s">
        <v>13</v>
      </c>
      <c r="R233" s="14" t="s">
        <v>23</v>
      </c>
      <c r="S233" s="72">
        <v>16.5</v>
      </c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98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98"/>
      <c r="BV233" s="98"/>
      <c r="BW233" s="98"/>
      <c r="BX233" s="98"/>
      <c r="BY233" s="98"/>
      <c r="BZ233" s="98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103"/>
    </row>
    <row r="234" spans="1:106" s="14" customFormat="1" ht="12" customHeight="1" x14ac:dyDescent="0.25">
      <c r="A234" s="4">
        <f t="shared" si="4"/>
        <v>231</v>
      </c>
      <c r="B234" s="201"/>
      <c r="C234" s="142" t="s">
        <v>143</v>
      </c>
      <c r="D234" s="72">
        <v>0.33</v>
      </c>
      <c r="E234" s="14">
        <v>50</v>
      </c>
      <c r="F234" s="14">
        <v>4.7</v>
      </c>
      <c r="G234" s="14">
        <v>60.4</v>
      </c>
      <c r="H234" s="14">
        <v>28</v>
      </c>
      <c r="I234" s="14">
        <v>41</v>
      </c>
      <c r="J234" s="14" t="s">
        <v>14</v>
      </c>
      <c r="K234" s="14" t="s">
        <v>22</v>
      </c>
      <c r="L234" s="44">
        <v>498</v>
      </c>
      <c r="M234" s="44">
        <v>210</v>
      </c>
      <c r="N234" s="14">
        <v>20</v>
      </c>
      <c r="O234" s="14" t="s">
        <v>443</v>
      </c>
      <c r="P234" s="14">
        <v>400</v>
      </c>
      <c r="Q234" s="14" t="s">
        <v>13</v>
      </c>
      <c r="R234" s="14" t="s">
        <v>156</v>
      </c>
      <c r="S234" s="72">
        <v>8.83</v>
      </c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98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98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103"/>
    </row>
    <row r="235" spans="1:106" s="14" customFormat="1" ht="12" customHeight="1" x14ac:dyDescent="0.25">
      <c r="A235" s="4">
        <f t="shared" si="4"/>
        <v>232</v>
      </c>
      <c r="B235" s="201"/>
      <c r="C235" s="142" t="s">
        <v>144</v>
      </c>
      <c r="D235" s="72">
        <v>0.33</v>
      </c>
      <c r="E235" s="14">
        <v>66</v>
      </c>
      <c r="F235" s="14">
        <v>4.7</v>
      </c>
      <c r="G235" s="14">
        <v>56.8</v>
      </c>
      <c r="H235" s="14">
        <v>28</v>
      </c>
      <c r="I235" s="14">
        <v>41</v>
      </c>
      <c r="J235" s="14" t="s">
        <v>14</v>
      </c>
      <c r="K235" s="14" t="s">
        <v>22</v>
      </c>
      <c r="L235" s="44">
        <v>498</v>
      </c>
      <c r="M235" s="44">
        <v>210</v>
      </c>
      <c r="N235" s="14">
        <v>20</v>
      </c>
      <c r="O235" s="14" t="s">
        <v>443</v>
      </c>
      <c r="P235" s="14">
        <v>200</v>
      </c>
      <c r="Q235" s="14" t="s">
        <v>13</v>
      </c>
      <c r="R235" s="14" t="s">
        <v>23</v>
      </c>
      <c r="S235" s="72">
        <v>15.48</v>
      </c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98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98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103"/>
    </row>
    <row r="236" spans="1:106" s="14" customFormat="1" ht="12" customHeight="1" x14ac:dyDescent="0.25">
      <c r="A236" s="4">
        <f t="shared" si="4"/>
        <v>233</v>
      </c>
      <c r="B236" s="201"/>
      <c r="C236" s="142" t="s">
        <v>145</v>
      </c>
      <c r="D236" s="72">
        <v>0.33</v>
      </c>
      <c r="E236" s="14">
        <v>66</v>
      </c>
      <c r="F236" s="14">
        <v>4.7</v>
      </c>
      <c r="G236" s="14">
        <v>56.8</v>
      </c>
      <c r="H236" s="14">
        <v>28</v>
      </c>
      <c r="I236" s="14">
        <v>41</v>
      </c>
      <c r="J236" s="14" t="s">
        <v>14</v>
      </c>
      <c r="K236" s="14" t="s">
        <v>22</v>
      </c>
      <c r="L236" s="44">
        <v>498</v>
      </c>
      <c r="M236" s="44">
        <v>210</v>
      </c>
      <c r="N236" s="14">
        <v>20</v>
      </c>
      <c r="O236" s="14" t="s">
        <v>443</v>
      </c>
      <c r="P236" s="14">
        <v>400</v>
      </c>
      <c r="Q236" s="14" t="s">
        <v>13</v>
      </c>
      <c r="R236" s="14" t="s">
        <v>156</v>
      </c>
      <c r="S236" s="72">
        <v>9.69</v>
      </c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  <c r="AY236" s="98"/>
      <c r="AZ236" s="98"/>
      <c r="BA236" s="98"/>
      <c r="BB236" s="98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98"/>
      <c r="BV236" s="98"/>
      <c r="BW236" s="98"/>
      <c r="BX236" s="98"/>
      <c r="BY236" s="98"/>
      <c r="BZ236" s="98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  <c r="CQ236" s="98"/>
      <c r="CR236" s="98"/>
      <c r="CS236" s="98"/>
      <c r="CT236" s="98"/>
      <c r="CU236" s="98"/>
      <c r="CV236" s="98"/>
      <c r="CW236" s="98"/>
      <c r="CX236" s="98"/>
      <c r="CY236" s="98"/>
      <c r="CZ236" s="98"/>
      <c r="DA236" s="98"/>
      <c r="DB236" s="103"/>
    </row>
    <row r="237" spans="1:106" s="14" customFormat="1" ht="12" customHeight="1" x14ac:dyDescent="0.25">
      <c r="A237" s="4">
        <f t="shared" si="4"/>
        <v>234</v>
      </c>
      <c r="B237" s="201"/>
      <c r="C237" s="142" t="s">
        <v>146</v>
      </c>
      <c r="D237" s="72">
        <v>0.33</v>
      </c>
      <c r="E237" s="14">
        <v>100</v>
      </c>
      <c r="F237" s="14">
        <v>4.7</v>
      </c>
      <c r="G237" s="14">
        <v>50.36</v>
      </c>
      <c r="H237" s="14">
        <v>28</v>
      </c>
      <c r="I237" s="14">
        <v>41</v>
      </c>
      <c r="J237" s="14" t="s">
        <v>14</v>
      </c>
      <c r="K237" s="14" t="s">
        <v>22</v>
      </c>
      <c r="L237" s="44">
        <v>498</v>
      </c>
      <c r="M237" s="44">
        <v>210</v>
      </c>
      <c r="N237" s="14">
        <v>20</v>
      </c>
      <c r="O237" s="14" t="s">
        <v>443</v>
      </c>
      <c r="P237" s="14">
        <v>200</v>
      </c>
      <c r="Q237" s="14" t="s">
        <v>13</v>
      </c>
      <c r="R237" s="14" t="s">
        <v>23</v>
      </c>
      <c r="S237" s="72">
        <v>13.84</v>
      </c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98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103"/>
    </row>
    <row r="238" spans="1:106" s="14" customFormat="1" ht="12" customHeight="1" x14ac:dyDescent="0.25">
      <c r="A238" s="4">
        <f t="shared" si="4"/>
        <v>235</v>
      </c>
      <c r="B238" s="201"/>
      <c r="C238" s="142" t="s">
        <v>147</v>
      </c>
      <c r="D238" s="72">
        <v>0.33</v>
      </c>
      <c r="E238" s="14">
        <v>100</v>
      </c>
      <c r="F238" s="14">
        <v>4.7</v>
      </c>
      <c r="G238" s="14">
        <v>50.36</v>
      </c>
      <c r="H238" s="14">
        <v>28</v>
      </c>
      <c r="I238" s="14">
        <v>41</v>
      </c>
      <c r="J238" s="14" t="s">
        <v>14</v>
      </c>
      <c r="K238" s="14" t="s">
        <v>22</v>
      </c>
      <c r="L238" s="44">
        <v>498</v>
      </c>
      <c r="M238" s="44">
        <v>210</v>
      </c>
      <c r="N238" s="14">
        <v>20</v>
      </c>
      <c r="O238" s="14" t="s">
        <v>443</v>
      </c>
      <c r="P238" s="14">
        <v>400</v>
      </c>
      <c r="Q238" s="14" t="s">
        <v>13</v>
      </c>
      <c r="R238" s="14" t="s">
        <v>156</v>
      </c>
      <c r="S238" s="72">
        <v>10.28</v>
      </c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98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98"/>
      <c r="BV238" s="98"/>
      <c r="BW238" s="98"/>
      <c r="BX238" s="98"/>
      <c r="BY238" s="98"/>
      <c r="BZ238" s="98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  <c r="CQ238" s="98"/>
      <c r="CR238" s="98"/>
      <c r="CS238" s="98"/>
      <c r="CT238" s="98"/>
      <c r="CU238" s="98"/>
      <c r="CV238" s="98"/>
      <c r="CW238" s="98"/>
      <c r="CX238" s="98"/>
      <c r="CY238" s="98"/>
      <c r="CZ238" s="98"/>
      <c r="DA238" s="98"/>
      <c r="DB238" s="103"/>
    </row>
    <row r="239" spans="1:106" s="14" customFormat="1" ht="12" customHeight="1" x14ac:dyDescent="0.25">
      <c r="A239" s="4">
        <f t="shared" si="4"/>
        <v>236</v>
      </c>
      <c r="B239" s="201"/>
      <c r="C239" s="142" t="s">
        <v>149</v>
      </c>
      <c r="D239" s="72">
        <v>0.42</v>
      </c>
      <c r="E239" s="14">
        <v>50</v>
      </c>
      <c r="F239" s="14">
        <v>4.7</v>
      </c>
      <c r="G239" s="14">
        <v>41.18</v>
      </c>
      <c r="H239" s="14">
        <v>28</v>
      </c>
      <c r="I239" s="14">
        <v>41</v>
      </c>
      <c r="J239" s="14" t="s">
        <v>14</v>
      </c>
      <c r="K239" s="14" t="s">
        <v>19</v>
      </c>
      <c r="L239" s="44">
        <v>324</v>
      </c>
      <c r="M239" s="44">
        <v>208</v>
      </c>
      <c r="N239" s="14">
        <v>20</v>
      </c>
      <c r="O239" s="14" t="s">
        <v>443</v>
      </c>
      <c r="P239" s="14">
        <v>200</v>
      </c>
      <c r="Q239" s="14" t="s">
        <v>13</v>
      </c>
      <c r="R239" s="14" t="s">
        <v>106</v>
      </c>
      <c r="S239" s="72">
        <v>6.55</v>
      </c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  <c r="AZ239" s="98"/>
      <c r="BA239" s="98"/>
      <c r="BB239" s="98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98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  <c r="CQ239" s="98"/>
      <c r="CR239" s="98"/>
      <c r="CS239" s="98"/>
      <c r="CT239" s="98"/>
      <c r="CU239" s="98"/>
      <c r="CV239" s="98"/>
      <c r="CW239" s="98"/>
      <c r="CX239" s="98"/>
      <c r="CY239" s="98"/>
      <c r="CZ239" s="98"/>
      <c r="DA239" s="98"/>
      <c r="DB239" s="103"/>
    </row>
    <row r="240" spans="1:106" s="14" customFormat="1" ht="12" customHeight="1" x14ac:dyDescent="0.25">
      <c r="A240" s="4">
        <f t="shared" si="4"/>
        <v>237</v>
      </c>
      <c r="B240" s="201"/>
      <c r="C240" s="142" t="s">
        <v>148</v>
      </c>
      <c r="D240" s="72">
        <v>0.42</v>
      </c>
      <c r="E240" s="14">
        <v>50</v>
      </c>
      <c r="F240" s="14">
        <v>4.7</v>
      </c>
      <c r="G240" s="14">
        <v>41.18</v>
      </c>
      <c r="H240" s="14">
        <v>28</v>
      </c>
      <c r="I240" s="14">
        <v>41</v>
      </c>
      <c r="J240" s="14" t="s">
        <v>14</v>
      </c>
      <c r="K240" s="14" t="s">
        <v>19</v>
      </c>
      <c r="L240" s="44">
        <v>324</v>
      </c>
      <c r="M240" s="44">
        <v>208</v>
      </c>
      <c r="N240" s="14">
        <v>20</v>
      </c>
      <c r="O240" s="14" t="s">
        <v>443</v>
      </c>
      <c r="P240" s="14">
        <v>400</v>
      </c>
      <c r="Q240" s="14" t="s">
        <v>13</v>
      </c>
      <c r="R240" s="14" t="s">
        <v>106</v>
      </c>
      <c r="S240" s="72">
        <v>4.2300000000000004</v>
      </c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8"/>
      <c r="AZ240" s="98"/>
      <c r="BA240" s="98"/>
      <c r="BB240" s="98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98"/>
      <c r="BV240" s="98"/>
      <c r="BW240" s="98"/>
      <c r="BX240" s="98"/>
      <c r="BY240" s="98"/>
      <c r="BZ240" s="98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  <c r="CQ240" s="98"/>
      <c r="CR240" s="98"/>
      <c r="CS240" s="98"/>
      <c r="CT240" s="98"/>
      <c r="CU240" s="98"/>
      <c r="CV240" s="98"/>
      <c r="CW240" s="98"/>
      <c r="CX240" s="98"/>
      <c r="CY240" s="98"/>
      <c r="CZ240" s="98"/>
      <c r="DA240" s="98"/>
      <c r="DB240" s="103"/>
    </row>
    <row r="241" spans="1:106" s="14" customFormat="1" ht="12" customHeight="1" x14ac:dyDescent="0.25">
      <c r="A241" s="4">
        <f t="shared" si="4"/>
        <v>238</v>
      </c>
      <c r="B241" s="201"/>
      <c r="C241" s="142" t="s">
        <v>150</v>
      </c>
      <c r="D241" s="72">
        <v>0.42</v>
      </c>
      <c r="E241" s="14">
        <v>50</v>
      </c>
      <c r="F241" s="14">
        <v>4.7</v>
      </c>
      <c r="G241" s="14">
        <v>41.18</v>
      </c>
      <c r="H241" s="14">
        <v>28</v>
      </c>
      <c r="I241" s="14">
        <v>41</v>
      </c>
      <c r="J241" s="14" t="s">
        <v>14</v>
      </c>
      <c r="K241" s="14" t="s">
        <v>19</v>
      </c>
      <c r="L241" s="44">
        <v>324</v>
      </c>
      <c r="M241" s="44">
        <v>208</v>
      </c>
      <c r="N241" s="14">
        <v>20</v>
      </c>
      <c r="O241" s="14" t="s">
        <v>443</v>
      </c>
      <c r="P241" s="14">
        <v>300</v>
      </c>
      <c r="Q241" s="14" t="s">
        <v>13</v>
      </c>
      <c r="R241" s="14" t="s">
        <v>106</v>
      </c>
      <c r="S241" s="72">
        <v>4.7699999999999996</v>
      </c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  <c r="BB241" s="98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98"/>
      <c r="BX241" s="98"/>
      <c r="BY241" s="98"/>
      <c r="BZ241" s="98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  <c r="CQ241" s="98"/>
      <c r="CR241" s="98"/>
      <c r="CS241" s="98"/>
      <c r="CT241" s="98"/>
      <c r="CU241" s="98"/>
      <c r="CV241" s="98"/>
      <c r="CW241" s="98"/>
      <c r="CX241" s="98"/>
      <c r="CY241" s="98"/>
      <c r="CZ241" s="98"/>
      <c r="DA241" s="98"/>
      <c r="DB241" s="103"/>
    </row>
    <row r="242" spans="1:106" s="14" customFormat="1" ht="12" customHeight="1" x14ac:dyDescent="0.25">
      <c r="A242" s="4">
        <f t="shared" si="4"/>
        <v>239</v>
      </c>
      <c r="B242" s="201"/>
      <c r="C242" s="142" t="s">
        <v>151</v>
      </c>
      <c r="D242" s="72">
        <v>0.42</v>
      </c>
      <c r="E242" s="14">
        <v>50</v>
      </c>
      <c r="F242" s="14">
        <v>4.7</v>
      </c>
      <c r="G242" s="14">
        <v>41.18</v>
      </c>
      <c r="H242" s="14">
        <v>28</v>
      </c>
      <c r="I242" s="14">
        <v>41</v>
      </c>
      <c r="J242" s="14" t="s">
        <v>14</v>
      </c>
      <c r="K242" s="14" t="s">
        <v>19</v>
      </c>
      <c r="L242" s="44">
        <v>324</v>
      </c>
      <c r="M242" s="44">
        <v>208</v>
      </c>
      <c r="N242" s="14">
        <v>20</v>
      </c>
      <c r="O242" s="14" t="s">
        <v>443</v>
      </c>
      <c r="P242" s="14">
        <v>500</v>
      </c>
      <c r="Q242" s="14" t="s">
        <v>13</v>
      </c>
      <c r="R242" s="14" t="s">
        <v>106</v>
      </c>
      <c r="S242" s="72">
        <v>3.97</v>
      </c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  <c r="AY242" s="98"/>
      <c r="AZ242" s="98"/>
      <c r="BA242" s="98"/>
      <c r="BB242" s="98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98"/>
      <c r="BX242" s="98"/>
      <c r="BY242" s="98"/>
      <c r="BZ242" s="98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  <c r="CQ242" s="98"/>
      <c r="CR242" s="98"/>
      <c r="CS242" s="98"/>
      <c r="CT242" s="98"/>
      <c r="CU242" s="98"/>
      <c r="CV242" s="98"/>
      <c r="CW242" s="98"/>
      <c r="CX242" s="98"/>
      <c r="CY242" s="98"/>
      <c r="CZ242" s="98"/>
      <c r="DA242" s="98"/>
      <c r="DB242" s="103"/>
    </row>
    <row r="243" spans="1:106" s="14" customFormat="1" ht="12" customHeight="1" x14ac:dyDescent="0.25">
      <c r="A243" s="4">
        <f t="shared" si="4"/>
        <v>240</v>
      </c>
      <c r="B243" s="201"/>
      <c r="C243" s="142" t="s">
        <v>152</v>
      </c>
      <c r="D243" s="72">
        <v>0.42</v>
      </c>
      <c r="E243" s="14">
        <v>66</v>
      </c>
      <c r="F243" s="14">
        <v>4.7</v>
      </c>
      <c r="G243" s="14">
        <v>41.54</v>
      </c>
      <c r="H243" s="14">
        <v>28</v>
      </c>
      <c r="I243" s="14">
        <v>41</v>
      </c>
      <c r="J243" s="14" t="s">
        <v>14</v>
      </c>
      <c r="K243" s="14" t="s">
        <v>19</v>
      </c>
      <c r="L243" s="44">
        <v>324</v>
      </c>
      <c r="M243" s="44">
        <v>208</v>
      </c>
      <c r="N243" s="14">
        <v>20</v>
      </c>
      <c r="O243" s="14" t="s">
        <v>443</v>
      </c>
      <c r="P243" s="14">
        <v>300</v>
      </c>
      <c r="Q243" s="14" t="s">
        <v>13</v>
      </c>
      <c r="R243" s="14" t="s">
        <v>106</v>
      </c>
      <c r="S243" s="72">
        <v>6.38</v>
      </c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98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98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103"/>
    </row>
    <row r="244" spans="1:106" s="14" customFormat="1" ht="12" customHeight="1" x14ac:dyDescent="0.25">
      <c r="A244" s="4">
        <f t="shared" si="4"/>
        <v>241</v>
      </c>
      <c r="B244" s="201"/>
      <c r="C244" s="142" t="s">
        <v>153</v>
      </c>
      <c r="D244" s="72">
        <v>0.42</v>
      </c>
      <c r="E244" s="14">
        <v>66</v>
      </c>
      <c r="F244" s="14">
        <v>4.7</v>
      </c>
      <c r="G244" s="14">
        <v>41.54</v>
      </c>
      <c r="H244" s="14">
        <v>28</v>
      </c>
      <c r="I244" s="14">
        <v>41</v>
      </c>
      <c r="J244" s="14" t="s">
        <v>14</v>
      </c>
      <c r="K244" s="14" t="s">
        <v>19</v>
      </c>
      <c r="L244" s="44">
        <v>324</v>
      </c>
      <c r="M244" s="44">
        <v>208</v>
      </c>
      <c r="N244" s="14">
        <v>20</v>
      </c>
      <c r="O244" s="14" t="s">
        <v>443</v>
      </c>
      <c r="P244" s="14">
        <v>500</v>
      </c>
      <c r="Q244" s="14" t="s">
        <v>13</v>
      </c>
      <c r="R244" s="14" t="s">
        <v>106</v>
      </c>
      <c r="S244" s="72">
        <v>4.6500000000000004</v>
      </c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  <c r="BB244" s="98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98"/>
      <c r="BX244" s="98"/>
      <c r="BY244" s="98"/>
      <c r="BZ244" s="98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  <c r="CQ244" s="98"/>
      <c r="CR244" s="98"/>
      <c r="CS244" s="98"/>
      <c r="CT244" s="98"/>
      <c r="CU244" s="98"/>
      <c r="CV244" s="98"/>
      <c r="CW244" s="98"/>
      <c r="CX244" s="98"/>
      <c r="CY244" s="98"/>
      <c r="CZ244" s="98"/>
      <c r="DA244" s="98"/>
      <c r="DB244" s="103"/>
    </row>
    <row r="245" spans="1:106" s="14" customFormat="1" ht="12" customHeight="1" x14ac:dyDescent="0.25">
      <c r="A245" s="4">
        <f t="shared" si="4"/>
        <v>242</v>
      </c>
      <c r="B245" s="201"/>
      <c r="C245" s="142" t="s">
        <v>154</v>
      </c>
      <c r="D245" s="72">
        <v>0.42</v>
      </c>
      <c r="E245" s="14">
        <v>66</v>
      </c>
      <c r="F245" s="14">
        <v>4.7</v>
      </c>
      <c r="G245" s="14">
        <v>41.54</v>
      </c>
      <c r="H245" s="14">
        <v>28</v>
      </c>
      <c r="I245" s="14">
        <v>41</v>
      </c>
      <c r="J245" s="14" t="s">
        <v>14</v>
      </c>
      <c r="K245" s="14" t="s">
        <v>19</v>
      </c>
      <c r="L245" s="44">
        <v>324</v>
      </c>
      <c r="M245" s="44">
        <v>208</v>
      </c>
      <c r="N245" s="14">
        <v>20</v>
      </c>
      <c r="O245" s="14" t="s">
        <v>443</v>
      </c>
      <c r="P245" s="14">
        <v>300</v>
      </c>
      <c r="Q245" s="14" t="s">
        <v>13</v>
      </c>
      <c r="R245" s="14" t="s">
        <v>106</v>
      </c>
      <c r="S245" s="72">
        <v>5.54</v>
      </c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  <c r="AY245" s="98"/>
      <c r="AZ245" s="98"/>
      <c r="BA245" s="98"/>
      <c r="BB245" s="98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98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  <c r="CQ245" s="98"/>
      <c r="CR245" s="98"/>
      <c r="CS245" s="98"/>
      <c r="CT245" s="98"/>
      <c r="CU245" s="98"/>
      <c r="CV245" s="98"/>
      <c r="CW245" s="98"/>
      <c r="CX245" s="98"/>
      <c r="CY245" s="98"/>
      <c r="CZ245" s="98"/>
      <c r="DA245" s="98"/>
      <c r="DB245" s="103"/>
    </row>
    <row r="246" spans="1:106" s="14" customFormat="1" ht="12" customHeight="1" x14ac:dyDescent="0.25">
      <c r="A246" s="4">
        <f t="shared" si="4"/>
        <v>243</v>
      </c>
      <c r="B246" s="201"/>
      <c r="C246" s="142" t="s">
        <v>155</v>
      </c>
      <c r="D246" s="72">
        <v>0.42</v>
      </c>
      <c r="E246" s="14">
        <v>66</v>
      </c>
      <c r="F246" s="14">
        <v>4.7</v>
      </c>
      <c r="G246" s="14">
        <v>41.54</v>
      </c>
      <c r="H246" s="14">
        <v>28</v>
      </c>
      <c r="I246" s="14">
        <v>41</v>
      </c>
      <c r="J246" s="14" t="s">
        <v>14</v>
      </c>
      <c r="K246" s="14" t="s">
        <v>19</v>
      </c>
      <c r="L246" s="44">
        <v>324</v>
      </c>
      <c r="M246" s="44">
        <v>208</v>
      </c>
      <c r="N246" s="14">
        <v>20</v>
      </c>
      <c r="O246" s="14" t="s">
        <v>443</v>
      </c>
      <c r="P246" s="14">
        <v>500</v>
      </c>
      <c r="Q246" s="14" t="s">
        <v>13</v>
      </c>
      <c r="R246" s="14" t="s">
        <v>106</v>
      </c>
      <c r="S246" s="72">
        <v>3.82</v>
      </c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98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98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103"/>
    </row>
    <row r="247" spans="1:106" s="15" customFormat="1" ht="12" customHeight="1" x14ac:dyDescent="0.25">
      <c r="A247" s="4">
        <f t="shared" si="4"/>
        <v>244</v>
      </c>
      <c r="B247" s="210" t="s">
        <v>157</v>
      </c>
      <c r="C247" s="143" t="s">
        <v>25</v>
      </c>
      <c r="D247" s="63">
        <v>0.6</v>
      </c>
      <c r="E247" s="15">
        <v>0</v>
      </c>
      <c r="F247" s="15">
        <v>0</v>
      </c>
      <c r="G247" s="15">
        <v>42.9</v>
      </c>
      <c r="H247" s="15">
        <v>28</v>
      </c>
      <c r="I247" s="15">
        <v>44</v>
      </c>
      <c r="J247" s="15" t="s">
        <v>14</v>
      </c>
      <c r="K247" s="15" t="s">
        <v>22</v>
      </c>
      <c r="L247" s="91">
        <v>550</v>
      </c>
      <c r="M247" s="91">
        <v>200</v>
      </c>
      <c r="N247" s="15">
        <v>12</v>
      </c>
      <c r="O247" s="15" t="s">
        <v>441</v>
      </c>
      <c r="P247" s="15">
        <v>60</v>
      </c>
      <c r="Q247" s="15" t="s">
        <v>17</v>
      </c>
      <c r="R247" s="15" t="s">
        <v>23</v>
      </c>
      <c r="S247" s="63">
        <v>10.28</v>
      </c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  <c r="AY247" s="98"/>
      <c r="AZ247" s="98"/>
      <c r="BA247" s="98"/>
      <c r="BB247" s="98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98"/>
      <c r="BX247" s="98"/>
      <c r="BY247" s="98"/>
      <c r="BZ247" s="98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98"/>
      <c r="CR247" s="98"/>
      <c r="CS247" s="98"/>
      <c r="CT247" s="98"/>
      <c r="CU247" s="98"/>
      <c r="CV247" s="98"/>
      <c r="CW247" s="98"/>
      <c r="CX247" s="98"/>
      <c r="CY247" s="98"/>
      <c r="CZ247" s="98"/>
      <c r="DA247" s="98"/>
      <c r="DB247" s="114"/>
    </row>
    <row r="248" spans="1:106" s="15" customFormat="1" ht="12" customHeight="1" x14ac:dyDescent="0.25">
      <c r="A248" s="4">
        <f t="shared" si="4"/>
        <v>245</v>
      </c>
      <c r="B248" s="210"/>
      <c r="C248" s="143" t="s">
        <v>158</v>
      </c>
      <c r="D248" s="63">
        <v>0.6</v>
      </c>
      <c r="E248" s="15">
        <v>50</v>
      </c>
      <c r="F248" s="15">
        <v>8.1</v>
      </c>
      <c r="G248" s="15">
        <v>35.840000000000003</v>
      </c>
      <c r="H248" s="15">
        <v>28</v>
      </c>
      <c r="I248" s="15">
        <v>44</v>
      </c>
      <c r="J248" s="15" t="s">
        <v>14</v>
      </c>
      <c r="K248" s="15" t="s">
        <v>22</v>
      </c>
      <c r="L248" s="91">
        <v>550</v>
      </c>
      <c r="M248" s="91">
        <v>200</v>
      </c>
      <c r="N248" s="15">
        <v>12</v>
      </c>
      <c r="O248" s="15" t="s">
        <v>441</v>
      </c>
      <c r="P248" s="15">
        <v>60</v>
      </c>
      <c r="Q248" s="15" t="s">
        <v>17</v>
      </c>
      <c r="R248" s="15" t="s">
        <v>23</v>
      </c>
      <c r="S248" s="63">
        <v>11.76</v>
      </c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  <c r="AY248" s="98"/>
      <c r="AZ248" s="98"/>
      <c r="BA248" s="98"/>
      <c r="BB248" s="98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98"/>
      <c r="BX248" s="98"/>
      <c r="BY248" s="98"/>
      <c r="BZ248" s="98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98"/>
      <c r="CR248" s="98"/>
      <c r="CS248" s="98"/>
      <c r="CT248" s="98"/>
      <c r="CU248" s="98"/>
      <c r="CV248" s="98"/>
      <c r="CW248" s="98"/>
      <c r="CX248" s="98"/>
      <c r="CY248" s="98"/>
      <c r="CZ248" s="98"/>
      <c r="DA248" s="98"/>
      <c r="DB248" s="114"/>
    </row>
    <row r="249" spans="1:106" s="15" customFormat="1" ht="12" customHeight="1" x14ac:dyDescent="0.25">
      <c r="A249" s="4">
        <f t="shared" si="4"/>
        <v>246</v>
      </c>
      <c r="B249" s="210"/>
      <c r="C249" s="143" t="s">
        <v>159</v>
      </c>
      <c r="D249" s="63">
        <v>0.6</v>
      </c>
      <c r="E249" s="15">
        <v>100</v>
      </c>
      <c r="F249" s="15">
        <v>8.1</v>
      </c>
      <c r="G249" s="15">
        <v>30.36</v>
      </c>
      <c r="H249" s="15">
        <v>28</v>
      </c>
      <c r="I249" s="15">
        <v>44</v>
      </c>
      <c r="J249" s="15" t="s">
        <v>14</v>
      </c>
      <c r="K249" s="15" t="s">
        <v>22</v>
      </c>
      <c r="L249" s="91">
        <v>550</v>
      </c>
      <c r="M249" s="91">
        <v>200</v>
      </c>
      <c r="N249" s="15">
        <v>12</v>
      </c>
      <c r="O249" s="15" t="s">
        <v>441</v>
      </c>
      <c r="P249" s="15">
        <v>60</v>
      </c>
      <c r="Q249" s="15" t="s">
        <v>17</v>
      </c>
      <c r="R249" s="15" t="s">
        <v>23</v>
      </c>
      <c r="S249" s="63">
        <v>13.11</v>
      </c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  <c r="AY249" s="98"/>
      <c r="AZ249" s="98"/>
      <c r="BA249" s="98"/>
      <c r="BB249" s="98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98"/>
      <c r="BX249" s="98"/>
      <c r="BY249" s="98"/>
      <c r="BZ249" s="98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  <c r="CQ249" s="98"/>
      <c r="CR249" s="98"/>
      <c r="CS249" s="98"/>
      <c r="CT249" s="98"/>
      <c r="CU249" s="98"/>
      <c r="CV249" s="98"/>
      <c r="CW249" s="98"/>
      <c r="CX249" s="98"/>
      <c r="CY249" s="98"/>
      <c r="CZ249" s="98"/>
      <c r="DA249" s="98"/>
      <c r="DB249" s="114"/>
    </row>
    <row r="250" spans="1:106" s="15" customFormat="1" ht="12" customHeight="1" x14ac:dyDescent="0.25">
      <c r="A250" s="4">
        <f t="shared" ref="A250:A313" si="5">A249+1</f>
        <v>247</v>
      </c>
      <c r="B250" s="210"/>
      <c r="C250" s="143" t="s">
        <v>160</v>
      </c>
      <c r="D250" s="63">
        <v>0.6</v>
      </c>
      <c r="E250" s="15">
        <v>50</v>
      </c>
      <c r="F250" s="15">
        <v>4.25</v>
      </c>
      <c r="G250" s="15">
        <v>42.5</v>
      </c>
      <c r="H250" s="15">
        <v>28</v>
      </c>
      <c r="I250" s="15">
        <v>44</v>
      </c>
      <c r="J250" s="15" t="s">
        <v>14</v>
      </c>
      <c r="K250" s="15" t="s">
        <v>22</v>
      </c>
      <c r="L250" s="91">
        <v>550</v>
      </c>
      <c r="M250" s="91">
        <v>200</v>
      </c>
      <c r="N250" s="15">
        <v>12</v>
      </c>
      <c r="O250" s="15" t="s">
        <v>441</v>
      </c>
      <c r="P250" s="15">
        <v>60</v>
      </c>
      <c r="Q250" s="15" t="s">
        <v>17</v>
      </c>
      <c r="R250" s="15" t="s">
        <v>23</v>
      </c>
      <c r="S250" s="63">
        <v>10.89</v>
      </c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98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98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114"/>
    </row>
    <row r="251" spans="1:106" s="15" customFormat="1" ht="12" customHeight="1" x14ac:dyDescent="0.25">
      <c r="A251" s="4">
        <f t="shared" si="5"/>
        <v>248</v>
      </c>
      <c r="B251" s="210"/>
      <c r="C251" s="143" t="s">
        <v>161</v>
      </c>
      <c r="D251" s="63">
        <v>0.6</v>
      </c>
      <c r="E251" s="15">
        <v>100</v>
      </c>
      <c r="F251" s="15">
        <v>4.25</v>
      </c>
      <c r="G251" s="15">
        <v>35.200000000000003</v>
      </c>
      <c r="H251" s="15">
        <v>28</v>
      </c>
      <c r="I251" s="15">
        <v>44</v>
      </c>
      <c r="J251" s="15" t="s">
        <v>14</v>
      </c>
      <c r="K251" s="15" t="s">
        <v>22</v>
      </c>
      <c r="L251" s="91">
        <v>550</v>
      </c>
      <c r="M251" s="91">
        <v>200</v>
      </c>
      <c r="N251" s="15">
        <v>12</v>
      </c>
      <c r="O251" s="15" t="s">
        <v>441</v>
      </c>
      <c r="P251" s="15">
        <v>60</v>
      </c>
      <c r="Q251" s="15" t="s">
        <v>17</v>
      </c>
      <c r="R251" s="15" t="s">
        <v>23</v>
      </c>
      <c r="S251" s="63">
        <v>12.25</v>
      </c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98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98"/>
      <c r="BW251" s="98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114"/>
    </row>
    <row r="252" spans="1:106" s="16" customFormat="1" ht="12" customHeight="1" x14ac:dyDescent="0.25">
      <c r="A252" s="4">
        <f t="shared" si="5"/>
        <v>249</v>
      </c>
      <c r="B252" s="189" t="s">
        <v>162</v>
      </c>
      <c r="C252" s="144" t="s">
        <v>163</v>
      </c>
      <c r="D252" s="64">
        <v>0.4</v>
      </c>
      <c r="E252" s="16">
        <v>0</v>
      </c>
      <c r="F252" s="16">
        <v>0</v>
      </c>
      <c r="G252" s="16">
        <v>54.66</v>
      </c>
      <c r="H252" s="16">
        <v>28</v>
      </c>
      <c r="I252" s="16">
        <v>94</v>
      </c>
      <c r="J252" s="16" t="s">
        <v>14</v>
      </c>
      <c r="K252" s="16" t="s">
        <v>22</v>
      </c>
      <c r="L252" s="92">
        <v>550</v>
      </c>
      <c r="M252" s="92">
        <v>200</v>
      </c>
      <c r="N252" s="16">
        <v>12</v>
      </c>
      <c r="O252" s="16" t="s">
        <v>441</v>
      </c>
      <c r="P252" s="16">
        <v>60</v>
      </c>
      <c r="Q252" s="16" t="s">
        <v>17</v>
      </c>
      <c r="R252" s="16" t="s">
        <v>106</v>
      </c>
      <c r="S252" s="64">
        <v>27.12</v>
      </c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98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98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115"/>
    </row>
    <row r="253" spans="1:106" s="16" customFormat="1" ht="12" customHeight="1" x14ac:dyDescent="0.25">
      <c r="A253" s="4">
        <f t="shared" si="5"/>
        <v>250</v>
      </c>
      <c r="B253" s="189"/>
      <c r="C253" s="144" t="s">
        <v>164</v>
      </c>
      <c r="D253" s="64">
        <v>0.4</v>
      </c>
      <c r="E253" s="16">
        <v>0</v>
      </c>
      <c r="F253" s="16">
        <v>0</v>
      </c>
      <c r="G253" s="16">
        <v>54.66</v>
      </c>
      <c r="H253" s="16">
        <v>28</v>
      </c>
      <c r="I253" s="16">
        <v>94</v>
      </c>
      <c r="J253" s="16" t="s">
        <v>14</v>
      </c>
      <c r="K253" s="16" t="s">
        <v>22</v>
      </c>
      <c r="L253" s="92">
        <v>550</v>
      </c>
      <c r="M253" s="92">
        <v>200</v>
      </c>
      <c r="N253" s="16">
        <v>12</v>
      </c>
      <c r="O253" s="16" t="s">
        <v>441</v>
      </c>
      <c r="P253" s="16">
        <v>167</v>
      </c>
      <c r="Q253" s="16" t="s">
        <v>17</v>
      </c>
      <c r="R253" s="16" t="s">
        <v>106</v>
      </c>
      <c r="S253" s="64">
        <v>11.44</v>
      </c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98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98"/>
      <c r="BV253" s="98"/>
      <c r="BW253" s="98"/>
      <c r="BX253" s="98"/>
      <c r="BY253" s="98"/>
      <c r="BZ253" s="98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  <c r="CQ253" s="98"/>
      <c r="CR253" s="98"/>
      <c r="CS253" s="98"/>
      <c r="CT253" s="98"/>
      <c r="CU253" s="98"/>
      <c r="CV253" s="98"/>
      <c r="CW253" s="98"/>
      <c r="CX253" s="98"/>
      <c r="CY253" s="98"/>
      <c r="CZ253" s="98"/>
      <c r="DA253" s="98"/>
      <c r="DB253" s="115"/>
    </row>
    <row r="254" spans="1:106" s="16" customFormat="1" ht="12" customHeight="1" x14ac:dyDescent="0.25">
      <c r="A254" s="4">
        <f t="shared" si="5"/>
        <v>251</v>
      </c>
      <c r="B254" s="189"/>
      <c r="C254" s="144" t="s">
        <v>165</v>
      </c>
      <c r="D254" s="64">
        <v>0.4</v>
      </c>
      <c r="E254" s="16">
        <v>0</v>
      </c>
      <c r="F254" s="16">
        <v>0</v>
      </c>
      <c r="G254" s="16">
        <v>54.66</v>
      </c>
      <c r="H254" s="16">
        <v>28</v>
      </c>
      <c r="I254" s="16">
        <v>90</v>
      </c>
      <c r="J254" s="16" t="s">
        <v>14</v>
      </c>
      <c r="K254" s="16" t="s">
        <v>22</v>
      </c>
      <c r="L254" s="92">
        <v>550</v>
      </c>
      <c r="M254" s="92">
        <v>200</v>
      </c>
      <c r="N254" s="16">
        <v>20</v>
      </c>
      <c r="O254" s="16" t="s">
        <v>441</v>
      </c>
      <c r="P254" s="16">
        <v>100</v>
      </c>
      <c r="Q254" s="16" t="s">
        <v>17</v>
      </c>
      <c r="R254" s="16" t="s">
        <v>106</v>
      </c>
      <c r="S254" s="64">
        <v>18.98</v>
      </c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  <c r="BA254" s="98"/>
      <c r="BB254" s="98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98"/>
      <c r="BX254" s="98"/>
      <c r="BY254" s="98"/>
      <c r="BZ254" s="98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  <c r="CQ254" s="98"/>
      <c r="CR254" s="98"/>
      <c r="CS254" s="98"/>
      <c r="CT254" s="98"/>
      <c r="CU254" s="98"/>
      <c r="CV254" s="98"/>
      <c r="CW254" s="98"/>
      <c r="CX254" s="98"/>
      <c r="CY254" s="98"/>
      <c r="CZ254" s="98"/>
      <c r="DA254" s="98"/>
      <c r="DB254" s="115"/>
    </row>
    <row r="255" spans="1:106" s="16" customFormat="1" ht="12" customHeight="1" x14ac:dyDescent="0.25">
      <c r="A255" s="4">
        <f t="shared" si="5"/>
        <v>252</v>
      </c>
      <c r="B255" s="189"/>
      <c r="C255" s="144" t="s">
        <v>166</v>
      </c>
      <c r="D255" s="64">
        <v>0.4</v>
      </c>
      <c r="E255" s="16">
        <v>25</v>
      </c>
      <c r="F255" s="16">
        <v>4.4000000000000004</v>
      </c>
      <c r="G255" s="16">
        <v>54.11</v>
      </c>
      <c r="H255" s="16">
        <v>28</v>
      </c>
      <c r="I255" s="16">
        <v>94</v>
      </c>
      <c r="J255" s="16" t="s">
        <v>14</v>
      </c>
      <c r="K255" s="16" t="s">
        <v>22</v>
      </c>
      <c r="L255" s="92">
        <v>550</v>
      </c>
      <c r="M255" s="92">
        <v>200</v>
      </c>
      <c r="N255" s="16">
        <v>12</v>
      </c>
      <c r="O255" s="16" t="s">
        <v>441</v>
      </c>
      <c r="P255" s="16">
        <v>60</v>
      </c>
      <c r="Q255" s="16" t="s">
        <v>17</v>
      </c>
      <c r="R255" s="16" t="s">
        <v>106</v>
      </c>
      <c r="S255" s="64">
        <v>27.05</v>
      </c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  <c r="AY255" s="98"/>
      <c r="AZ255" s="98"/>
      <c r="BA255" s="98"/>
      <c r="BB255" s="98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98"/>
      <c r="BX255" s="98"/>
      <c r="BY255" s="98"/>
      <c r="BZ255" s="98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  <c r="CQ255" s="98"/>
      <c r="CR255" s="98"/>
      <c r="CS255" s="98"/>
      <c r="CT255" s="98"/>
      <c r="CU255" s="98"/>
      <c r="CV255" s="98"/>
      <c r="CW255" s="98"/>
      <c r="CX255" s="98"/>
      <c r="CY255" s="98"/>
      <c r="CZ255" s="98"/>
      <c r="DA255" s="98"/>
      <c r="DB255" s="115"/>
    </row>
    <row r="256" spans="1:106" s="16" customFormat="1" ht="12" customHeight="1" x14ac:dyDescent="0.25">
      <c r="A256" s="4">
        <f t="shared" si="5"/>
        <v>253</v>
      </c>
      <c r="B256" s="189"/>
      <c r="C256" s="144" t="s">
        <v>167</v>
      </c>
      <c r="D256" s="64">
        <v>0.4</v>
      </c>
      <c r="E256" s="16">
        <v>25</v>
      </c>
      <c r="F256" s="16">
        <v>4.4000000000000004</v>
      </c>
      <c r="G256" s="16">
        <v>54.11</v>
      </c>
      <c r="H256" s="16">
        <v>28</v>
      </c>
      <c r="I256" s="16">
        <v>94</v>
      </c>
      <c r="J256" s="16" t="s">
        <v>14</v>
      </c>
      <c r="K256" s="16" t="s">
        <v>22</v>
      </c>
      <c r="L256" s="92">
        <v>550</v>
      </c>
      <c r="M256" s="92">
        <v>200</v>
      </c>
      <c r="N256" s="16">
        <v>12</v>
      </c>
      <c r="O256" s="16" t="s">
        <v>441</v>
      </c>
      <c r="P256" s="16">
        <v>167</v>
      </c>
      <c r="Q256" s="16" t="s">
        <v>17</v>
      </c>
      <c r="R256" s="16" t="s">
        <v>106</v>
      </c>
      <c r="S256" s="64">
        <v>11.39</v>
      </c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  <c r="AY256" s="98"/>
      <c r="AZ256" s="98"/>
      <c r="BA256" s="98"/>
      <c r="BB256" s="98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98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  <c r="CQ256" s="98"/>
      <c r="CR256" s="98"/>
      <c r="CS256" s="98"/>
      <c r="CT256" s="98"/>
      <c r="CU256" s="98"/>
      <c r="CV256" s="98"/>
      <c r="CW256" s="98"/>
      <c r="CX256" s="98"/>
      <c r="CY256" s="98"/>
      <c r="CZ256" s="98"/>
      <c r="DA256" s="98"/>
      <c r="DB256" s="115"/>
    </row>
    <row r="257" spans="1:106" s="16" customFormat="1" ht="12" customHeight="1" x14ac:dyDescent="0.25">
      <c r="A257" s="4">
        <f t="shared" si="5"/>
        <v>254</v>
      </c>
      <c r="B257" s="189"/>
      <c r="C257" s="144" t="s">
        <v>168</v>
      </c>
      <c r="D257" s="64">
        <v>0.4</v>
      </c>
      <c r="E257" s="16">
        <v>25</v>
      </c>
      <c r="F257" s="16">
        <v>4.4000000000000004</v>
      </c>
      <c r="G257" s="16">
        <v>54.11</v>
      </c>
      <c r="H257" s="16">
        <v>28</v>
      </c>
      <c r="I257" s="16">
        <v>90</v>
      </c>
      <c r="J257" s="16" t="s">
        <v>14</v>
      </c>
      <c r="K257" s="16" t="s">
        <v>22</v>
      </c>
      <c r="L257" s="92">
        <v>550</v>
      </c>
      <c r="M257" s="92">
        <v>200</v>
      </c>
      <c r="N257" s="16">
        <v>20</v>
      </c>
      <c r="O257" s="16" t="s">
        <v>441</v>
      </c>
      <c r="P257" s="16">
        <v>100</v>
      </c>
      <c r="Q257" s="16" t="s">
        <v>17</v>
      </c>
      <c r="R257" s="16" t="s">
        <v>106</v>
      </c>
      <c r="S257" s="64">
        <v>18.55</v>
      </c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98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98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115"/>
    </row>
    <row r="258" spans="1:106" s="16" customFormat="1" ht="12" customHeight="1" x14ac:dyDescent="0.25">
      <c r="A258" s="4">
        <f t="shared" si="5"/>
        <v>255</v>
      </c>
      <c r="B258" s="189"/>
      <c r="C258" s="144" t="s">
        <v>169</v>
      </c>
      <c r="D258" s="64">
        <v>0.4</v>
      </c>
      <c r="E258" s="16">
        <v>50</v>
      </c>
      <c r="F258" s="16">
        <v>4.4000000000000004</v>
      </c>
      <c r="G258" s="16">
        <v>50.33</v>
      </c>
      <c r="H258" s="16">
        <v>28</v>
      </c>
      <c r="I258" s="16">
        <v>94</v>
      </c>
      <c r="J258" s="16" t="s">
        <v>14</v>
      </c>
      <c r="K258" s="16" t="s">
        <v>22</v>
      </c>
      <c r="L258" s="92">
        <v>550</v>
      </c>
      <c r="M258" s="92">
        <v>200</v>
      </c>
      <c r="N258" s="16">
        <v>12</v>
      </c>
      <c r="O258" s="16" t="s">
        <v>441</v>
      </c>
      <c r="P258" s="16">
        <v>60</v>
      </c>
      <c r="Q258" s="16" t="s">
        <v>17</v>
      </c>
      <c r="R258" s="16" t="s">
        <v>106</v>
      </c>
      <c r="S258" s="64">
        <v>26.53</v>
      </c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  <c r="BB258" s="98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98"/>
      <c r="BX258" s="98"/>
      <c r="BY258" s="98"/>
      <c r="BZ258" s="98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  <c r="CQ258" s="98"/>
      <c r="CR258" s="98"/>
      <c r="CS258" s="98"/>
      <c r="CT258" s="98"/>
      <c r="CU258" s="98"/>
      <c r="CV258" s="98"/>
      <c r="CW258" s="98"/>
      <c r="CX258" s="98"/>
      <c r="CY258" s="98"/>
      <c r="CZ258" s="98"/>
      <c r="DA258" s="98"/>
      <c r="DB258" s="115"/>
    </row>
    <row r="259" spans="1:106" s="16" customFormat="1" ht="12" customHeight="1" x14ac:dyDescent="0.25">
      <c r="A259" s="4">
        <f t="shared" si="5"/>
        <v>256</v>
      </c>
      <c r="B259" s="189"/>
      <c r="C259" s="144" t="s">
        <v>170</v>
      </c>
      <c r="D259" s="64">
        <v>0.4</v>
      </c>
      <c r="E259" s="16">
        <v>50</v>
      </c>
      <c r="F259" s="16">
        <v>4.4000000000000004</v>
      </c>
      <c r="G259" s="16">
        <v>50.33</v>
      </c>
      <c r="H259" s="16">
        <v>28</v>
      </c>
      <c r="I259" s="16">
        <v>94</v>
      </c>
      <c r="J259" s="16" t="s">
        <v>14</v>
      </c>
      <c r="K259" s="16" t="s">
        <v>22</v>
      </c>
      <c r="L259" s="92">
        <v>550</v>
      </c>
      <c r="M259" s="92">
        <v>200</v>
      </c>
      <c r="N259" s="16">
        <v>12</v>
      </c>
      <c r="O259" s="16" t="s">
        <v>441</v>
      </c>
      <c r="P259" s="16">
        <v>167</v>
      </c>
      <c r="Q259" s="16" t="s">
        <v>17</v>
      </c>
      <c r="R259" s="16" t="s">
        <v>106</v>
      </c>
      <c r="S259" s="64">
        <v>10.83</v>
      </c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98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98"/>
      <c r="BX259" s="98"/>
      <c r="BY259" s="98"/>
      <c r="BZ259" s="98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  <c r="CQ259" s="98"/>
      <c r="CR259" s="98"/>
      <c r="CS259" s="98"/>
      <c r="CT259" s="98"/>
      <c r="CU259" s="98"/>
      <c r="CV259" s="98"/>
      <c r="CW259" s="98"/>
      <c r="CX259" s="98"/>
      <c r="CY259" s="98"/>
      <c r="CZ259" s="98"/>
      <c r="DA259" s="98"/>
      <c r="DB259" s="115"/>
    </row>
    <row r="260" spans="1:106" s="16" customFormat="1" ht="12" customHeight="1" x14ac:dyDescent="0.25">
      <c r="A260" s="4">
        <f t="shared" si="5"/>
        <v>257</v>
      </c>
      <c r="B260" s="189"/>
      <c r="C260" s="144" t="s">
        <v>171</v>
      </c>
      <c r="D260" s="64">
        <v>0.4</v>
      </c>
      <c r="E260" s="16">
        <v>50</v>
      </c>
      <c r="F260" s="16">
        <v>4.4000000000000004</v>
      </c>
      <c r="G260" s="16">
        <v>50.33</v>
      </c>
      <c r="H260" s="16">
        <v>28</v>
      </c>
      <c r="I260" s="16">
        <v>90</v>
      </c>
      <c r="J260" s="16" t="s">
        <v>14</v>
      </c>
      <c r="K260" s="16" t="s">
        <v>22</v>
      </c>
      <c r="L260" s="92">
        <v>550</v>
      </c>
      <c r="M260" s="92">
        <v>200</v>
      </c>
      <c r="N260" s="16">
        <v>20</v>
      </c>
      <c r="O260" s="16" t="s">
        <v>441</v>
      </c>
      <c r="P260" s="16">
        <v>100</v>
      </c>
      <c r="Q260" s="16" t="s">
        <v>17</v>
      </c>
      <c r="R260" s="16" t="s">
        <v>106</v>
      </c>
      <c r="S260" s="64">
        <v>17.510000000000002</v>
      </c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98"/>
      <c r="BV260" s="98"/>
      <c r="BW260" s="98"/>
      <c r="BX260" s="98"/>
      <c r="BY260" s="98"/>
      <c r="BZ260" s="98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  <c r="CQ260" s="98"/>
      <c r="CR260" s="98"/>
      <c r="CS260" s="98"/>
      <c r="CT260" s="98"/>
      <c r="CU260" s="98"/>
      <c r="CV260" s="98"/>
      <c r="CW260" s="98"/>
      <c r="CX260" s="98"/>
      <c r="CY260" s="98"/>
      <c r="CZ260" s="98"/>
      <c r="DA260" s="98"/>
      <c r="DB260" s="115"/>
    </row>
    <row r="261" spans="1:106" s="16" customFormat="1" ht="12" customHeight="1" x14ac:dyDescent="0.25">
      <c r="A261" s="4">
        <f t="shared" si="5"/>
        <v>258</v>
      </c>
      <c r="B261" s="189"/>
      <c r="C261" s="144" t="s">
        <v>172</v>
      </c>
      <c r="D261" s="64">
        <v>0.4</v>
      </c>
      <c r="E261" s="16">
        <v>100</v>
      </c>
      <c r="F261" s="16">
        <v>4.4000000000000004</v>
      </c>
      <c r="G261" s="16">
        <v>47.08</v>
      </c>
      <c r="H261" s="16">
        <v>28</v>
      </c>
      <c r="I261" s="16">
        <v>94</v>
      </c>
      <c r="J261" s="16" t="s">
        <v>14</v>
      </c>
      <c r="K261" s="16" t="s">
        <v>22</v>
      </c>
      <c r="L261" s="92">
        <v>550</v>
      </c>
      <c r="M261" s="92">
        <v>200</v>
      </c>
      <c r="N261" s="16">
        <v>12</v>
      </c>
      <c r="O261" s="16" t="s">
        <v>441</v>
      </c>
      <c r="P261" s="16">
        <v>60</v>
      </c>
      <c r="Q261" s="16" t="s">
        <v>17</v>
      </c>
      <c r="R261" s="16" t="s">
        <v>106</v>
      </c>
      <c r="S261" s="64">
        <v>25.87</v>
      </c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  <c r="AY261" s="98"/>
      <c r="AZ261" s="98"/>
      <c r="BA261" s="98"/>
      <c r="BB261" s="98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98"/>
      <c r="BX261" s="98"/>
      <c r="BY261" s="98"/>
      <c r="BZ261" s="98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  <c r="CQ261" s="98"/>
      <c r="CR261" s="98"/>
      <c r="CS261" s="98"/>
      <c r="CT261" s="98"/>
      <c r="CU261" s="98"/>
      <c r="CV261" s="98"/>
      <c r="CW261" s="98"/>
      <c r="CX261" s="98"/>
      <c r="CY261" s="98"/>
      <c r="CZ261" s="98"/>
      <c r="DA261" s="98"/>
      <c r="DB261" s="115"/>
    </row>
    <row r="262" spans="1:106" s="16" customFormat="1" ht="12" customHeight="1" x14ac:dyDescent="0.25">
      <c r="A262" s="4">
        <f t="shared" si="5"/>
        <v>259</v>
      </c>
      <c r="B262" s="189"/>
      <c r="C262" s="144" t="s">
        <v>173</v>
      </c>
      <c r="D262" s="64">
        <v>0.4</v>
      </c>
      <c r="E262" s="16">
        <v>100</v>
      </c>
      <c r="F262" s="16">
        <v>4.4000000000000004</v>
      </c>
      <c r="G262" s="16">
        <v>47.08</v>
      </c>
      <c r="H262" s="16">
        <v>28</v>
      </c>
      <c r="I262" s="16">
        <v>94</v>
      </c>
      <c r="J262" s="16" t="s">
        <v>14</v>
      </c>
      <c r="K262" s="16" t="s">
        <v>22</v>
      </c>
      <c r="L262" s="92">
        <v>550</v>
      </c>
      <c r="M262" s="92">
        <v>200</v>
      </c>
      <c r="N262" s="16">
        <v>12</v>
      </c>
      <c r="O262" s="16" t="s">
        <v>441</v>
      </c>
      <c r="P262" s="16">
        <v>167</v>
      </c>
      <c r="Q262" s="16" t="s">
        <v>17</v>
      </c>
      <c r="R262" s="16" t="s">
        <v>106</v>
      </c>
      <c r="S262" s="64">
        <v>10.26</v>
      </c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  <c r="AY262" s="98"/>
      <c r="AZ262" s="98"/>
      <c r="BA262" s="98"/>
      <c r="BB262" s="98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98"/>
      <c r="BX262" s="98"/>
      <c r="BY262" s="98"/>
      <c r="BZ262" s="98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  <c r="CQ262" s="98"/>
      <c r="CR262" s="98"/>
      <c r="CS262" s="98"/>
      <c r="CT262" s="98"/>
      <c r="CU262" s="98"/>
      <c r="CV262" s="98"/>
      <c r="CW262" s="98"/>
      <c r="CX262" s="98"/>
      <c r="CY262" s="98"/>
      <c r="CZ262" s="98"/>
      <c r="DA262" s="98"/>
      <c r="DB262" s="115"/>
    </row>
    <row r="263" spans="1:106" s="16" customFormat="1" ht="12" customHeight="1" x14ac:dyDescent="0.25">
      <c r="A263" s="4">
        <f t="shared" si="5"/>
        <v>260</v>
      </c>
      <c r="B263" s="189"/>
      <c r="C263" s="144" t="s">
        <v>174</v>
      </c>
      <c r="D263" s="64">
        <v>0.4</v>
      </c>
      <c r="E263" s="16">
        <v>100</v>
      </c>
      <c r="F263" s="16">
        <v>4.4000000000000004</v>
      </c>
      <c r="G263" s="16">
        <v>47.08</v>
      </c>
      <c r="H263" s="16">
        <v>28</v>
      </c>
      <c r="I263" s="16">
        <v>90</v>
      </c>
      <c r="J263" s="16" t="s">
        <v>14</v>
      </c>
      <c r="K263" s="16" t="s">
        <v>22</v>
      </c>
      <c r="L263" s="92">
        <v>550</v>
      </c>
      <c r="M263" s="92">
        <v>200</v>
      </c>
      <c r="N263" s="16">
        <v>20</v>
      </c>
      <c r="O263" s="16" t="s">
        <v>441</v>
      </c>
      <c r="P263" s="16">
        <v>100</v>
      </c>
      <c r="Q263" s="16" t="s">
        <v>17</v>
      </c>
      <c r="R263" s="16" t="s">
        <v>106</v>
      </c>
      <c r="S263" s="64">
        <v>15.63</v>
      </c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98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98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115"/>
    </row>
    <row r="264" spans="1:106" s="17" customFormat="1" ht="12" customHeight="1" x14ac:dyDescent="0.25">
      <c r="A264" s="4">
        <f t="shared" si="5"/>
        <v>261</v>
      </c>
      <c r="B264" s="190" t="s">
        <v>175</v>
      </c>
      <c r="C264" s="145" t="s">
        <v>176</v>
      </c>
      <c r="D264" s="65">
        <v>0.5</v>
      </c>
      <c r="E264" s="17">
        <v>0</v>
      </c>
      <c r="F264" s="17">
        <v>0</v>
      </c>
      <c r="G264" s="17">
        <v>40.42</v>
      </c>
      <c r="H264" s="17">
        <v>28</v>
      </c>
      <c r="I264" s="17">
        <v>67</v>
      </c>
      <c r="J264" s="17" t="s">
        <v>14</v>
      </c>
      <c r="K264" s="17" t="s">
        <v>22</v>
      </c>
      <c r="L264" s="45">
        <v>500</v>
      </c>
      <c r="M264" s="93">
        <v>200</v>
      </c>
      <c r="N264" s="17">
        <v>16</v>
      </c>
      <c r="O264" s="17" t="s">
        <v>441</v>
      </c>
      <c r="P264" s="17">
        <v>150</v>
      </c>
      <c r="Q264" s="17" t="s">
        <v>17</v>
      </c>
      <c r="R264" s="17" t="s">
        <v>23</v>
      </c>
      <c r="S264" s="65">
        <v>10.199999999999999</v>
      </c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  <c r="AY264" s="98"/>
      <c r="AZ264" s="98"/>
      <c r="BA264" s="98"/>
      <c r="BB264" s="98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98"/>
      <c r="BX264" s="98"/>
      <c r="BY264" s="98"/>
      <c r="BZ264" s="98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  <c r="CQ264" s="98"/>
      <c r="CR264" s="98"/>
      <c r="CS264" s="98"/>
      <c r="CT264" s="98"/>
      <c r="CU264" s="98"/>
      <c r="CV264" s="98"/>
      <c r="CW264" s="98"/>
      <c r="CX264" s="98"/>
      <c r="CY264" s="98"/>
      <c r="CZ264" s="98"/>
      <c r="DA264" s="98"/>
      <c r="DB264" s="116"/>
    </row>
    <row r="265" spans="1:106" s="17" customFormat="1" ht="12" customHeight="1" x14ac:dyDescent="0.25">
      <c r="A265" s="4">
        <f t="shared" si="5"/>
        <v>262</v>
      </c>
      <c r="B265" s="190"/>
      <c r="C265" s="145" t="s">
        <v>177</v>
      </c>
      <c r="D265" s="65">
        <v>0.5</v>
      </c>
      <c r="E265" s="17">
        <v>50</v>
      </c>
      <c r="F265" s="17">
        <v>4.5</v>
      </c>
      <c r="G265" s="17">
        <v>36.92</v>
      </c>
      <c r="H265" s="17">
        <v>28</v>
      </c>
      <c r="I265" s="17">
        <v>67</v>
      </c>
      <c r="J265" s="17" t="s">
        <v>14</v>
      </c>
      <c r="K265" s="17" t="s">
        <v>22</v>
      </c>
      <c r="L265" s="45">
        <v>500</v>
      </c>
      <c r="M265" s="93">
        <v>200</v>
      </c>
      <c r="N265" s="17">
        <v>16</v>
      </c>
      <c r="O265" s="17" t="s">
        <v>441</v>
      </c>
      <c r="P265" s="17">
        <v>150</v>
      </c>
      <c r="Q265" s="17" t="s">
        <v>17</v>
      </c>
      <c r="R265" s="17" t="s">
        <v>23</v>
      </c>
      <c r="S265" s="65">
        <v>9.6999999999999993</v>
      </c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  <c r="AY265" s="98"/>
      <c r="AZ265" s="98"/>
      <c r="BA265" s="98"/>
      <c r="BB265" s="98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98"/>
      <c r="BX265" s="98"/>
      <c r="BY265" s="98"/>
      <c r="BZ265" s="98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  <c r="CQ265" s="98"/>
      <c r="CR265" s="98"/>
      <c r="CS265" s="98"/>
      <c r="CT265" s="98"/>
      <c r="CU265" s="98"/>
      <c r="CV265" s="98"/>
      <c r="CW265" s="98"/>
      <c r="CX265" s="98"/>
      <c r="CY265" s="98"/>
      <c r="CZ265" s="98"/>
      <c r="DA265" s="98"/>
      <c r="DB265" s="116"/>
    </row>
    <row r="266" spans="1:106" s="17" customFormat="1" ht="12" customHeight="1" x14ac:dyDescent="0.25">
      <c r="A266" s="4">
        <f t="shared" si="5"/>
        <v>263</v>
      </c>
      <c r="B266" s="190"/>
      <c r="C266" s="145" t="s">
        <v>178</v>
      </c>
      <c r="D266" s="65">
        <v>0.5</v>
      </c>
      <c r="E266" s="17">
        <v>100</v>
      </c>
      <c r="F266" s="17">
        <v>4.5</v>
      </c>
      <c r="G266" s="17">
        <v>32.9</v>
      </c>
      <c r="H266" s="17">
        <v>28</v>
      </c>
      <c r="I266" s="17">
        <v>67</v>
      </c>
      <c r="J266" s="17" t="s">
        <v>14</v>
      </c>
      <c r="K266" s="17" t="s">
        <v>22</v>
      </c>
      <c r="L266" s="45">
        <v>500</v>
      </c>
      <c r="M266" s="93">
        <v>200</v>
      </c>
      <c r="N266" s="17">
        <v>16</v>
      </c>
      <c r="O266" s="17" t="s">
        <v>441</v>
      </c>
      <c r="P266" s="17">
        <v>150</v>
      </c>
      <c r="Q266" s="17" t="s">
        <v>17</v>
      </c>
      <c r="R266" s="17" t="s">
        <v>23</v>
      </c>
      <c r="S266" s="65">
        <v>8.3000000000000007</v>
      </c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  <c r="AY266" s="98"/>
      <c r="AZ266" s="98"/>
      <c r="BA266" s="98"/>
      <c r="BB266" s="98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98"/>
      <c r="BX266" s="98"/>
      <c r="BY266" s="98"/>
      <c r="BZ266" s="98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  <c r="CQ266" s="98"/>
      <c r="CR266" s="98"/>
      <c r="CS266" s="98"/>
      <c r="CT266" s="98"/>
      <c r="CU266" s="98"/>
      <c r="CV266" s="98"/>
      <c r="CW266" s="98"/>
      <c r="CX266" s="98"/>
      <c r="CY266" s="98"/>
      <c r="CZ266" s="98"/>
      <c r="DA266" s="98"/>
      <c r="DB266" s="116"/>
    </row>
    <row r="267" spans="1:106" s="18" customFormat="1" ht="12" customHeight="1" x14ac:dyDescent="0.25">
      <c r="A267" s="4">
        <f t="shared" si="5"/>
        <v>264</v>
      </c>
      <c r="B267" s="191" t="s">
        <v>179</v>
      </c>
      <c r="C267" s="146" t="s">
        <v>180</v>
      </c>
      <c r="D267" s="73">
        <v>0.56000000000000005</v>
      </c>
      <c r="E267" s="18">
        <v>0</v>
      </c>
      <c r="F267" s="18">
        <v>0</v>
      </c>
      <c r="G267" s="18">
        <v>31</v>
      </c>
      <c r="H267" s="18">
        <v>28</v>
      </c>
      <c r="I267" s="18">
        <v>68</v>
      </c>
      <c r="J267" s="18" t="s">
        <v>14</v>
      </c>
      <c r="K267" s="18" t="s">
        <v>22</v>
      </c>
      <c r="L267" s="46">
        <v>520</v>
      </c>
      <c r="M267" s="46">
        <v>205</v>
      </c>
      <c r="N267" s="18">
        <v>12.7</v>
      </c>
      <c r="O267" s="18" t="s">
        <v>441</v>
      </c>
      <c r="P267" s="18">
        <v>60</v>
      </c>
      <c r="Q267" s="18" t="s">
        <v>67</v>
      </c>
      <c r="R267" s="18" t="s">
        <v>106</v>
      </c>
      <c r="S267" s="73">
        <v>11.7</v>
      </c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8"/>
      <c r="AV267" s="98"/>
      <c r="AW267" s="98"/>
      <c r="AX267" s="98"/>
      <c r="AY267" s="98"/>
      <c r="AZ267" s="98"/>
      <c r="BA267" s="98"/>
      <c r="BB267" s="98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98"/>
      <c r="BX267" s="98"/>
      <c r="BY267" s="98"/>
      <c r="BZ267" s="98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  <c r="CQ267" s="98"/>
      <c r="CR267" s="98"/>
      <c r="CS267" s="98"/>
      <c r="CT267" s="98"/>
      <c r="CU267" s="98"/>
      <c r="CV267" s="98"/>
      <c r="CW267" s="98"/>
      <c r="CX267" s="98"/>
      <c r="CY267" s="98"/>
      <c r="CZ267" s="98"/>
      <c r="DA267" s="98"/>
      <c r="DB267" s="117"/>
    </row>
    <row r="268" spans="1:106" s="18" customFormat="1" ht="12" customHeight="1" x14ac:dyDescent="0.25">
      <c r="A268" s="4">
        <f t="shared" si="5"/>
        <v>265</v>
      </c>
      <c r="B268" s="191"/>
      <c r="C268" s="146" t="s">
        <v>181</v>
      </c>
      <c r="D268" s="73">
        <v>0.38</v>
      </c>
      <c r="E268" s="18">
        <v>100</v>
      </c>
      <c r="F268" s="18">
        <v>6.05</v>
      </c>
      <c r="G268" s="18">
        <v>31.3</v>
      </c>
      <c r="H268" s="18">
        <v>28</v>
      </c>
      <c r="I268" s="18">
        <v>68</v>
      </c>
      <c r="J268" s="18" t="s">
        <v>14</v>
      </c>
      <c r="K268" s="18" t="s">
        <v>22</v>
      </c>
      <c r="L268" s="46">
        <v>520</v>
      </c>
      <c r="M268" s="46">
        <v>205</v>
      </c>
      <c r="N268" s="18">
        <v>12.7</v>
      </c>
      <c r="O268" s="18" t="s">
        <v>441</v>
      </c>
      <c r="P268" s="18">
        <v>60</v>
      </c>
      <c r="Q268" s="18" t="s">
        <v>67</v>
      </c>
      <c r="R268" s="18" t="s">
        <v>106</v>
      </c>
      <c r="S268" s="73">
        <v>12.5</v>
      </c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8"/>
      <c r="AV268" s="98"/>
      <c r="AW268" s="98"/>
      <c r="AX268" s="98"/>
      <c r="AY268" s="98"/>
      <c r="AZ268" s="98"/>
      <c r="BA268" s="98"/>
      <c r="BB268" s="98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98"/>
      <c r="BX268" s="98"/>
      <c r="BY268" s="98"/>
      <c r="BZ268" s="98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  <c r="CQ268" s="98"/>
      <c r="CR268" s="98"/>
      <c r="CS268" s="98"/>
      <c r="CT268" s="98"/>
      <c r="CU268" s="98"/>
      <c r="CV268" s="98"/>
      <c r="CW268" s="98"/>
      <c r="CX268" s="98"/>
      <c r="CY268" s="98"/>
      <c r="CZ268" s="98"/>
      <c r="DA268" s="98"/>
      <c r="DB268" s="117"/>
    </row>
    <row r="269" spans="1:106" s="18" customFormat="1" ht="12" customHeight="1" x14ac:dyDescent="0.25">
      <c r="A269" s="4">
        <f t="shared" si="5"/>
        <v>266</v>
      </c>
      <c r="B269" s="191"/>
      <c r="C269" s="146" t="s">
        <v>182</v>
      </c>
      <c r="D269" s="73">
        <v>0.44</v>
      </c>
      <c r="E269" s="18">
        <v>0</v>
      </c>
      <c r="F269" s="18">
        <v>0</v>
      </c>
      <c r="G269" s="18">
        <v>41.8</v>
      </c>
      <c r="H269" s="18">
        <v>28</v>
      </c>
      <c r="I269" s="18">
        <v>68</v>
      </c>
      <c r="J269" s="18" t="s">
        <v>14</v>
      </c>
      <c r="K269" s="18" t="s">
        <v>22</v>
      </c>
      <c r="L269" s="46">
        <v>520</v>
      </c>
      <c r="M269" s="46">
        <v>205</v>
      </c>
      <c r="N269" s="18">
        <v>12.7</v>
      </c>
      <c r="O269" s="18" t="s">
        <v>441</v>
      </c>
      <c r="P269" s="18">
        <v>60</v>
      </c>
      <c r="Q269" s="18" t="s">
        <v>67</v>
      </c>
      <c r="R269" s="18" t="s">
        <v>106</v>
      </c>
      <c r="S269" s="73">
        <v>16.73</v>
      </c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98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98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117"/>
    </row>
    <row r="270" spans="1:106" s="18" customFormat="1" ht="12" customHeight="1" x14ac:dyDescent="0.25">
      <c r="A270" s="4">
        <f t="shared" si="5"/>
        <v>267</v>
      </c>
      <c r="B270" s="191"/>
      <c r="C270" s="146" t="s">
        <v>183</v>
      </c>
      <c r="D270" s="73">
        <v>0.9</v>
      </c>
      <c r="E270" s="18">
        <v>100</v>
      </c>
      <c r="F270" s="18">
        <v>5.63</v>
      </c>
      <c r="G270" s="18">
        <v>36.5</v>
      </c>
      <c r="H270" s="18">
        <v>28</v>
      </c>
      <c r="I270" s="18">
        <v>68</v>
      </c>
      <c r="J270" s="18" t="s">
        <v>14</v>
      </c>
      <c r="K270" s="18" t="s">
        <v>22</v>
      </c>
      <c r="L270" s="46">
        <v>520</v>
      </c>
      <c r="M270" s="46">
        <v>205</v>
      </c>
      <c r="N270" s="18">
        <v>12.7</v>
      </c>
      <c r="O270" s="18" t="s">
        <v>441</v>
      </c>
      <c r="P270" s="18">
        <v>60</v>
      </c>
      <c r="Q270" s="18" t="s">
        <v>67</v>
      </c>
      <c r="R270" s="18" t="s">
        <v>106</v>
      </c>
      <c r="S270" s="73">
        <v>13.75</v>
      </c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  <c r="BB270" s="98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98"/>
      <c r="BX270" s="98"/>
      <c r="BY270" s="98"/>
      <c r="BZ270" s="98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  <c r="CQ270" s="98"/>
      <c r="CR270" s="98"/>
      <c r="CS270" s="98"/>
      <c r="CT270" s="98"/>
      <c r="CU270" s="98"/>
      <c r="CV270" s="98"/>
      <c r="CW270" s="98"/>
      <c r="CX270" s="98"/>
      <c r="CY270" s="98"/>
      <c r="CZ270" s="98"/>
      <c r="DA270" s="98"/>
      <c r="DB270" s="117"/>
    </row>
    <row r="271" spans="1:106" s="18" customFormat="1" ht="12" customHeight="1" x14ac:dyDescent="0.25">
      <c r="A271" s="4">
        <f t="shared" si="5"/>
        <v>268</v>
      </c>
      <c r="B271" s="191"/>
      <c r="C271" s="146" t="s">
        <v>184</v>
      </c>
      <c r="D271" s="73">
        <v>0.48</v>
      </c>
      <c r="E271" s="18">
        <v>100</v>
      </c>
      <c r="F271" s="18">
        <v>6.13</v>
      </c>
      <c r="G271" s="18">
        <v>33.4</v>
      </c>
      <c r="H271" s="18">
        <v>28</v>
      </c>
      <c r="I271" s="18">
        <v>68</v>
      </c>
      <c r="J271" s="18" t="s">
        <v>14</v>
      </c>
      <c r="K271" s="18" t="s">
        <v>22</v>
      </c>
      <c r="L271" s="46">
        <v>520</v>
      </c>
      <c r="M271" s="46">
        <v>205</v>
      </c>
      <c r="N271" s="18">
        <v>12.7</v>
      </c>
      <c r="O271" s="18" t="s">
        <v>441</v>
      </c>
      <c r="P271" s="18">
        <v>60</v>
      </c>
      <c r="Q271" s="18" t="s">
        <v>67</v>
      </c>
      <c r="R271" s="18" t="s">
        <v>106</v>
      </c>
      <c r="S271" s="73">
        <v>14.71</v>
      </c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98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98"/>
      <c r="BX271" s="98"/>
      <c r="BY271" s="98"/>
      <c r="BZ271" s="98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  <c r="CQ271" s="98"/>
      <c r="CR271" s="98"/>
      <c r="CS271" s="98"/>
      <c r="CT271" s="98"/>
      <c r="CU271" s="98"/>
      <c r="CV271" s="98"/>
      <c r="CW271" s="98"/>
      <c r="CX271" s="98"/>
      <c r="CY271" s="98"/>
      <c r="CZ271" s="98"/>
      <c r="DA271" s="98"/>
      <c r="DB271" s="117"/>
    </row>
    <row r="272" spans="1:106" s="18" customFormat="1" ht="12" customHeight="1" x14ac:dyDescent="0.25">
      <c r="A272" s="4">
        <f t="shared" si="5"/>
        <v>269</v>
      </c>
      <c r="B272" s="191"/>
      <c r="C272" s="146" t="s">
        <v>185</v>
      </c>
      <c r="D272" s="73">
        <v>0.38</v>
      </c>
      <c r="E272" s="18">
        <v>100</v>
      </c>
      <c r="F272" s="18">
        <v>6.05</v>
      </c>
      <c r="G272" s="18">
        <v>44.3</v>
      </c>
      <c r="H272" s="18">
        <v>28</v>
      </c>
      <c r="I272" s="18">
        <v>68</v>
      </c>
      <c r="J272" s="18" t="s">
        <v>14</v>
      </c>
      <c r="K272" s="18" t="s">
        <v>22</v>
      </c>
      <c r="L272" s="46">
        <v>520</v>
      </c>
      <c r="M272" s="46">
        <v>205</v>
      </c>
      <c r="N272" s="18">
        <v>12.7</v>
      </c>
      <c r="O272" s="18" t="s">
        <v>441</v>
      </c>
      <c r="P272" s="18">
        <v>60</v>
      </c>
      <c r="Q272" s="18" t="s">
        <v>67</v>
      </c>
      <c r="R272" s="18" t="s">
        <v>106</v>
      </c>
      <c r="S272" s="73">
        <v>16.05</v>
      </c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98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98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117"/>
    </row>
    <row r="273" spans="1:106" s="19" customFormat="1" ht="12" customHeight="1" x14ac:dyDescent="0.25">
      <c r="A273" s="4">
        <f t="shared" si="5"/>
        <v>270</v>
      </c>
      <c r="B273" s="192" t="s">
        <v>186</v>
      </c>
      <c r="C273" s="147" t="s">
        <v>25</v>
      </c>
      <c r="D273" s="74">
        <v>0.55000000000000004</v>
      </c>
      <c r="E273" s="19">
        <v>0</v>
      </c>
      <c r="F273" s="19">
        <v>0</v>
      </c>
      <c r="G273" s="19">
        <v>21.14</v>
      </c>
      <c r="H273" s="19">
        <v>28</v>
      </c>
      <c r="I273" s="19">
        <v>65.5</v>
      </c>
      <c r="J273" s="19" t="s">
        <v>14</v>
      </c>
      <c r="K273" s="19" t="s">
        <v>22</v>
      </c>
      <c r="L273" s="47">
        <v>447</v>
      </c>
      <c r="M273" s="47">
        <v>200</v>
      </c>
      <c r="N273" s="19">
        <v>19</v>
      </c>
      <c r="O273" s="19" t="s">
        <v>441</v>
      </c>
      <c r="P273" s="19">
        <v>95</v>
      </c>
      <c r="Q273" s="19" t="s">
        <v>67</v>
      </c>
      <c r="R273" s="19" t="s">
        <v>106</v>
      </c>
      <c r="S273" s="74">
        <v>9.6999999999999993</v>
      </c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  <c r="BB273" s="98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98"/>
      <c r="BX273" s="98"/>
      <c r="BY273" s="98"/>
      <c r="BZ273" s="98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  <c r="CQ273" s="98"/>
      <c r="CR273" s="98"/>
      <c r="CS273" s="98"/>
      <c r="CT273" s="98"/>
      <c r="CU273" s="98"/>
      <c r="CV273" s="98"/>
      <c r="CW273" s="98"/>
      <c r="CX273" s="98"/>
      <c r="CY273" s="98"/>
      <c r="CZ273" s="98"/>
      <c r="DA273" s="98"/>
      <c r="DB273" s="118"/>
    </row>
    <row r="274" spans="1:106" s="19" customFormat="1" ht="12" customHeight="1" x14ac:dyDescent="0.25">
      <c r="A274" s="4">
        <f t="shared" si="5"/>
        <v>271</v>
      </c>
      <c r="B274" s="192"/>
      <c r="C274" s="147" t="s">
        <v>20</v>
      </c>
      <c r="D274" s="74">
        <v>0.55000000000000004</v>
      </c>
      <c r="E274" s="19">
        <v>50</v>
      </c>
      <c r="F274" s="19">
        <v>6.1</v>
      </c>
      <c r="G274" s="19">
        <v>19.95</v>
      </c>
      <c r="H274" s="19">
        <v>28</v>
      </c>
      <c r="I274" s="19">
        <v>65.5</v>
      </c>
      <c r="J274" s="19" t="s">
        <v>14</v>
      </c>
      <c r="K274" s="19" t="s">
        <v>22</v>
      </c>
      <c r="L274" s="47">
        <v>447</v>
      </c>
      <c r="M274" s="47">
        <v>200</v>
      </c>
      <c r="N274" s="19">
        <v>19</v>
      </c>
      <c r="O274" s="19" t="s">
        <v>441</v>
      </c>
      <c r="P274" s="19">
        <v>95</v>
      </c>
      <c r="Q274" s="19" t="s">
        <v>67</v>
      </c>
      <c r="R274" s="19" t="s">
        <v>106</v>
      </c>
      <c r="S274" s="74">
        <v>9.43</v>
      </c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98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98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118"/>
    </row>
    <row r="275" spans="1:106" s="19" customFormat="1" ht="12" customHeight="1" x14ac:dyDescent="0.25">
      <c r="A275" s="4">
        <f t="shared" si="5"/>
        <v>272</v>
      </c>
      <c r="B275" s="192"/>
      <c r="C275" s="147" t="s">
        <v>21</v>
      </c>
      <c r="D275" s="74">
        <v>0.55000000000000004</v>
      </c>
      <c r="E275" s="19">
        <v>100</v>
      </c>
      <c r="F275" s="19">
        <v>6.1</v>
      </c>
      <c r="G275" s="19">
        <v>17.149999999999999</v>
      </c>
      <c r="H275" s="19">
        <v>28</v>
      </c>
      <c r="I275" s="19">
        <v>65.5</v>
      </c>
      <c r="J275" s="19" t="s">
        <v>14</v>
      </c>
      <c r="K275" s="19" t="s">
        <v>22</v>
      </c>
      <c r="L275" s="47">
        <v>447</v>
      </c>
      <c r="M275" s="47">
        <v>200</v>
      </c>
      <c r="N275" s="19">
        <v>19</v>
      </c>
      <c r="O275" s="19" t="s">
        <v>441</v>
      </c>
      <c r="P275" s="19">
        <v>95</v>
      </c>
      <c r="Q275" s="19" t="s">
        <v>67</v>
      </c>
      <c r="R275" s="19" t="s">
        <v>106</v>
      </c>
      <c r="S275" s="74">
        <v>8.25</v>
      </c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98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98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118"/>
    </row>
    <row r="276" spans="1:106" s="20" customFormat="1" ht="12" customHeight="1" x14ac:dyDescent="0.25">
      <c r="A276" s="4">
        <f t="shared" si="5"/>
        <v>273</v>
      </c>
      <c r="B276" s="174" t="s">
        <v>188</v>
      </c>
      <c r="C276" s="148" t="s">
        <v>187</v>
      </c>
      <c r="D276" s="75">
        <v>0.45</v>
      </c>
      <c r="E276" s="20">
        <v>0</v>
      </c>
      <c r="F276" s="20">
        <v>0</v>
      </c>
      <c r="G276" s="20">
        <v>51.1</v>
      </c>
      <c r="H276" s="20">
        <v>28</v>
      </c>
      <c r="I276" s="20">
        <v>65</v>
      </c>
      <c r="J276" s="20" t="s">
        <v>14</v>
      </c>
      <c r="K276" s="20" t="s">
        <v>22</v>
      </c>
      <c r="L276" s="48">
        <v>575</v>
      </c>
      <c r="M276" s="48">
        <v>200</v>
      </c>
      <c r="N276" s="20">
        <v>20</v>
      </c>
      <c r="O276" s="20" t="s">
        <v>441</v>
      </c>
      <c r="P276" s="20">
        <v>100</v>
      </c>
      <c r="Q276" s="20" t="s">
        <v>17</v>
      </c>
      <c r="R276" s="20" t="s">
        <v>23</v>
      </c>
      <c r="S276" s="75">
        <v>18.920000000000002</v>
      </c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98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98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119"/>
    </row>
    <row r="277" spans="1:106" s="20" customFormat="1" ht="12" customHeight="1" x14ac:dyDescent="0.25">
      <c r="A277" s="4">
        <f t="shared" si="5"/>
        <v>274</v>
      </c>
      <c r="B277" s="174"/>
      <c r="C277" s="148" t="s">
        <v>177</v>
      </c>
      <c r="D277" s="75">
        <v>0.41</v>
      </c>
      <c r="E277" s="20">
        <v>50</v>
      </c>
      <c r="F277" s="20">
        <v>4.0999999999999996</v>
      </c>
      <c r="G277" s="20">
        <v>53.5</v>
      </c>
      <c r="H277" s="20">
        <v>28</v>
      </c>
      <c r="I277" s="20">
        <v>65</v>
      </c>
      <c r="J277" s="20" t="s">
        <v>14</v>
      </c>
      <c r="K277" s="20" t="s">
        <v>22</v>
      </c>
      <c r="L277" s="48">
        <v>575</v>
      </c>
      <c r="M277" s="48">
        <v>200</v>
      </c>
      <c r="N277" s="20">
        <v>20</v>
      </c>
      <c r="O277" s="20" t="s">
        <v>441</v>
      </c>
      <c r="P277" s="20">
        <v>100</v>
      </c>
      <c r="Q277" s="20" t="s">
        <v>17</v>
      </c>
      <c r="R277" s="20" t="s">
        <v>23</v>
      </c>
      <c r="S277" s="75">
        <v>17.25</v>
      </c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8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98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119"/>
    </row>
    <row r="278" spans="1:106" s="20" customFormat="1" ht="12" customHeight="1" x14ac:dyDescent="0.25">
      <c r="A278" s="4">
        <f t="shared" si="5"/>
        <v>275</v>
      </c>
      <c r="B278" s="174"/>
      <c r="C278" s="148" t="s">
        <v>178</v>
      </c>
      <c r="D278" s="75">
        <v>0.4</v>
      </c>
      <c r="E278" s="20">
        <v>100</v>
      </c>
      <c r="F278" s="20">
        <v>4.0999999999999996</v>
      </c>
      <c r="G278" s="20">
        <v>54.1</v>
      </c>
      <c r="H278" s="20">
        <v>28</v>
      </c>
      <c r="I278" s="20">
        <v>65</v>
      </c>
      <c r="J278" s="20" t="s">
        <v>14</v>
      </c>
      <c r="K278" s="20" t="s">
        <v>22</v>
      </c>
      <c r="L278" s="48">
        <v>575</v>
      </c>
      <c r="M278" s="48">
        <v>200</v>
      </c>
      <c r="N278" s="20">
        <v>20</v>
      </c>
      <c r="O278" s="20" t="s">
        <v>441</v>
      </c>
      <c r="P278" s="20">
        <v>100</v>
      </c>
      <c r="Q278" s="20" t="s">
        <v>17</v>
      </c>
      <c r="R278" s="20" t="s">
        <v>23</v>
      </c>
      <c r="S278" s="75">
        <v>16.579999999999998</v>
      </c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98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98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119"/>
    </row>
    <row r="279" spans="1:106" s="21" customFormat="1" ht="12" customHeight="1" x14ac:dyDescent="0.25">
      <c r="A279" s="4">
        <f t="shared" si="5"/>
        <v>276</v>
      </c>
      <c r="B279" s="207" t="s">
        <v>189</v>
      </c>
      <c r="C279" s="149" t="s">
        <v>190</v>
      </c>
      <c r="D279" s="76">
        <v>0.39</v>
      </c>
      <c r="E279" s="21">
        <v>0</v>
      </c>
      <c r="F279" s="21">
        <v>0</v>
      </c>
      <c r="G279" s="21">
        <v>55.24</v>
      </c>
      <c r="H279" s="21">
        <v>90</v>
      </c>
      <c r="I279" s="21">
        <v>25</v>
      </c>
      <c r="J279" s="21" t="s">
        <v>14</v>
      </c>
      <c r="K279" s="21" t="s">
        <v>22</v>
      </c>
      <c r="L279" s="49">
        <v>432</v>
      </c>
      <c r="M279" s="49">
        <v>200</v>
      </c>
      <c r="N279" s="21">
        <v>16</v>
      </c>
      <c r="O279" s="21" t="s">
        <v>443</v>
      </c>
      <c r="P279" s="21">
        <v>200</v>
      </c>
      <c r="Q279" s="21" t="s">
        <v>13</v>
      </c>
      <c r="R279" s="21" t="s">
        <v>23</v>
      </c>
      <c r="S279" s="76">
        <v>8.8000000000000007</v>
      </c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102"/>
    </row>
    <row r="280" spans="1:106" s="21" customFormat="1" ht="12" customHeight="1" x14ac:dyDescent="0.25">
      <c r="A280" s="4">
        <f t="shared" si="5"/>
        <v>277</v>
      </c>
      <c r="B280" s="207"/>
      <c r="C280" s="149" t="s">
        <v>193</v>
      </c>
      <c r="D280" s="76">
        <v>0.39</v>
      </c>
      <c r="E280" s="21">
        <v>100</v>
      </c>
      <c r="F280" s="21">
        <v>4.79</v>
      </c>
      <c r="G280" s="21">
        <v>30.16</v>
      </c>
      <c r="H280" s="21">
        <v>90</v>
      </c>
      <c r="I280" s="21">
        <v>25</v>
      </c>
      <c r="J280" s="21" t="s">
        <v>14</v>
      </c>
      <c r="K280" s="21" t="s">
        <v>22</v>
      </c>
      <c r="L280" s="49">
        <v>432</v>
      </c>
      <c r="M280" s="49">
        <v>200</v>
      </c>
      <c r="N280" s="21">
        <v>16</v>
      </c>
      <c r="O280" s="21" t="s">
        <v>443</v>
      </c>
      <c r="P280" s="21">
        <v>200</v>
      </c>
      <c r="Q280" s="21" t="s">
        <v>13</v>
      </c>
      <c r="R280" s="21" t="s">
        <v>23</v>
      </c>
      <c r="S280" s="76">
        <v>6.6</v>
      </c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98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98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102"/>
    </row>
    <row r="281" spans="1:106" s="21" customFormat="1" ht="12" customHeight="1" x14ac:dyDescent="0.25">
      <c r="A281" s="4">
        <f t="shared" si="5"/>
        <v>278</v>
      </c>
      <c r="B281" s="207"/>
      <c r="C281" s="149" t="s">
        <v>191</v>
      </c>
      <c r="D281" s="76">
        <v>0.39</v>
      </c>
      <c r="E281" s="21">
        <v>0</v>
      </c>
      <c r="F281" s="21">
        <v>0</v>
      </c>
      <c r="G281" s="21">
        <v>55.24</v>
      </c>
      <c r="H281" s="21">
        <v>90</v>
      </c>
      <c r="I281" s="21">
        <v>40</v>
      </c>
      <c r="J281" s="21" t="s">
        <v>14</v>
      </c>
      <c r="K281" s="21" t="s">
        <v>22</v>
      </c>
      <c r="L281" s="49">
        <v>432</v>
      </c>
      <c r="M281" s="49">
        <v>200</v>
      </c>
      <c r="N281" s="21">
        <v>16</v>
      </c>
      <c r="O281" s="21" t="s">
        <v>443</v>
      </c>
      <c r="P281" s="21">
        <v>200</v>
      </c>
      <c r="Q281" s="21" t="s">
        <v>13</v>
      </c>
      <c r="R281" s="21" t="s">
        <v>23</v>
      </c>
      <c r="S281" s="76">
        <v>10.3</v>
      </c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98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102"/>
    </row>
    <row r="282" spans="1:106" s="21" customFormat="1" ht="12" customHeight="1" x14ac:dyDescent="0.25">
      <c r="A282" s="4">
        <f t="shared" si="5"/>
        <v>279</v>
      </c>
      <c r="B282" s="207"/>
      <c r="C282" s="149" t="s">
        <v>192</v>
      </c>
      <c r="D282" s="76">
        <v>0.39</v>
      </c>
      <c r="E282" s="21">
        <v>100</v>
      </c>
      <c r="F282" s="21">
        <v>4.79</v>
      </c>
      <c r="G282" s="21">
        <v>30.16</v>
      </c>
      <c r="H282" s="21">
        <v>90</v>
      </c>
      <c r="I282" s="21">
        <v>40</v>
      </c>
      <c r="J282" s="21" t="s">
        <v>14</v>
      </c>
      <c r="K282" s="21" t="s">
        <v>22</v>
      </c>
      <c r="L282" s="49">
        <v>432</v>
      </c>
      <c r="M282" s="49">
        <v>200</v>
      </c>
      <c r="N282" s="21">
        <v>16</v>
      </c>
      <c r="O282" s="21" t="s">
        <v>443</v>
      </c>
      <c r="P282" s="21">
        <v>200</v>
      </c>
      <c r="Q282" s="21" t="s">
        <v>13</v>
      </c>
      <c r="R282" s="21" t="s">
        <v>23</v>
      </c>
      <c r="S282" s="76">
        <v>7.1</v>
      </c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98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98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102"/>
    </row>
    <row r="283" spans="1:106" s="21" customFormat="1" ht="12" customHeight="1" x14ac:dyDescent="0.25">
      <c r="A283" s="4">
        <f t="shared" si="5"/>
        <v>280</v>
      </c>
      <c r="B283" s="179" t="s">
        <v>291</v>
      </c>
      <c r="C283" s="138" t="s">
        <v>284</v>
      </c>
      <c r="D283" s="68">
        <v>0.46</v>
      </c>
      <c r="E283" s="10">
        <v>100</v>
      </c>
      <c r="F283" s="10">
        <v>5.46</v>
      </c>
      <c r="G283" s="10">
        <v>34.5</v>
      </c>
      <c r="H283" s="10">
        <v>28</v>
      </c>
      <c r="I283" s="10">
        <v>95</v>
      </c>
      <c r="J283" s="10" t="s">
        <v>259</v>
      </c>
      <c r="K283" s="10" t="s">
        <v>508</v>
      </c>
      <c r="L283" s="39">
        <v>922</v>
      </c>
      <c r="M283" s="39">
        <v>46.2</v>
      </c>
      <c r="N283" s="10">
        <v>10</v>
      </c>
      <c r="O283" s="10" t="s">
        <v>441</v>
      </c>
      <c r="P283" s="10">
        <f>5*N283</f>
        <v>50</v>
      </c>
      <c r="Q283" s="10" t="s">
        <v>17</v>
      </c>
      <c r="R283" s="10" t="s">
        <v>106</v>
      </c>
      <c r="S283" s="68">
        <v>17.95</v>
      </c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98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98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102"/>
    </row>
    <row r="284" spans="1:106" s="21" customFormat="1" ht="12" customHeight="1" x14ac:dyDescent="0.25">
      <c r="A284" s="4">
        <f t="shared" si="5"/>
        <v>281</v>
      </c>
      <c r="B284" s="179"/>
      <c r="C284" s="138" t="s">
        <v>285</v>
      </c>
      <c r="D284" s="68">
        <v>0.46</v>
      </c>
      <c r="E284" s="10">
        <v>100</v>
      </c>
      <c r="F284" s="10">
        <v>5.46</v>
      </c>
      <c r="G284" s="10">
        <v>34.5</v>
      </c>
      <c r="H284" s="10">
        <v>28</v>
      </c>
      <c r="I284" s="10">
        <v>95</v>
      </c>
      <c r="J284" s="10" t="s">
        <v>259</v>
      </c>
      <c r="K284" s="10" t="s">
        <v>508</v>
      </c>
      <c r="L284" s="39">
        <v>996</v>
      </c>
      <c r="M284" s="39">
        <v>42.9</v>
      </c>
      <c r="N284" s="10">
        <v>10</v>
      </c>
      <c r="O284" s="10" t="s">
        <v>441</v>
      </c>
      <c r="P284" s="10">
        <f t="shared" ref="P284:P289" si="6">5*N284</f>
        <v>50</v>
      </c>
      <c r="Q284" s="10" t="s">
        <v>17</v>
      </c>
      <c r="R284" s="10" t="s">
        <v>106</v>
      </c>
      <c r="S284" s="68">
        <v>15.82</v>
      </c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98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98"/>
      <c r="BX284" s="98"/>
      <c r="BY284" s="98"/>
      <c r="BZ284" s="98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  <c r="CQ284" s="98"/>
      <c r="CR284" s="98"/>
      <c r="CS284" s="98"/>
      <c r="CT284" s="98"/>
      <c r="CU284" s="98"/>
      <c r="CV284" s="98"/>
      <c r="CW284" s="98"/>
      <c r="CX284" s="98"/>
      <c r="CY284" s="98"/>
      <c r="CZ284" s="98"/>
      <c r="DA284" s="98"/>
      <c r="DB284" s="102"/>
    </row>
    <row r="285" spans="1:106" s="21" customFormat="1" ht="12" customHeight="1" x14ac:dyDescent="0.25">
      <c r="A285" s="4">
        <f t="shared" si="5"/>
        <v>282</v>
      </c>
      <c r="B285" s="179"/>
      <c r="C285" s="138" t="s">
        <v>286</v>
      </c>
      <c r="D285" s="68">
        <v>0.46</v>
      </c>
      <c r="E285" s="10">
        <v>100</v>
      </c>
      <c r="F285" s="10">
        <v>5.46</v>
      </c>
      <c r="G285" s="10">
        <v>34.5</v>
      </c>
      <c r="H285" s="10">
        <v>28</v>
      </c>
      <c r="I285" s="10">
        <v>95</v>
      </c>
      <c r="J285" s="10" t="s">
        <v>259</v>
      </c>
      <c r="K285" s="10" t="s">
        <v>508</v>
      </c>
      <c r="L285" s="39">
        <v>1327</v>
      </c>
      <c r="M285" s="39">
        <v>53.5</v>
      </c>
      <c r="N285" s="10">
        <v>10</v>
      </c>
      <c r="O285" s="10" t="s">
        <v>441</v>
      </c>
      <c r="P285" s="10">
        <f t="shared" si="6"/>
        <v>50</v>
      </c>
      <c r="Q285" s="10" t="s">
        <v>17</v>
      </c>
      <c r="R285" s="10" t="s">
        <v>106</v>
      </c>
      <c r="S285" s="68">
        <v>12.73</v>
      </c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98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98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102"/>
    </row>
    <row r="286" spans="1:106" s="21" customFormat="1" ht="12" customHeight="1" x14ac:dyDescent="0.25">
      <c r="A286" s="4">
        <f t="shared" si="5"/>
        <v>283</v>
      </c>
      <c r="B286" s="179"/>
      <c r="C286" s="138" t="s">
        <v>287</v>
      </c>
      <c r="D286" s="68">
        <v>0.46</v>
      </c>
      <c r="E286" s="10">
        <v>100</v>
      </c>
      <c r="F286" s="10">
        <v>5.46</v>
      </c>
      <c r="G286" s="10">
        <v>34.5</v>
      </c>
      <c r="H286" s="10">
        <v>28</v>
      </c>
      <c r="I286" s="10">
        <v>71</v>
      </c>
      <c r="J286" s="10" t="s">
        <v>259</v>
      </c>
      <c r="K286" s="10" t="s">
        <v>508</v>
      </c>
      <c r="L286" s="39">
        <v>1060</v>
      </c>
      <c r="M286" s="39">
        <v>46.7</v>
      </c>
      <c r="N286" s="10">
        <v>8</v>
      </c>
      <c r="O286" s="10" t="s">
        <v>441</v>
      </c>
      <c r="P286" s="10">
        <f t="shared" si="6"/>
        <v>40</v>
      </c>
      <c r="Q286" s="10" t="s">
        <v>17</v>
      </c>
      <c r="R286" s="10" t="s">
        <v>106</v>
      </c>
      <c r="S286" s="68">
        <v>16.190000000000001</v>
      </c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98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98"/>
      <c r="BX286" s="98"/>
      <c r="BY286" s="98"/>
      <c r="BZ286" s="98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  <c r="CQ286" s="98"/>
      <c r="CR286" s="98"/>
      <c r="CS286" s="98"/>
      <c r="CT286" s="98"/>
      <c r="CU286" s="98"/>
      <c r="CV286" s="98"/>
      <c r="CW286" s="98"/>
      <c r="CX286" s="98"/>
      <c r="CY286" s="98"/>
      <c r="CZ286" s="98"/>
      <c r="DA286" s="98"/>
      <c r="DB286" s="102"/>
    </row>
    <row r="287" spans="1:106" s="21" customFormat="1" ht="12" customHeight="1" x14ac:dyDescent="0.25">
      <c r="A287" s="4">
        <f t="shared" si="5"/>
        <v>284</v>
      </c>
      <c r="B287" s="179"/>
      <c r="C287" s="138" t="s">
        <v>288</v>
      </c>
      <c r="D287" s="68">
        <v>0.46</v>
      </c>
      <c r="E287" s="10">
        <v>100</v>
      </c>
      <c r="F287" s="10">
        <v>5.46</v>
      </c>
      <c r="G287" s="10">
        <v>34.5</v>
      </c>
      <c r="H287" s="10">
        <v>28</v>
      </c>
      <c r="I287" s="10">
        <v>94</v>
      </c>
      <c r="J287" s="10" t="s">
        <v>259</v>
      </c>
      <c r="K287" s="10" t="s">
        <v>508</v>
      </c>
      <c r="L287" s="39">
        <v>962</v>
      </c>
      <c r="M287" s="39">
        <v>48.8</v>
      </c>
      <c r="N287" s="10">
        <v>12</v>
      </c>
      <c r="O287" s="10" t="s">
        <v>441</v>
      </c>
      <c r="P287" s="10">
        <f t="shared" si="6"/>
        <v>60</v>
      </c>
      <c r="Q287" s="10" t="s">
        <v>17</v>
      </c>
      <c r="R287" s="10" t="s">
        <v>106</v>
      </c>
      <c r="S287" s="68">
        <v>13.11</v>
      </c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98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98"/>
      <c r="BX287" s="98"/>
      <c r="BY287" s="98"/>
      <c r="BZ287" s="98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  <c r="CQ287" s="98"/>
      <c r="CR287" s="98"/>
      <c r="CS287" s="98"/>
      <c r="CT287" s="98"/>
      <c r="CU287" s="98"/>
      <c r="CV287" s="98"/>
      <c r="CW287" s="98"/>
      <c r="CX287" s="98"/>
      <c r="CY287" s="98"/>
      <c r="CZ287" s="98"/>
      <c r="DA287" s="98"/>
      <c r="DB287" s="102"/>
    </row>
    <row r="288" spans="1:106" s="21" customFormat="1" ht="12" customHeight="1" x14ac:dyDescent="0.25">
      <c r="A288" s="4">
        <f t="shared" si="5"/>
        <v>285</v>
      </c>
      <c r="B288" s="179"/>
      <c r="C288" s="138" t="s">
        <v>289</v>
      </c>
      <c r="D288" s="68">
        <v>0.46</v>
      </c>
      <c r="E288" s="10">
        <v>0</v>
      </c>
      <c r="F288" s="10">
        <v>0</v>
      </c>
      <c r="G288" s="10">
        <v>43.2</v>
      </c>
      <c r="H288" s="10">
        <v>28</v>
      </c>
      <c r="I288" s="10">
        <v>71</v>
      </c>
      <c r="J288" s="10" t="s">
        <v>259</v>
      </c>
      <c r="K288" s="10" t="s">
        <v>508</v>
      </c>
      <c r="L288" s="39">
        <v>1060</v>
      </c>
      <c r="M288" s="39">
        <v>47</v>
      </c>
      <c r="N288" s="10">
        <v>8</v>
      </c>
      <c r="O288" s="10" t="s">
        <v>441</v>
      </c>
      <c r="P288" s="10">
        <f t="shared" si="6"/>
        <v>40</v>
      </c>
      <c r="Q288" s="10" t="s">
        <v>17</v>
      </c>
      <c r="R288" s="10" t="s">
        <v>106</v>
      </c>
      <c r="S288" s="68">
        <v>16.87</v>
      </c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98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98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  <c r="CQ288" s="98"/>
      <c r="CR288" s="98"/>
      <c r="CS288" s="98"/>
      <c r="CT288" s="98"/>
      <c r="CU288" s="98"/>
      <c r="CV288" s="98"/>
      <c r="CW288" s="98"/>
      <c r="CX288" s="98"/>
      <c r="CY288" s="98"/>
      <c r="CZ288" s="98"/>
      <c r="DA288" s="98"/>
      <c r="DB288" s="102"/>
    </row>
    <row r="289" spans="1:106" s="21" customFormat="1" ht="12" customHeight="1" x14ac:dyDescent="0.25">
      <c r="A289" s="4">
        <f t="shared" si="5"/>
        <v>286</v>
      </c>
      <c r="B289" s="179"/>
      <c r="C289" s="138" t="s">
        <v>290</v>
      </c>
      <c r="D289" s="68">
        <v>0.43</v>
      </c>
      <c r="E289" s="10">
        <v>100</v>
      </c>
      <c r="F289" s="10">
        <v>5.46</v>
      </c>
      <c r="G289" s="10">
        <v>39.700000000000003</v>
      </c>
      <c r="H289" s="10">
        <v>28</v>
      </c>
      <c r="I289" s="10">
        <v>71</v>
      </c>
      <c r="J289" s="10" t="s">
        <v>259</v>
      </c>
      <c r="K289" s="10" t="s">
        <v>508</v>
      </c>
      <c r="L289" s="39">
        <v>1060</v>
      </c>
      <c r="M289" s="39">
        <v>47</v>
      </c>
      <c r="N289" s="10">
        <v>8</v>
      </c>
      <c r="O289" s="10" t="s">
        <v>441</v>
      </c>
      <c r="P289" s="10">
        <f t="shared" si="6"/>
        <v>40</v>
      </c>
      <c r="Q289" s="10" t="s">
        <v>17</v>
      </c>
      <c r="R289" s="10" t="s">
        <v>106</v>
      </c>
      <c r="S289" s="68">
        <v>14.59</v>
      </c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98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98"/>
      <c r="BX289" s="98"/>
      <c r="BY289" s="98"/>
      <c r="BZ289" s="98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  <c r="CQ289" s="98"/>
      <c r="CR289" s="98"/>
      <c r="CS289" s="98"/>
      <c r="CT289" s="98"/>
      <c r="CU289" s="98"/>
      <c r="CV289" s="98"/>
      <c r="CW289" s="98"/>
      <c r="CX289" s="98"/>
      <c r="CY289" s="98"/>
      <c r="CZ289" s="98"/>
      <c r="DA289" s="98"/>
      <c r="DB289" s="102"/>
    </row>
    <row r="290" spans="1:106" s="22" customFormat="1" ht="12" customHeight="1" x14ac:dyDescent="0.25">
      <c r="A290" s="4">
        <f t="shared" si="5"/>
        <v>287</v>
      </c>
      <c r="B290" s="208" t="s">
        <v>194</v>
      </c>
      <c r="C290" s="150" t="s">
        <v>195</v>
      </c>
      <c r="D290" s="77">
        <v>0.51</v>
      </c>
      <c r="E290" s="22">
        <v>0</v>
      </c>
      <c r="F290" s="22">
        <v>0</v>
      </c>
      <c r="G290" s="22">
        <v>25</v>
      </c>
      <c r="H290" s="22">
        <v>28</v>
      </c>
      <c r="I290" s="22">
        <v>150</v>
      </c>
      <c r="J290" s="22" t="s">
        <v>14</v>
      </c>
      <c r="K290" s="22" t="s">
        <v>22</v>
      </c>
      <c r="L290" s="50">
        <v>525</v>
      </c>
      <c r="M290" s="50">
        <v>200</v>
      </c>
      <c r="N290" s="22">
        <v>12</v>
      </c>
      <c r="O290" s="22" t="s">
        <v>441</v>
      </c>
      <c r="P290" s="22">
        <f>5*N290</f>
        <v>60</v>
      </c>
      <c r="Q290" s="22" t="s">
        <v>17</v>
      </c>
      <c r="R290" s="22" t="s">
        <v>23</v>
      </c>
      <c r="S290" s="77">
        <v>10.4</v>
      </c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98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98"/>
      <c r="BW290" s="98"/>
      <c r="BX290" s="98"/>
      <c r="BY290" s="98"/>
      <c r="BZ290" s="98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  <c r="CQ290" s="98"/>
      <c r="CR290" s="98"/>
      <c r="CS290" s="98"/>
      <c r="CT290" s="98"/>
      <c r="CU290" s="98"/>
      <c r="CV290" s="98"/>
      <c r="CW290" s="98"/>
      <c r="CX290" s="98"/>
      <c r="CY290" s="98"/>
      <c r="CZ290" s="98"/>
      <c r="DA290" s="98"/>
      <c r="DB290" s="120"/>
    </row>
    <row r="291" spans="1:106" s="22" customFormat="1" ht="12" customHeight="1" x14ac:dyDescent="0.25">
      <c r="A291" s="4">
        <f t="shared" si="5"/>
        <v>288</v>
      </c>
      <c r="B291" s="208"/>
      <c r="C291" s="150" t="s">
        <v>196</v>
      </c>
      <c r="D291" s="77">
        <v>0.53</v>
      </c>
      <c r="E291" s="22">
        <v>50</v>
      </c>
      <c r="F291" s="22">
        <v>4.4000000000000004</v>
      </c>
      <c r="G291" s="22">
        <v>25</v>
      </c>
      <c r="H291" s="22">
        <v>28</v>
      </c>
      <c r="I291" s="22">
        <v>150</v>
      </c>
      <c r="J291" s="22" t="s">
        <v>14</v>
      </c>
      <c r="K291" s="22" t="s">
        <v>22</v>
      </c>
      <c r="L291" s="50">
        <v>525</v>
      </c>
      <c r="M291" s="50">
        <v>200</v>
      </c>
      <c r="N291" s="22">
        <v>12</v>
      </c>
      <c r="O291" s="22" t="s">
        <v>441</v>
      </c>
      <c r="P291" s="22">
        <f t="shared" ref="P291:P307" si="7">5*N291</f>
        <v>60</v>
      </c>
      <c r="Q291" s="22" t="s">
        <v>17</v>
      </c>
      <c r="R291" s="22" t="s">
        <v>23</v>
      </c>
      <c r="S291" s="77">
        <v>11.12</v>
      </c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98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98"/>
      <c r="BW291" s="98"/>
      <c r="BX291" s="98"/>
      <c r="BY291" s="98"/>
      <c r="BZ291" s="98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  <c r="CQ291" s="98"/>
      <c r="CR291" s="98"/>
      <c r="CS291" s="98"/>
      <c r="CT291" s="98"/>
      <c r="CU291" s="98"/>
      <c r="CV291" s="98"/>
      <c r="CW291" s="98"/>
      <c r="CX291" s="98"/>
      <c r="CY291" s="98"/>
      <c r="CZ291" s="98"/>
      <c r="DA291" s="98"/>
      <c r="DB291" s="120"/>
    </row>
    <row r="292" spans="1:106" s="22" customFormat="1" ht="12" customHeight="1" x14ac:dyDescent="0.25">
      <c r="A292" s="4">
        <f t="shared" si="5"/>
        <v>289</v>
      </c>
      <c r="B292" s="208"/>
      <c r="C292" s="150" t="s">
        <v>197</v>
      </c>
      <c r="D292" s="77">
        <v>0.55000000000000004</v>
      </c>
      <c r="E292" s="22">
        <v>100</v>
      </c>
      <c r="F292" s="22">
        <v>4.4000000000000004</v>
      </c>
      <c r="G292" s="22">
        <v>25</v>
      </c>
      <c r="H292" s="22">
        <v>28</v>
      </c>
      <c r="I292" s="22">
        <v>150</v>
      </c>
      <c r="J292" s="22" t="s">
        <v>14</v>
      </c>
      <c r="K292" s="22" t="s">
        <v>22</v>
      </c>
      <c r="L292" s="50">
        <v>525</v>
      </c>
      <c r="M292" s="50">
        <v>200</v>
      </c>
      <c r="N292" s="22">
        <v>12</v>
      </c>
      <c r="O292" s="22" t="s">
        <v>441</v>
      </c>
      <c r="P292" s="22">
        <f t="shared" si="7"/>
        <v>60</v>
      </c>
      <c r="Q292" s="22" t="s">
        <v>17</v>
      </c>
      <c r="R292" s="22" t="s">
        <v>23</v>
      </c>
      <c r="S292" s="77">
        <v>11.96</v>
      </c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98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98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120"/>
    </row>
    <row r="293" spans="1:106" s="22" customFormat="1" ht="12" customHeight="1" x14ac:dyDescent="0.25">
      <c r="A293" s="4">
        <f t="shared" si="5"/>
        <v>290</v>
      </c>
      <c r="B293" s="208"/>
      <c r="C293" s="150" t="s">
        <v>198</v>
      </c>
      <c r="D293" s="77">
        <v>0.61</v>
      </c>
      <c r="E293" s="22">
        <v>100</v>
      </c>
      <c r="F293" s="22">
        <v>4.4000000000000004</v>
      </c>
      <c r="G293" s="22">
        <v>15</v>
      </c>
      <c r="H293" s="22">
        <v>28</v>
      </c>
      <c r="I293" s="22">
        <v>150</v>
      </c>
      <c r="J293" s="22" t="s">
        <v>14</v>
      </c>
      <c r="K293" s="22" t="s">
        <v>22</v>
      </c>
      <c r="L293" s="50">
        <v>525</v>
      </c>
      <c r="M293" s="50">
        <v>200</v>
      </c>
      <c r="N293" s="22">
        <v>12</v>
      </c>
      <c r="O293" s="22" t="s">
        <v>441</v>
      </c>
      <c r="P293" s="22">
        <f t="shared" si="7"/>
        <v>60</v>
      </c>
      <c r="Q293" s="22" t="s">
        <v>17</v>
      </c>
      <c r="R293" s="22" t="s">
        <v>23</v>
      </c>
      <c r="S293" s="77">
        <v>6.1</v>
      </c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8"/>
      <c r="AV293" s="98"/>
      <c r="AW293" s="98"/>
      <c r="AX293" s="98"/>
      <c r="AY293" s="98"/>
      <c r="AZ293" s="98"/>
      <c r="BA293" s="98"/>
      <c r="BB293" s="98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98"/>
      <c r="BW293" s="98"/>
      <c r="BX293" s="98"/>
      <c r="BY293" s="98"/>
      <c r="BZ293" s="98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  <c r="CQ293" s="98"/>
      <c r="CR293" s="98"/>
      <c r="CS293" s="98"/>
      <c r="CT293" s="98"/>
      <c r="CU293" s="98"/>
      <c r="CV293" s="98"/>
      <c r="CW293" s="98"/>
      <c r="CX293" s="98"/>
      <c r="CY293" s="98"/>
      <c r="CZ293" s="98"/>
      <c r="DA293" s="98"/>
      <c r="DB293" s="120"/>
    </row>
    <row r="294" spans="1:106" s="22" customFormat="1" ht="12" customHeight="1" x14ac:dyDescent="0.25">
      <c r="A294" s="4">
        <f t="shared" si="5"/>
        <v>291</v>
      </c>
      <c r="B294" s="208"/>
      <c r="C294" s="150" t="s">
        <v>199</v>
      </c>
      <c r="D294" s="77">
        <v>0.4</v>
      </c>
      <c r="E294" s="22">
        <v>100</v>
      </c>
      <c r="F294" s="22">
        <v>4.4000000000000004</v>
      </c>
      <c r="G294" s="22">
        <v>35</v>
      </c>
      <c r="H294" s="22">
        <v>28</v>
      </c>
      <c r="I294" s="22">
        <v>150</v>
      </c>
      <c r="J294" s="22" t="s">
        <v>14</v>
      </c>
      <c r="K294" s="22" t="s">
        <v>22</v>
      </c>
      <c r="L294" s="50">
        <v>525</v>
      </c>
      <c r="M294" s="50">
        <v>200</v>
      </c>
      <c r="N294" s="22">
        <v>12</v>
      </c>
      <c r="O294" s="22" t="s">
        <v>441</v>
      </c>
      <c r="P294" s="22">
        <f t="shared" si="7"/>
        <v>60</v>
      </c>
      <c r="Q294" s="22" t="s">
        <v>17</v>
      </c>
      <c r="R294" s="22" t="s">
        <v>23</v>
      </c>
      <c r="S294" s="77">
        <v>10.81</v>
      </c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8"/>
      <c r="AV294" s="98"/>
      <c r="AW294" s="98"/>
      <c r="AX294" s="98"/>
      <c r="AY294" s="98"/>
      <c r="AZ294" s="98"/>
      <c r="BA294" s="98"/>
      <c r="BB294" s="98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98"/>
      <c r="BW294" s="98"/>
      <c r="BX294" s="98"/>
      <c r="BY294" s="98"/>
      <c r="BZ294" s="98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  <c r="CQ294" s="98"/>
      <c r="CR294" s="98"/>
      <c r="CS294" s="98"/>
      <c r="CT294" s="98"/>
      <c r="CU294" s="98"/>
      <c r="CV294" s="98"/>
      <c r="CW294" s="98"/>
      <c r="CX294" s="98"/>
      <c r="CY294" s="98"/>
      <c r="CZ294" s="98"/>
      <c r="DA294" s="98"/>
      <c r="DB294" s="120"/>
    </row>
    <row r="295" spans="1:106" s="22" customFormat="1" ht="12" customHeight="1" x14ac:dyDescent="0.25">
      <c r="A295" s="4">
        <f t="shared" si="5"/>
        <v>292</v>
      </c>
      <c r="B295" s="208"/>
      <c r="C295" s="150" t="s">
        <v>200</v>
      </c>
      <c r="D295" s="77">
        <v>0.39</v>
      </c>
      <c r="E295" s="22">
        <v>100</v>
      </c>
      <c r="F295" s="22">
        <v>4.4000000000000004</v>
      </c>
      <c r="G295" s="22">
        <v>50</v>
      </c>
      <c r="H295" s="22">
        <v>28</v>
      </c>
      <c r="I295" s="22">
        <v>150</v>
      </c>
      <c r="J295" s="22" t="s">
        <v>14</v>
      </c>
      <c r="K295" s="22" t="s">
        <v>22</v>
      </c>
      <c r="L295" s="50">
        <v>525</v>
      </c>
      <c r="M295" s="50">
        <v>200</v>
      </c>
      <c r="N295" s="22">
        <v>12</v>
      </c>
      <c r="O295" s="22" t="s">
        <v>441</v>
      </c>
      <c r="P295" s="22">
        <f t="shared" si="7"/>
        <v>60</v>
      </c>
      <c r="Q295" s="22" t="s">
        <v>17</v>
      </c>
      <c r="R295" s="22" t="s">
        <v>23</v>
      </c>
      <c r="S295" s="77">
        <v>12.67</v>
      </c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98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98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120"/>
    </row>
    <row r="296" spans="1:106" s="22" customFormat="1" ht="12" customHeight="1" x14ac:dyDescent="0.25">
      <c r="A296" s="4">
        <f t="shared" si="5"/>
        <v>293</v>
      </c>
      <c r="B296" s="208"/>
      <c r="C296" s="150" t="s">
        <v>201</v>
      </c>
      <c r="D296" s="77">
        <v>0.55000000000000004</v>
      </c>
      <c r="E296" s="22">
        <v>100</v>
      </c>
      <c r="F296" s="22">
        <v>4.4000000000000004</v>
      </c>
      <c r="G296" s="22">
        <v>25</v>
      </c>
      <c r="H296" s="22">
        <v>28</v>
      </c>
      <c r="I296" s="22">
        <v>150</v>
      </c>
      <c r="J296" s="22" t="s">
        <v>14</v>
      </c>
      <c r="K296" s="22" t="s">
        <v>22</v>
      </c>
      <c r="L296" s="50">
        <v>525</v>
      </c>
      <c r="M296" s="50">
        <v>200</v>
      </c>
      <c r="N296" s="22">
        <v>16</v>
      </c>
      <c r="O296" s="22" t="s">
        <v>441</v>
      </c>
      <c r="P296" s="22">
        <f t="shared" si="7"/>
        <v>80</v>
      </c>
      <c r="Q296" s="22" t="s">
        <v>17</v>
      </c>
      <c r="R296" s="22" t="s">
        <v>23</v>
      </c>
      <c r="S296" s="77">
        <v>7.79</v>
      </c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98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98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120"/>
    </row>
    <row r="297" spans="1:106" s="22" customFormat="1" ht="12" customHeight="1" x14ac:dyDescent="0.25">
      <c r="A297" s="4">
        <f t="shared" si="5"/>
        <v>294</v>
      </c>
      <c r="B297" s="208"/>
      <c r="C297" s="150" t="s">
        <v>202</v>
      </c>
      <c r="D297" s="77">
        <v>0.55000000000000004</v>
      </c>
      <c r="E297" s="22">
        <v>100</v>
      </c>
      <c r="F297" s="22">
        <v>4.4000000000000004</v>
      </c>
      <c r="G297" s="22">
        <v>25</v>
      </c>
      <c r="H297" s="22">
        <v>28</v>
      </c>
      <c r="I297" s="22">
        <v>150</v>
      </c>
      <c r="J297" s="22" t="s">
        <v>14</v>
      </c>
      <c r="K297" s="22" t="s">
        <v>22</v>
      </c>
      <c r="L297" s="50">
        <v>525</v>
      </c>
      <c r="M297" s="50">
        <v>200</v>
      </c>
      <c r="N297" s="22">
        <v>22</v>
      </c>
      <c r="O297" s="22" t="s">
        <v>441</v>
      </c>
      <c r="P297" s="22">
        <f t="shared" si="7"/>
        <v>110</v>
      </c>
      <c r="Q297" s="22" t="s">
        <v>17</v>
      </c>
      <c r="R297" s="22" t="s">
        <v>23</v>
      </c>
      <c r="S297" s="77">
        <v>5.65</v>
      </c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98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98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120"/>
    </row>
    <row r="298" spans="1:106" s="22" customFormat="1" ht="12" customHeight="1" x14ac:dyDescent="0.25">
      <c r="A298" s="4">
        <f t="shared" si="5"/>
        <v>295</v>
      </c>
      <c r="B298" s="208"/>
      <c r="C298" s="150" t="s">
        <v>203</v>
      </c>
      <c r="D298" s="77">
        <v>0.55000000000000004</v>
      </c>
      <c r="E298" s="22">
        <v>100</v>
      </c>
      <c r="F298" s="22">
        <v>4.4000000000000004</v>
      </c>
      <c r="G298" s="22">
        <v>25</v>
      </c>
      <c r="H298" s="22">
        <v>28</v>
      </c>
      <c r="I298" s="22">
        <v>150</v>
      </c>
      <c r="J298" s="22" t="s">
        <v>14</v>
      </c>
      <c r="K298" s="22" t="s">
        <v>22</v>
      </c>
      <c r="L298" s="50">
        <v>525</v>
      </c>
      <c r="M298" s="50">
        <v>200</v>
      </c>
      <c r="N298" s="22">
        <v>25</v>
      </c>
      <c r="O298" s="22" t="s">
        <v>441</v>
      </c>
      <c r="P298" s="22">
        <f t="shared" si="7"/>
        <v>125</v>
      </c>
      <c r="Q298" s="22" t="s">
        <v>17</v>
      </c>
      <c r="R298" s="22" t="s">
        <v>23</v>
      </c>
      <c r="S298" s="77">
        <v>4.97</v>
      </c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98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98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120"/>
    </row>
    <row r="299" spans="1:106" s="22" customFormat="1" ht="12" customHeight="1" x14ac:dyDescent="0.25">
      <c r="A299" s="4">
        <f t="shared" si="5"/>
        <v>296</v>
      </c>
      <c r="B299" s="208"/>
      <c r="C299" s="150" t="s">
        <v>204</v>
      </c>
      <c r="D299" s="77">
        <v>0.55000000000000004</v>
      </c>
      <c r="E299" s="22">
        <v>100</v>
      </c>
      <c r="F299" s="22">
        <v>4.4000000000000004</v>
      </c>
      <c r="G299" s="22">
        <v>25</v>
      </c>
      <c r="H299" s="22">
        <v>28</v>
      </c>
      <c r="I299" s="22">
        <v>150</v>
      </c>
      <c r="J299" s="22" t="s">
        <v>14</v>
      </c>
      <c r="K299" s="22" t="s">
        <v>22</v>
      </c>
      <c r="L299" s="50">
        <v>525</v>
      </c>
      <c r="M299" s="50">
        <v>200</v>
      </c>
      <c r="N299" s="22">
        <v>12</v>
      </c>
      <c r="O299" s="22" t="s">
        <v>441</v>
      </c>
      <c r="P299" s="22">
        <v>84</v>
      </c>
      <c r="Q299" s="22" t="s">
        <v>17</v>
      </c>
      <c r="R299" s="22" t="s">
        <v>23</v>
      </c>
      <c r="S299" s="77">
        <v>10.11</v>
      </c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98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120"/>
    </row>
    <row r="300" spans="1:106" s="22" customFormat="1" ht="12" customHeight="1" x14ac:dyDescent="0.25">
      <c r="A300" s="4">
        <f t="shared" si="5"/>
        <v>297</v>
      </c>
      <c r="B300" s="208"/>
      <c r="C300" s="150" t="s">
        <v>205</v>
      </c>
      <c r="D300" s="77">
        <v>0.55000000000000004</v>
      </c>
      <c r="E300" s="22">
        <v>100</v>
      </c>
      <c r="F300" s="22">
        <v>4.4000000000000004</v>
      </c>
      <c r="G300" s="22">
        <v>25</v>
      </c>
      <c r="H300" s="22">
        <v>28</v>
      </c>
      <c r="I300" s="22">
        <v>150</v>
      </c>
      <c r="J300" s="22" t="s">
        <v>14</v>
      </c>
      <c r="K300" s="22" t="s">
        <v>22</v>
      </c>
      <c r="L300" s="50">
        <v>525</v>
      </c>
      <c r="M300" s="50">
        <v>200</v>
      </c>
      <c r="N300" s="22">
        <v>12</v>
      </c>
      <c r="O300" s="22" t="s">
        <v>441</v>
      </c>
      <c r="P300" s="22">
        <v>120</v>
      </c>
      <c r="Q300" s="22" t="s">
        <v>17</v>
      </c>
      <c r="R300" s="22" t="s">
        <v>23</v>
      </c>
      <c r="S300" s="77">
        <v>9.1199999999999992</v>
      </c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98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98"/>
      <c r="BW300" s="98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  <c r="CQ300" s="98"/>
      <c r="CR300" s="98"/>
      <c r="CS300" s="98"/>
      <c r="CT300" s="98"/>
      <c r="CU300" s="98"/>
      <c r="CV300" s="98"/>
      <c r="CW300" s="98"/>
      <c r="CX300" s="98"/>
      <c r="CY300" s="98"/>
      <c r="CZ300" s="98"/>
      <c r="DA300" s="98"/>
      <c r="DB300" s="120"/>
    </row>
    <row r="301" spans="1:106" s="22" customFormat="1" ht="12" customHeight="1" x14ac:dyDescent="0.25">
      <c r="A301" s="4">
        <f t="shared" si="5"/>
        <v>298</v>
      </c>
      <c r="B301" s="208"/>
      <c r="C301" s="150" t="s">
        <v>206</v>
      </c>
      <c r="D301" s="77">
        <v>0.55000000000000004</v>
      </c>
      <c r="E301" s="22">
        <v>100</v>
      </c>
      <c r="F301" s="22">
        <v>4.4000000000000004</v>
      </c>
      <c r="G301" s="22">
        <v>25</v>
      </c>
      <c r="H301" s="22">
        <v>28</v>
      </c>
      <c r="I301" s="22">
        <v>150</v>
      </c>
      <c r="J301" s="22" t="s">
        <v>14</v>
      </c>
      <c r="K301" s="22" t="s">
        <v>22</v>
      </c>
      <c r="L301" s="50">
        <v>525</v>
      </c>
      <c r="M301" s="50">
        <v>200</v>
      </c>
      <c r="N301" s="22">
        <v>12</v>
      </c>
      <c r="O301" s="22" t="s">
        <v>441</v>
      </c>
      <c r="P301" s="22">
        <v>144</v>
      </c>
      <c r="Q301" s="22" t="s">
        <v>17</v>
      </c>
      <c r="R301" s="22" t="s">
        <v>23</v>
      </c>
      <c r="S301" s="77">
        <v>8.7899999999999991</v>
      </c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8"/>
      <c r="AV301" s="98"/>
      <c r="AW301" s="98"/>
      <c r="AX301" s="98"/>
      <c r="AY301" s="98"/>
      <c r="AZ301" s="98"/>
      <c r="BA301" s="98"/>
      <c r="BB301" s="98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98"/>
      <c r="BW301" s="98"/>
      <c r="BX301" s="98"/>
      <c r="BY301" s="98"/>
      <c r="BZ301" s="98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  <c r="CQ301" s="98"/>
      <c r="CR301" s="98"/>
      <c r="CS301" s="98"/>
      <c r="CT301" s="98"/>
      <c r="CU301" s="98"/>
      <c r="CV301" s="98"/>
      <c r="CW301" s="98"/>
      <c r="CX301" s="98"/>
      <c r="CY301" s="98"/>
      <c r="CZ301" s="98"/>
      <c r="DA301" s="98"/>
      <c r="DB301" s="120"/>
    </row>
    <row r="302" spans="1:106" s="22" customFormat="1" ht="12" customHeight="1" x14ac:dyDescent="0.25">
      <c r="A302" s="4">
        <f t="shared" si="5"/>
        <v>299</v>
      </c>
      <c r="B302" s="208"/>
      <c r="C302" s="150" t="s">
        <v>207</v>
      </c>
      <c r="D302" s="77">
        <v>0.55000000000000004</v>
      </c>
      <c r="E302" s="22">
        <v>100</v>
      </c>
      <c r="F302" s="22">
        <v>4.4000000000000004</v>
      </c>
      <c r="G302" s="22">
        <v>25</v>
      </c>
      <c r="H302" s="22">
        <v>28</v>
      </c>
      <c r="I302" s="22">
        <v>150</v>
      </c>
      <c r="J302" s="22" t="s">
        <v>14</v>
      </c>
      <c r="K302" s="22" t="s">
        <v>22</v>
      </c>
      <c r="L302" s="50">
        <v>325</v>
      </c>
      <c r="M302" s="50">
        <v>200</v>
      </c>
      <c r="N302" s="22">
        <v>12</v>
      </c>
      <c r="O302" s="22" t="s">
        <v>441</v>
      </c>
      <c r="P302" s="22">
        <f t="shared" si="7"/>
        <v>60</v>
      </c>
      <c r="Q302" s="22" t="s">
        <v>17</v>
      </c>
      <c r="R302" s="22" t="s">
        <v>23</v>
      </c>
      <c r="S302" s="77">
        <v>9.81</v>
      </c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8"/>
      <c r="AV302" s="98"/>
      <c r="AW302" s="98"/>
      <c r="AX302" s="98"/>
      <c r="AY302" s="98"/>
      <c r="AZ302" s="98"/>
      <c r="BA302" s="98"/>
      <c r="BB302" s="98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98"/>
      <c r="BW302" s="98"/>
      <c r="BX302" s="98"/>
      <c r="BY302" s="98"/>
      <c r="BZ302" s="98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  <c r="CQ302" s="98"/>
      <c r="CR302" s="98"/>
      <c r="CS302" s="98"/>
      <c r="CT302" s="98"/>
      <c r="CU302" s="98"/>
      <c r="CV302" s="98"/>
      <c r="CW302" s="98"/>
      <c r="CX302" s="98"/>
      <c r="CY302" s="98"/>
      <c r="CZ302" s="98"/>
      <c r="DA302" s="98"/>
      <c r="DB302" s="120"/>
    </row>
    <row r="303" spans="1:106" s="22" customFormat="1" ht="12" customHeight="1" x14ac:dyDescent="0.25">
      <c r="A303" s="4">
        <f t="shared" si="5"/>
        <v>300</v>
      </c>
      <c r="B303" s="208"/>
      <c r="C303" s="150" t="s">
        <v>208</v>
      </c>
      <c r="D303" s="77">
        <v>0.55000000000000004</v>
      </c>
      <c r="E303" s="22">
        <v>100</v>
      </c>
      <c r="F303" s="22">
        <v>4.4000000000000004</v>
      </c>
      <c r="G303" s="22">
        <v>25</v>
      </c>
      <c r="H303" s="22">
        <v>28</v>
      </c>
      <c r="I303" s="22">
        <v>150</v>
      </c>
      <c r="J303" s="22" t="s">
        <v>14</v>
      </c>
      <c r="K303" s="22" t="s">
        <v>22</v>
      </c>
      <c r="L303" s="50">
        <v>420</v>
      </c>
      <c r="M303" s="50">
        <v>200</v>
      </c>
      <c r="N303" s="22">
        <v>12</v>
      </c>
      <c r="O303" s="22" t="s">
        <v>441</v>
      </c>
      <c r="P303" s="22">
        <f t="shared" si="7"/>
        <v>60</v>
      </c>
      <c r="Q303" s="22" t="s">
        <v>17</v>
      </c>
      <c r="R303" s="22" t="s">
        <v>23</v>
      </c>
      <c r="S303" s="77">
        <v>13.82</v>
      </c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8"/>
      <c r="AV303" s="98"/>
      <c r="AW303" s="98"/>
      <c r="AX303" s="98"/>
      <c r="AY303" s="98"/>
      <c r="AZ303" s="98"/>
      <c r="BA303" s="98"/>
      <c r="BB303" s="98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98"/>
      <c r="BX303" s="98"/>
      <c r="BY303" s="98"/>
      <c r="BZ303" s="98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  <c r="CQ303" s="98"/>
      <c r="CR303" s="98"/>
      <c r="CS303" s="98"/>
      <c r="CT303" s="98"/>
      <c r="CU303" s="98"/>
      <c r="CV303" s="98"/>
      <c r="CW303" s="98"/>
      <c r="CX303" s="98"/>
      <c r="CY303" s="98"/>
      <c r="CZ303" s="98"/>
      <c r="DA303" s="98"/>
      <c r="DB303" s="120"/>
    </row>
    <row r="304" spans="1:106" s="22" customFormat="1" ht="12" customHeight="1" x14ac:dyDescent="0.25">
      <c r="A304" s="4">
        <f t="shared" si="5"/>
        <v>301</v>
      </c>
      <c r="B304" s="208"/>
      <c r="C304" s="150" t="s">
        <v>209</v>
      </c>
      <c r="D304" s="77">
        <v>0.55000000000000004</v>
      </c>
      <c r="E304" s="22">
        <v>100</v>
      </c>
      <c r="F304" s="22">
        <v>4.4000000000000004</v>
      </c>
      <c r="G304" s="22">
        <v>25</v>
      </c>
      <c r="H304" s="22">
        <v>28</v>
      </c>
      <c r="I304" s="22">
        <v>150</v>
      </c>
      <c r="J304" s="22" t="s">
        <v>14</v>
      </c>
      <c r="K304" s="22" t="s">
        <v>22</v>
      </c>
      <c r="L304" s="50">
        <v>625</v>
      </c>
      <c r="M304" s="50">
        <v>200</v>
      </c>
      <c r="N304" s="22">
        <v>12</v>
      </c>
      <c r="O304" s="22" t="s">
        <v>441</v>
      </c>
      <c r="P304" s="22">
        <f t="shared" si="7"/>
        <v>60</v>
      </c>
      <c r="Q304" s="22" t="s">
        <v>17</v>
      </c>
      <c r="R304" s="22" t="s">
        <v>23</v>
      </c>
      <c r="S304" s="77">
        <v>22.78</v>
      </c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8"/>
      <c r="AV304" s="98"/>
      <c r="AW304" s="98"/>
      <c r="AX304" s="98"/>
      <c r="AY304" s="98"/>
      <c r="AZ304" s="98"/>
      <c r="BA304" s="98"/>
      <c r="BB304" s="98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98"/>
      <c r="BW304" s="98"/>
      <c r="BX304" s="98"/>
      <c r="BY304" s="98"/>
      <c r="BZ304" s="98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  <c r="CQ304" s="98"/>
      <c r="CR304" s="98"/>
      <c r="CS304" s="98"/>
      <c r="CT304" s="98"/>
      <c r="CU304" s="98"/>
      <c r="CV304" s="98"/>
      <c r="CW304" s="98"/>
      <c r="CX304" s="98"/>
      <c r="CY304" s="98"/>
      <c r="CZ304" s="98"/>
      <c r="DA304" s="98"/>
      <c r="DB304" s="120"/>
    </row>
    <row r="305" spans="1:106" s="22" customFormat="1" ht="12" customHeight="1" x14ac:dyDescent="0.25">
      <c r="A305" s="4">
        <f t="shared" si="5"/>
        <v>302</v>
      </c>
      <c r="B305" s="208"/>
      <c r="C305" s="150" t="s">
        <v>210</v>
      </c>
      <c r="D305" s="77">
        <v>0.55000000000000004</v>
      </c>
      <c r="E305" s="22">
        <v>100</v>
      </c>
      <c r="F305" s="22">
        <v>4.4000000000000004</v>
      </c>
      <c r="G305" s="22">
        <v>25</v>
      </c>
      <c r="H305" s="22">
        <v>28</v>
      </c>
      <c r="I305" s="22">
        <v>100</v>
      </c>
      <c r="J305" s="22" t="s">
        <v>14</v>
      </c>
      <c r="K305" s="22" t="s">
        <v>22</v>
      </c>
      <c r="L305" s="50">
        <v>525</v>
      </c>
      <c r="M305" s="50">
        <v>200</v>
      </c>
      <c r="N305" s="22">
        <v>12</v>
      </c>
      <c r="O305" s="22" t="s">
        <v>441</v>
      </c>
      <c r="P305" s="22">
        <f t="shared" si="7"/>
        <v>60</v>
      </c>
      <c r="Q305" s="22" t="s">
        <v>17</v>
      </c>
      <c r="R305" s="22" t="s">
        <v>23</v>
      </c>
      <c r="S305" s="77">
        <v>9.8800000000000008</v>
      </c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8"/>
      <c r="AV305" s="98"/>
      <c r="AW305" s="98"/>
      <c r="AX305" s="98"/>
      <c r="AY305" s="98"/>
      <c r="AZ305" s="98"/>
      <c r="BA305" s="98"/>
      <c r="BB305" s="98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98"/>
      <c r="BW305" s="98"/>
      <c r="BX305" s="98"/>
      <c r="BY305" s="98"/>
      <c r="BZ305" s="98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  <c r="CQ305" s="98"/>
      <c r="CR305" s="98"/>
      <c r="CS305" s="98"/>
      <c r="CT305" s="98"/>
      <c r="CU305" s="98"/>
      <c r="CV305" s="98"/>
      <c r="CW305" s="98"/>
      <c r="CX305" s="98"/>
      <c r="CY305" s="98"/>
      <c r="CZ305" s="98"/>
      <c r="DA305" s="98"/>
      <c r="DB305" s="120"/>
    </row>
    <row r="306" spans="1:106" s="22" customFormat="1" ht="12" customHeight="1" x14ac:dyDescent="0.25">
      <c r="A306" s="4">
        <f t="shared" si="5"/>
        <v>303</v>
      </c>
      <c r="B306" s="208"/>
      <c r="C306" s="150" t="s">
        <v>212</v>
      </c>
      <c r="D306" s="77">
        <v>0.55000000000000004</v>
      </c>
      <c r="E306" s="22">
        <v>100</v>
      </c>
      <c r="F306" s="22">
        <v>4.4000000000000004</v>
      </c>
      <c r="G306" s="22">
        <v>25</v>
      </c>
      <c r="H306" s="22">
        <v>28</v>
      </c>
      <c r="I306" s="22">
        <v>200</v>
      </c>
      <c r="J306" s="22" t="s">
        <v>14</v>
      </c>
      <c r="K306" s="22" t="s">
        <v>22</v>
      </c>
      <c r="L306" s="50">
        <v>525</v>
      </c>
      <c r="M306" s="50">
        <v>200</v>
      </c>
      <c r="N306" s="22">
        <v>12</v>
      </c>
      <c r="O306" s="22" t="s">
        <v>441</v>
      </c>
      <c r="P306" s="22">
        <f t="shared" si="7"/>
        <v>60</v>
      </c>
      <c r="Q306" s="22" t="s">
        <v>17</v>
      </c>
      <c r="R306" s="22" t="s">
        <v>213</v>
      </c>
      <c r="S306" s="77">
        <v>10.029999999999999</v>
      </c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8"/>
      <c r="AV306" s="98"/>
      <c r="AW306" s="98"/>
      <c r="AX306" s="98"/>
      <c r="AY306" s="98"/>
      <c r="AZ306" s="98"/>
      <c r="BA306" s="98"/>
      <c r="BB306" s="98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98"/>
      <c r="BW306" s="98"/>
      <c r="BX306" s="98"/>
      <c r="BY306" s="98"/>
      <c r="BZ306" s="98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  <c r="CQ306" s="98"/>
      <c r="CR306" s="98"/>
      <c r="CS306" s="98"/>
      <c r="CT306" s="98"/>
      <c r="CU306" s="98"/>
      <c r="CV306" s="98"/>
      <c r="CW306" s="98"/>
      <c r="CX306" s="98"/>
      <c r="CY306" s="98"/>
      <c r="CZ306" s="98"/>
      <c r="DA306" s="98"/>
      <c r="DB306" s="120"/>
    </row>
    <row r="307" spans="1:106" s="22" customFormat="1" ht="12" customHeight="1" x14ac:dyDescent="0.25">
      <c r="A307" s="4">
        <f t="shared" si="5"/>
        <v>304</v>
      </c>
      <c r="B307" s="208"/>
      <c r="C307" s="150" t="s">
        <v>211</v>
      </c>
      <c r="D307" s="77">
        <v>0.55000000000000004</v>
      </c>
      <c r="E307" s="22">
        <v>100</v>
      </c>
      <c r="F307" s="22">
        <v>4.4000000000000004</v>
      </c>
      <c r="G307" s="22">
        <v>25</v>
      </c>
      <c r="H307" s="22">
        <v>28</v>
      </c>
      <c r="I307" s="22">
        <v>250</v>
      </c>
      <c r="J307" s="22" t="s">
        <v>14</v>
      </c>
      <c r="K307" s="22" t="s">
        <v>22</v>
      </c>
      <c r="L307" s="50">
        <v>525</v>
      </c>
      <c r="M307" s="50">
        <v>200</v>
      </c>
      <c r="N307" s="22">
        <v>12</v>
      </c>
      <c r="O307" s="22" t="s">
        <v>441</v>
      </c>
      <c r="P307" s="22">
        <f t="shared" si="7"/>
        <v>60</v>
      </c>
      <c r="Q307" s="22" t="s">
        <v>17</v>
      </c>
      <c r="R307" s="22" t="s">
        <v>213</v>
      </c>
      <c r="S307" s="77">
        <v>10.1</v>
      </c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8"/>
      <c r="AV307" s="98"/>
      <c r="AW307" s="98"/>
      <c r="AX307" s="98"/>
      <c r="AY307" s="98"/>
      <c r="AZ307" s="98"/>
      <c r="BA307" s="98"/>
      <c r="BB307" s="98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98"/>
      <c r="BX307" s="98"/>
      <c r="BY307" s="98"/>
      <c r="BZ307" s="98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  <c r="CQ307" s="98"/>
      <c r="CR307" s="98"/>
      <c r="CS307" s="98"/>
      <c r="CT307" s="98"/>
      <c r="CU307" s="98"/>
      <c r="CV307" s="98"/>
      <c r="CW307" s="98"/>
      <c r="CX307" s="98"/>
      <c r="CY307" s="98"/>
      <c r="CZ307" s="98"/>
      <c r="DA307" s="98"/>
      <c r="DB307" s="120"/>
    </row>
    <row r="308" spans="1:106" s="23" customFormat="1" ht="12" customHeight="1" x14ac:dyDescent="0.25">
      <c r="A308" s="4">
        <f t="shared" si="5"/>
        <v>305</v>
      </c>
      <c r="B308" s="209" t="s">
        <v>214</v>
      </c>
      <c r="C308" s="151" t="s">
        <v>215</v>
      </c>
      <c r="D308" s="78">
        <v>0.51</v>
      </c>
      <c r="E308" s="23">
        <v>10</v>
      </c>
      <c r="F308" s="23">
        <v>8.6</v>
      </c>
      <c r="G308" s="23">
        <v>60.7</v>
      </c>
      <c r="H308" s="23">
        <v>56</v>
      </c>
      <c r="I308" s="23">
        <v>54</v>
      </c>
      <c r="J308" s="23" t="s">
        <v>14</v>
      </c>
      <c r="K308" s="23" t="s">
        <v>22</v>
      </c>
      <c r="L308" s="51">
        <v>500</v>
      </c>
      <c r="M308" s="51">
        <v>210</v>
      </c>
      <c r="N308" s="23">
        <v>12</v>
      </c>
      <c r="O308" s="23" t="s">
        <v>441</v>
      </c>
      <c r="P308" s="23">
        <v>69</v>
      </c>
      <c r="Q308" s="23" t="s">
        <v>67</v>
      </c>
      <c r="R308" s="23" t="s">
        <v>23</v>
      </c>
      <c r="S308" s="78">
        <v>15.5</v>
      </c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  <c r="BB308" s="98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98"/>
      <c r="BW308" s="98"/>
      <c r="BX308" s="98"/>
      <c r="BY308" s="98"/>
      <c r="BZ308" s="98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  <c r="CQ308" s="98"/>
      <c r="CR308" s="98"/>
      <c r="CS308" s="98"/>
      <c r="CT308" s="98"/>
      <c r="CU308" s="98"/>
      <c r="CV308" s="98"/>
      <c r="CW308" s="98"/>
      <c r="CX308" s="98"/>
      <c r="CY308" s="98"/>
      <c r="CZ308" s="98"/>
      <c r="DA308" s="98"/>
      <c r="DB308" s="121"/>
    </row>
    <row r="309" spans="1:106" s="23" customFormat="1" ht="12" customHeight="1" x14ac:dyDescent="0.25">
      <c r="A309" s="4">
        <f t="shared" si="5"/>
        <v>306</v>
      </c>
      <c r="B309" s="209"/>
      <c r="C309" s="151" t="s">
        <v>216</v>
      </c>
      <c r="D309" s="78">
        <v>0.51</v>
      </c>
      <c r="E309" s="23">
        <v>50</v>
      </c>
      <c r="F309" s="23">
        <v>8.6</v>
      </c>
      <c r="G309" s="23">
        <v>52.2</v>
      </c>
      <c r="H309" s="23">
        <v>56</v>
      </c>
      <c r="I309" s="23">
        <v>54</v>
      </c>
      <c r="J309" s="23" t="s">
        <v>14</v>
      </c>
      <c r="K309" s="23" t="s">
        <v>22</v>
      </c>
      <c r="L309" s="51">
        <v>500</v>
      </c>
      <c r="M309" s="51">
        <v>210</v>
      </c>
      <c r="N309" s="23">
        <v>12</v>
      </c>
      <c r="O309" s="23" t="s">
        <v>441</v>
      </c>
      <c r="P309" s="23">
        <v>69</v>
      </c>
      <c r="Q309" s="23" t="s">
        <v>67</v>
      </c>
      <c r="R309" s="23" t="s">
        <v>23</v>
      </c>
      <c r="S309" s="78">
        <v>15.2</v>
      </c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98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98"/>
      <c r="BX309" s="98"/>
      <c r="BY309" s="98"/>
      <c r="BZ309" s="98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  <c r="CQ309" s="98"/>
      <c r="CR309" s="98"/>
      <c r="CS309" s="98"/>
      <c r="CT309" s="98"/>
      <c r="CU309" s="98"/>
      <c r="CV309" s="98"/>
      <c r="CW309" s="98"/>
      <c r="CX309" s="98"/>
      <c r="CY309" s="98"/>
      <c r="CZ309" s="98"/>
      <c r="DA309" s="98"/>
      <c r="DB309" s="121"/>
    </row>
    <row r="310" spans="1:106" s="23" customFormat="1" ht="12" customHeight="1" x14ac:dyDescent="0.25">
      <c r="A310" s="4">
        <f t="shared" si="5"/>
        <v>307</v>
      </c>
      <c r="B310" s="209"/>
      <c r="C310" s="151" t="s">
        <v>217</v>
      </c>
      <c r="D310" s="78">
        <v>0.51</v>
      </c>
      <c r="E310" s="23">
        <v>100</v>
      </c>
      <c r="F310" s="23">
        <v>8.6</v>
      </c>
      <c r="G310" s="23">
        <v>44.7</v>
      </c>
      <c r="H310" s="23">
        <v>56</v>
      </c>
      <c r="I310" s="23">
        <v>54</v>
      </c>
      <c r="J310" s="23" t="s">
        <v>14</v>
      </c>
      <c r="K310" s="23" t="s">
        <v>22</v>
      </c>
      <c r="L310" s="51">
        <v>500</v>
      </c>
      <c r="M310" s="51">
        <v>210</v>
      </c>
      <c r="N310" s="23">
        <v>12</v>
      </c>
      <c r="O310" s="23" t="s">
        <v>441</v>
      </c>
      <c r="P310" s="23">
        <v>69</v>
      </c>
      <c r="Q310" s="23" t="s">
        <v>67</v>
      </c>
      <c r="R310" s="23" t="s">
        <v>23</v>
      </c>
      <c r="S310" s="78">
        <v>13.8</v>
      </c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8"/>
      <c r="AV310" s="98"/>
      <c r="AW310" s="98"/>
      <c r="AX310" s="98"/>
      <c r="AY310" s="98"/>
      <c r="AZ310" s="98"/>
      <c r="BA310" s="98"/>
      <c r="BB310" s="98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98"/>
      <c r="BW310" s="98"/>
      <c r="BX310" s="98"/>
      <c r="BY310" s="98"/>
      <c r="BZ310" s="98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  <c r="CQ310" s="98"/>
      <c r="CR310" s="98"/>
      <c r="CS310" s="98"/>
      <c r="CT310" s="98"/>
      <c r="CU310" s="98"/>
      <c r="CV310" s="98"/>
      <c r="CW310" s="98"/>
      <c r="CX310" s="98"/>
      <c r="CY310" s="98"/>
      <c r="CZ310" s="98"/>
      <c r="DA310" s="98"/>
      <c r="DB310" s="121"/>
    </row>
    <row r="311" spans="1:106" s="23" customFormat="1" ht="12" customHeight="1" x14ac:dyDescent="0.25">
      <c r="A311" s="4">
        <f t="shared" si="5"/>
        <v>308</v>
      </c>
      <c r="B311" s="209"/>
      <c r="C311" s="151" t="s">
        <v>218</v>
      </c>
      <c r="D311" s="78">
        <v>0.51</v>
      </c>
      <c r="E311" s="23">
        <v>10</v>
      </c>
      <c r="F311" s="23">
        <v>8.4</v>
      </c>
      <c r="G311" s="23">
        <v>54.3</v>
      </c>
      <c r="H311" s="23">
        <v>56</v>
      </c>
      <c r="I311" s="23">
        <v>54</v>
      </c>
      <c r="J311" s="23" t="s">
        <v>14</v>
      </c>
      <c r="K311" s="23" t="s">
        <v>22</v>
      </c>
      <c r="L311" s="51">
        <v>500</v>
      </c>
      <c r="M311" s="51">
        <v>210</v>
      </c>
      <c r="N311" s="23">
        <v>12</v>
      </c>
      <c r="O311" s="23" t="s">
        <v>441</v>
      </c>
      <c r="P311" s="23">
        <v>69</v>
      </c>
      <c r="Q311" s="23" t="s">
        <v>67</v>
      </c>
      <c r="R311" s="23" t="s">
        <v>23</v>
      </c>
      <c r="S311" s="78">
        <v>17.8</v>
      </c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8"/>
      <c r="AV311" s="98"/>
      <c r="AW311" s="98"/>
      <c r="AX311" s="98"/>
      <c r="AY311" s="98"/>
      <c r="AZ311" s="98"/>
      <c r="BA311" s="98"/>
      <c r="BB311" s="98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98"/>
      <c r="BW311" s="98"/>
      <c r="BX311" s="98"/>
      <c r="BY311" s="98"/>
      <c r="BZ311" s="98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  <c r="CQ311" s="98"/>
      <c r="CR311" s="98"/>
      <c r="CS311" s="98"/>
      <c r="CT311" s="98"/>
      <c r="CU311" s="98"/>
      <c r="CV311" s="98"/>
      <c r="CW311" s="98"/>
      <c r="CX311" s="98"/>
      <c r="CY311" s="98"/>
      <c r="CZ311" s="98"/>
      <c r="DA311" s="98"/>
      <c r="DB311" s="121"/>
    </row>
    <row r="312" spans="1:106" s="23" customFormat="1" ht="12" customHeight="1" x14ac:dyDescent="0.25">
      <c r="A312" s="4">
        <f t="shared" si="5"/>
        <v>309</v>
      </c>
      <c r="B312" s="209"/>
      <c r="C312" s="151" t="s">
        <v>219</v>
      </c>
      <c r="D312" s="78">
        <v>0.51</v>
      </c>
      <c r="E312" s="23">
        <v>50</v>
      </c>
      <c r="F312" s="23">
        <v>8.4</v>
      </c>
      <c r="G312" s="23">
        <v>44.5</v>
      </c>
      <c r="H312" s="23">
        <v>56</v>
      </c>
      <c r="I312" s="23">
        <v>54</v>
      </c>
      <c r="J312" s="23" t="s">
        <v>14</v>
      </c>
      <c r="K312" s="23" t="s">
        <v>22</v>
      </c>
      <c r="L312" s="51">
        <v>500</v>
      </c>
      <c r="M312" s="51">
        <v>210</v>
      </c>
      <c r="N312" s="23">
        <v>12</v>
      </c>
      <c r="O312" s="23" t="s">
        <v>441</v>
      </c>
      <c r="P312" s="23">
        <v>69</v>
      </c>
      <c r="Q312" s="23" t="s">
        <v>67</v>
      </c>
      <c r="R312" s="23" t="s">
        <v>23</v>
      </c>
      <c r="S312" s="78">
        <v>15.9</v>
      </c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8"/>
      <c r="AV312" s="98"/>
      <c r="AW312" s="98"/>
      <c r="AX312" s="98"/>
      <c r="AY312" s="98"/>
      <c r="AZ312" s="98"/>
      <c r="BA312" s="98"/>
      <c r="BB312" s="98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98"/>
      <c r="BW312" s="98"/>
      <c r="BX312" s="98"/>
      <c r="BY312" s="98"/>
      <c r="BZ312" s="98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  <c r="CQ312" s="98"/>
      <c r="CR312" s="98"/>
      <c r="CS312" s="98"/>
      <c r="CT312" s="98"/>
      <c r="CU312" s="98"/>
      <c r="CV312" s="98"/>
      <c r="CW312" s="98"/>
      <c r="CX312" s="98"/>
      <c r="CY312" s="98"/>
      <c r="CZ312" s="98"/>
      <c r="DA312" s="98"/>
      <c r="DB312" s="121"/>
    </row>
    <row r="313" spans="1:106" s="23" customFormat="1" ht="12" customHeight="1" x14ac:dyDescent="0.25">
      <c r="A313" s="4">
        <f t="shared" si="5"/>
        <v>310</v>
      </c>
      <c r="B313" s="209"/>
      <c r="C313" s="151" t="s">
        <v>220</v>
      </c>
      <c r="D313" s="78">
        <v>0.51</v>
      </c>
      <c r="E313" s="23">
        <v>100</v>
      </c>
      <c r="F313" s="23">
        <v>8.4</v>
      </c>
      <c r="G313" s="23">
        <v>36.5</v>
      </c>
      <c r="H313" s="23">
        <v>56</v>
      </c>
      <c r="I313" s="23">
        <v>54</v>
      </c>
      <c r="J313" s="23" t="s">
        <v>14</v>
      </c>
      <c r="K313" s="23" t="s">
        <v>22</v>
      </c>
      <c r="L313" s="51">
        <v>500</v>
      </c>
      <c r="M313" s="51">
        <v>210</v>
      </c>
      <c r="N313" s="23">
        <v>12</v>
      </c>
      <c r="O313" s="23" t="s">
        <v>441</v>
      </c>
      <c r="P313" s="23">
        <v>69</v>
      </c>
      <c r="Q313" s="23" t="s">
        <v>67</v>
      </c>
      <c r="R313" s="23" t="s">
        <v>23</v>
      </c>
      <c r="S313" s="78">
        <v>14.4</v>
      </c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98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98"/>
      <c r="BW313" s="98"/>
      <c r="BX313" s="98"/>
      <c r="BY313" s="98"/>
      <c r="BZ313" s="98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  <c r="CQ313" s="98"/>
      <c r="CR313" s="98"/>
      <c r="CS313" s="98"/>
      <c r="CT313" s="98"/>
      <c r="CU313" s="98"/>
      <c r="CV313" s="98"/>
      <c r="CW313" s="98"/>
      <c r="CX313" s="98"/>
      <c r="CY313" s="98"/>
      <c r="CZ313" s="98"/>
      <c r="DA313" s="98"/>
      <c r="DB313" s="121"/>
    </row>
    <row r="314" spans="1:106" s="24" customFormat="1" ht="12" customHeight="1" x14ac:dyDescent="0.25">
      <c r="A314" s="4">
        <f t="shared" ref="A314:A377" si="8">A313+1</f>
        <v>311</v>
      </c>
      <c r="B314" s="193" t="s">
        <v>221</v>
      </c>
      <c r="C314" s="141" t="s">
        <v>187</v>
      </c>
      <c r="D314" s="24">
        <v>0.5</v>
      </c>
      <c r="E314" s="24">
        <v>0</v>
      </c>
      <c r="F314" s="24">
        <v>0</v>
      </c>
      <c r="G314" s="24">
        <v>45</v>
      </c>
      <c r="H314" s="24">
        <v>28</v>
      </c>
      <c r="I314" s="24">
        <v>42</v>
      </c>
      <c r="J314" s="24" t="s">
        <v>14</v>
      </c>
      <c r="K314" s="24" t="s">
        <v>22</v>
      </c>
      <c r="L314" s="43">
        <v>566</v>
      </c>
      <c r="M314" s="43">
        <v>200</v>
      </c>
      <c r="N314" s="24">
        <v>16</v>
      </c>
      <c r="O314" s="24" t="s">
        <v>441</v>
      </c>
      <c r="P314" s="24">
        <v>160</v>
      </c>
      <c r="Q314" s="24" t="s">
        <v>17</v>
      </c>
      <c r="R314" s="24" t="s">
        <v>222</v>
      </c>
      <c r="S314" s="71">
        <v>19.63</v>
      </c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98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98"/>
      <c r="BW314" s="98"/>
      <c r="BX314" s="98"/>
      <c r="BY314" s="98"/>
      <c r="BZ314" s="98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  <c r="CQ314" s="98"/>
      <c r="CR314" s="98"/>
      <c r="CS314" s="98"/>
      <c r="CT314" s="98"/>
      <c r="CU314" s="98"/>
      <c r="CV314" s="98"/>
      <c r="CW314" s="98"/>
      <c r="CX314" s="98"/>
      <c r="CY314" s="98"/>
      <c r="CZ314" s="98"/>
      <c r="DA314" s="98"/>
      <c r="DB314" s="113"/>
    </row>
    <row r="315" spans="1:106" s="24" customFormat="1" ht="12" customHeight="1" x14ac:dyDescent="0.25">
      <c r="A315" s="4">
        <f t="shared" si="8"/>
        <v>312</v>
      </c>
      <c r="B315" s="193"/>
      <c r="C315" s="141" t="s">
        <v>177</v>
      </c>
      <c r="D315" s="24">
        <v>0.5</v>
      </c>
      <c r="E315" s="24">
        <v>50</v>
      </c>
      <c r="F315" s="24">
        <v>4.3600000000000003</v>
      </c>
      <c r="G315" s="24">
        <v>45</v>
      </c>
      <c r="H315" s="24">
        <v>28</v>
      </c>
      <c r="I315" s="24">
        <v>42</v>
      </c>
      <c r="J315" s="24" t="s">
        <v>14</v>
      </c>
      <c r="K315" s="24" t="s">
        <v>22</v>
      </c>
      <c r="L315" s="43">
        <v>566</v>
      </c>
      <c r="M315" s="43">
        <v>200</v>
      </c>
      <c r="N315" s="24">
        <v>16</v>
      </c>
      <c r="O315" s="24" t="s">
        <v>441</v>
      </c>
      <c r="P315" s="24">
        <v>160</v>
      </c>
      <c r="Q315" s="24" t="s">
        <v>17</v>
      </c>
      <c r="R315" s="24" t="s">
        <v>222</v>
      </c>
      <c r="S315" s="71">
        <v>14.45</v>
      </c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98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98"/>
      <c r="BW315" s="98"/>
      <c r="BX315" s="98"/>
      <c r="BY315" s="98"/>
      <c r="BZ315" s="98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  <c r="CQ315" s="98"/>
      <c r="CR315" s="98"/>
      <c r="CS315" s="98"/>
      <c r="CT315" s="98"/>
      <c r="CU315" s="98"/>
      <c r="CV315" s="98"/>
      <c r="CW315" s="98"/>
      <c r="CX315" s="98"/>
      <c r="CY315" s="98"/>
      <c r="CZ315" s="98"/>
      <c r="DA315" s="98"/>
      <c r="DB315" s="113"/>
    </row>
    <row r="316" spans="1:106" s="24" customFormat="1" ht="12" customHeight="1" x14ac:dyDescent="0.25">
      <c r="A316" s="4">
        <f t="shared" si="8"/>
        <v>313</v>
      </c>
      <c r="B316" s="193"/>
      <c r="C316" s="141" t="s">
        <v>178</v>
      </c>
      <c r="D316" s="24">
        <v>0.5</v>
      </c>
      <c r="E316" s="24">
        <v>100</v>
      </c>
      <c r="F316" s="24">
        <v>4.3600000000000003</v>
      </c>
      <c r="G316" s="24">
        <v>45</v>
      </c>
      <c r="H316" s="24">
        <v>28</v>
      </c>
      <c r="I316" s="24">
        <v>42</v>
      </c>
      <c r="J316" s="24" t="s">
        <v>14</v>
      </c>
      <c r="K316" s="24" t="s">
        <v>22</v>
      </c>
      <c r="L316" s="43">
        <v>566</v>
      </c>
      <c r="M316" s="43">
        <v>200</v>
      </c>
      <c r="N316" s="24">
        <v>16</v>
      </c>
      <c r="O316" s="24" t="s">
        <v>441</v>
      </c>
      <c r="P316" s="24">
        <v>160</v>
      </c>
      <c r="Q316" s="24" t="s">
        <v>17</v>
      </c>
      <c r="R316" s="24" t="s">
        <v>222</v>
      </c>
      <c r="S316" s="71">
        <v>13.14</v>
      </c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98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98"/>
      <c r="BW316" s="98"/>
      <c r="BX316" s="98"/>
      <c r="BY316" s="98"/>
      <c r="BZ316" s="98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  <c r="CQ316" s="98"/>
      <c r="CR316" s="98"/>
      <c r="CS316" s="98"/>
      <c r="CT316" s="98"/>
      <c r="CU316" s="98"/>
      <c r="CV316" s="98"/>
      <c r="CW316" s="98"/>
      <c r="CX316" s="98"/>
      <c r="CY316" s="98"/>
      <c r="CZ316" s="98"/>
      <c r="DA316" s="98"/>
      <c r="DB316" s="113"/>
    </row>
    <row r="317" spans="1:106" s="25" customFormat="1" ht="12" customHeight="1" x14ac:dyDescent="0.25">
      <c r="A317" s="4">
        <f t="shared" si="8"/>
        <v>314</v>
      </c>
      <c r="B317" s="185" t="s">
        <v>223</v>
      </c>
      <c r="C317" s="152" t="s">
        <v>224</v>
      </c>
      <c r="D317" s="79">
        <v>0.39</v>
      </c>
      <c r="E317" s="25">
        <v>0</v>
      </c>
      <c r="F317" s="25">
        <v>0</v>
      </c>
      <c r="G317" s="25">
        <v>55.24</v>
      </c>
      <c r="H317" s="25">
        <v>90</v>
      </c>
      <c r="I317" s="25">
        <v>25</v>
      </c>
      <c r="J317" s="25" t="s">
        <v>14</v>
      </c>
      <c r="K317" s="25" t="s">
        <v>22</v>
      </c>
      <c r="L317" s="52">
        <v>432</v>
      </c>
      <c r="M317" s="52">
        <v>200</v>
      </c>
      <c r="N317" s="25">
        <v>16</v>
      </c>
      <c r="O317" s="25" t="s">
        <v>443</v>
      </c>
      <c r="P317" s="25">
        <v>200</v>
      </c>
      <c r="Q317" s="25" t="s">
        <v>13</v>
      </c>
      <c r="R317" s="25" t="s">
        <v>23</v>
      </c>
      <c r="S317" s="79">
        <v>8.8000000000000007</v>
      </c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8"/>
      <c r="AV317" s="98"/>
      <c r="AW317" s="98"/>
      <c r="AX317" s="98"/>
      <c r="AY317" s="98"/>
      <c r="AZ317" s="98"/>
      <c r="BA317" s="98"/>
      <c r="BB317" s="98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98"/>
      <c r="BV317" s="98"/>
      <c r="BW317" s="98"/>
      <c r="BX317" s="98"/>
      <c r="BY317" s="98"/>
      <c r="BZ317" s="98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8"/>
      <c r="CN317" s="98"/>
      <c r="CO317" s="98"/>
      <c r="CP317" s="98"/>
      <c r="CQ317" s="98"/>
      <c r="CR317" s="98"/>
      <c r="CS317" s="98"/>
      <c r="CT317" s="98"/>
      <c r="CU317" s="98"/>
      <c r="CV317" s="98"/>
      <c r="CW317" s="98"/>
      <c r="CX317" s="98"/>
      <c r="CY317" s="98"/>
      <c r="CZ317" s="98"/>
      <c r="DA317" s="98"/>
      <c r="DB317" s="122"/>
    </row>
    <row r="318" spans="1:106" s="25" customFormat="1" ht="12" customHeight="1" x14ac:dyDescent="0.25">
      <c r="A318" s="4">
        <f t="shared" si="8"/>
        <v>315</v>
      </c>
      <c r="B318" s="185"/>
      <c r="C318" s="152" t="s">
        <v>225</v>
      </c>
      <c r="D318" s="79">
        <v>0.39</v>
      </c>
      <c r="E318" s="25">
        <v>0</v>
      </c>
      <c r="F318" s="25">
        <v>0</v>
      </c>
      <c r="G318" s="25">
        <v>55.24</v>
      </c>
      <c r="H318" s="25">
        <v>90</v>
      </c>
      <c r="I318" s="25">
        <v>25</v>
      </c>
      <c r="J318" s="25" t="s">
        <v>14</v>
      </c>
      <c r="K318" s="25" t="s">
        <v>22</v>
      </c>
      <c r="L318" s="52">
        <v>432</v>
      </c>
      <c r="M318" s="52">
        <v>200</v>
      </c>
      <c r="N318" s="25">
        <v>16</v>
      </c>
      <c r="O318" s="25" t="s">
        <v>443</v>
      </c>
      <c r="P318" s="25">
        <v>300</v>
      </c>
      <c r="Q318" s="25" t="s">
        <v>13</v>
      </c>
      <c r="R318" s="25" t="s">
        <v>23</v>
      </c>
      <c r="S318" s="79">
        <v>7</v>
      </c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8"/>
      <c r="AV318" s="98"/>
      <c r="AW318" s="98"/>
      <c r="AX318" s="98"/>
      <c r="AY318" s="98"/>
      <c r="AZ318" s="98"/>
      <c r="BA318" s="98"/>
      <c r="BB318" s="98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98"/>
      <c r="BV318" s="98"/>
      <c r="BW318" s="98"/>
      <c r="BX318" s="98"/>
      <c r="BY318" s="98"/>
      <c r="BZ318" s="98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8"/>
      <c r="CN318" s="98"/>
      <c r="CO318" s="98"/>
      <c r="CP318" s="98"/>
      <c r="CQ318" s="98"/>
      <c r="CR318" s="98"/>
      <c r="CS318" s="98"/>
      <c r="CT318" s="98"/>
      <c r="CU318" s="98"/>
      <c r="CV318" s="98"/>
      <c r="CW318" s="98"/>
      <c r="CX318" s="98"/>
      <c r="CY318" s="98"/>
      <c r="CZ318" s="98"/>
      <c r="DA318" s="98"/>
      <c r="DB318" s="122"/>
    </row>
    <row r="319" spans="1:106" s="26" customFormat="1" ht="12" customHeight="1" x14ac:dyDescent="0.25">
      <c r="A319" s="4">
        <f t="shared" si="8"/>
        <v>316</v>
      </c>
      <c r="B319" s="186" t="s">
        <v>226</v>
      </c>
      <c r="C319" s="153" t="s">
        <v>227</v>
      </c>
      <c r="D319" s="133">
        <v>0.52</v>
      </c>
      <c r="E319" s="26">
        <v>30</v>
      </c>
      <c r="F319" s="26">
        <v>4.0999999999999996</v>
      </c>
      <c r="G319" s="26">
        <v>30</v>
      </c>
      <c r="H319" s="26">
        <v>28</v>
      </c>
      <c r="I319" s="26">
        <v>49</v>
      </c>
      <c r="J319" s="26" t="s">
        <v>259</v>
      </c>
      <c r="K319" s="26" t="s">
        <v>22</v>
      </c>
      <c r="L319" s="53">
        <v>913</v>
      </c>
      <c r="M319" s="168">
        <v>57.4</v>
      </c>
      <c r="N319" s="26">
        <v>12</v>
      </c>
      <c r="O319" s="26" t="s">
        <v>441</v>
      </c>
      <c r="P319" s="26">
        <v>100</v>
      </c>
      <c r="Q319" s="26" t="s">
        <v>17</v>
      </c>
      <c r="R319" s="26" t="s">
        <v>23</v>
      </c>
      <c r="S319" s="133">
        <v>5.34</v>
      </c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8"/>
      <c r="AV319" s="98"/>
      <c r="AW319" s="98"/>
      <c r="AX319" s="98"/>
      <c r="AY319" s="98"/>
      <c r="AZ319" s="98"/>
      <c r="BA319" s="98"/>
      <c r="BB319" s="98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98"/>
      <c r="BV319" s="98"/>
      <c r="BW319" s="98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123"/>
    </row>
    <row r="320" spans="1:106" s="26" customFormat="1" ht="12" customHeight="1" x14ac:dyDescent="0.25">
      <c r="A320" s="4">
        <f t="shared" si="8"/>
        <v>317</v>
      </c>
      <c r="B320" s="186"/>
      <c r="C320" s="153" t="s">
        <v>228</v>
      </c>
      <c r="D320" s="133">
        <v>0.52</v>
      </c>
      <c r="E320" s="26">
        <v>30</v>
      </c>
      <c r="F320" s="26">
        <v>4.0999999999999996</v>
      </c>
      <c r="G320" s="26">
        <v>30</v>
      </c>
      <c r="H320" s="26">
        <v>28</v>
      </c>
      <c r="I320" s="26">
        <v>69</v>
      </c>
      <c r="J320" s="26" t="s">
        <v>259</v>
      </c>
      <c r="K320" s="26" t="s">
        <v>22</v>
      </c>
      <c r="L320" s="53">
        <v>913</v>
      </c>
      <c r="M320" s="168">
        <v>57.4</v>
      </c>
      <c r="N320" s="26">
        <v>12</v>
      </c>
      <c r="O320" s="26" t="s">
        <v>441</v>
      </c>
      <c r="P320" s="26">
        <v>100</v>
      </c>
      <c r="Q320" s="26" t="s">
        <v>17</v>
      </c>
      <c r="R320" s="26" t="s">
        <v>106</v>
      </c>
      <c r="S320" s="133">
        <v>10.87</v>
      </c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8"/>
      <c r="AV320" s="98"/>
      <c r="AW320" s="98"/>
      <c r="AX320" s="98"/>
      <c r="AY320" s="98"/>
      <c r="AZ320" s="98"/>
      <c r="BA320" s="98"/>
      <c r="BB320" s="98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98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123"/>
    </row>
    <row r="321" spans="1:106" s="26" customFormat="1" ht="12" customHeight="1" x14ac:dyDescent="0.25">
      <c r="A321" s="4">
        <f t="shared" si="8"/>
        <v>318</v>
      </c>
      <c r="B321" s="186"/>
      <c r="C321" s="153" t="s">
        <v>229</v>
      </c>
      <c r="D321" s="133">
        <v>0.52</v>
      </c>
      <c r="E321" s="26">
        <v>30</v>
      </c>
      <c r="F321" s="26">
        <v>4.0999999999999996</v>
      </c>
      <c r="G321" s="26">
        <v>30</v>
      </c>
      <c r="H321" s="26">
        <v>28</v>
      </c>
      <c r="I321" s="26">
        <v>89</v>
      </c>
      <c r="J321" s="26" t="s">
        <v>259</v>
      </c>
      <c r="K321" s="26" t="s">
        <v>22</v>
      </c>
      <c r="L321" s="53">
        <v>913</v>
      </c>
      <c r="M321" s="168">
        <v>57.4</v>
      </c>
      <c r="N321" s="26">
        <v>12</v>
      </c>
      <c r="O321" s="26" t="s">
        <v>441</v>
      </c>
      <c r="P321" s="26">
        <v>100</v>
      </c>
      <c r="Q321" s="26" t="s">
        <v>17</v>
      </c>
      <c r="R321" s="26" t="s">
        <v>106</v>
      </c>
      <c r="S321" s="133">
        <v>12.48</v>
      </c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8"/>
      <c r="AV321" s="98"/>
      <c r="AW321" s="98"/>
      <c r="AX321" s="98"/>
      <c r="AY321" s="98"/>
      <c r="AZ321" s="98"/>
      <c r="BA321" s="98"/>
      <c r="BB321" s="98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98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123"/>
    </row>
    <row r="322" spans="1:106" s="26" customFormat="1" ht="12" customHeight="1" x14ac:dyDescent="0.25">
      <c r="A322" s="4">
        <f t="shared" si="8"/>
        <v>319</v>
      </c>
      <c r="B322" s="186"/>
      <c r="C322" s="153" t="s">
        <v>230</v>
      </c>
      <c r="D322" s="133">
        <v>0.52</v>
      </c>
      <c r="E322" s="26">
        <v>30</v>
      </c>
      <c r="F322" s="26">
        <v>4.0999999999999996</v>
      </c>
      <c r="G322" s="26">
        <v>30</v>
      </c>
      <c r="H322" s="26">
        <v>28</v>
      </c>
      <c r="I322" s="26">
        <v>70</v>
      </c>
      <c r="J322" s="26" t="s">
        <v>259</v>
      </c>
      <c r="K322" s="26" t="s">
        <v>22</v>
      </c>
      <c r="L322" s="53">
        <v>943</v>
      </c>
      <c r="M322" s="168">
        <v>55</v>
      </c>
      <c r="N322" s="26">
        <v>10</v>
      </c>
      <c r="O322" s="26" t="s">
        <v>441</v>
      </c>
      <c r="P322" s="26">
        <v>100</v>
      </c>
      <c r="Q322" s="26" t="s">
        <v>17</v>
      </c>
      <c r="R322" s="26" t="s">
        <v>106</v>
      </c>
      <c r="S322" s="133">
        <v>10.43</v>
      </c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98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98"/>
      <c r="BW322" s="98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123"/>
    </row>
    <row r="323" spans="1:106" s="26" customFormat="1" ht="12" customHeight="1" x14ac:dyDescent="0.25">
      <c r="A323" s="4">
        <f t="shared" si="8"/>
        <v>320</v>
      </c>
      <c r="B323" s="186"/>
      <c r="C323" s="153" t="s">
        <v>231</v>
      </c>
      <c r="D323" s="133">
        <v>0.52</v>
      </c>
      <c r="E323" s="26">
        <v>30</v>
      </c>
      <c r="F323" s="26">
        <v>4.0999999999999996</v>
      </c>
      <c r="G323" s="26">
        <v>30</v>
      </c>
      <c r="H323" s="26">
        <v>28</v>
      </c>
      <c r="I323" s="26">
        <v>67</v>
      </c>
      <c r="J323" s="26" t="s">
        <v>259</v>
      </c>
      <c r="K323" s="26" t="s">
        <v>22</v>
      </c>
      <c r="L323" s="53">
        <v>910</v>
      </c>
      <c r="M323" s="168">
        <v>53.2</v>
      </c>
      <c r="N323" s="26">
        <v>16</v>
      </c>
      <c r="O323" s="26" t="s">
        <v>441</v>
      </c>
      <c r="P323" s="26">
        <v>100</v>
      </c>
      <c r="Q323" s="26" t="s">
        <v>17</v>
      </c>
      <c r="R323" s="26" t="s">
        <v>106</v>
      </c>
      <c r="S323" s="133">
        <v>9.86</v>
      </c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98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98"/>
      <c r="BW323" s="98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  <c r="CQ323" s="98"/>
      <c r="CR323" s="98"/>
      <c r="CS323" s="98"/>
      <c r="CT323" s="98"/>
      <c r="CU323" s="98"/>
      <c r="CV323" s="98"/>
      <c r="CW323" s="98"/>
      <c r="CX323" s="98"/>
      <c r="CY323" s="98"/>
      <c r="CZ323" s="98"/>
      <c r="DA323" s="98"/>
      <c r="DB323" s="123"/>
    </row>
    <row r="324" spans="1:106" s="26" customFormat="1" ht="12" customHeight="1" x14ac:dyDescent="0.25">
      <c r="A324" s="4">
        <f t="shared" si="8"/>
        <v>321</v>
      </c>
      <c r="B324" s="186"/>
      <c r="C324" s="153" t="s">
        <v>232</v>
      </c>
      <c r="D324" s="133">
        <v>0.52</v>
      </c>
      <c r="E324" s="26">
        <v>30</v>
      </c>
      <c r="F324" s="26">
        <v>4.0999999999999996</v>
      </c>
      <c r="G324" s="26">
        <v>30</v>
      </c>
      <c r="H324" s="26">
        <v>28</v>
      </c>
      <c r="I324" s="26">
        <v>69</v>
      </c>
      <c r="J324" s="26" t="s">
        <v>259</v>
      </c>
      <c r="K324" s="26" t="s">
        <v>22</v>
      </c>
      <c r="L324" s="53">
        <v>913</v>
      </c>
      <c r="M324" s="168">
        <v>57.4</v>
      </c>
      <c r="N324" s="26">
        <v>12</v>
      </c>
      <c r="O324" s="26" t="s">
        <v>441</v>
      </c>
      <c r="P324" s="26">
        <v>75</v>
      </c>
      <c r="Q324" s="26" t="s">
        <v>17</v>
      </c>
      <c r="R324" s="26" t="s">
        <v>106</v>
      </c>
      <c r="S324" s="133">
        <v>10.98</v>
      </c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98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98"/>
      <c r="BW324" s="98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  <c r="CQ324" s="98"/>
      <c r="CR324" s="98"/>
      <c r="CS324" s="98"/>
      <c r="CT324" s="98"/>
      <c r="CU324" s="98"/>
      <c r="CV324" s="98"/>
      <c r="CW324" s="98"/>
      <c r="CX324" s="98"/>
      <c r="CY324" s="98"/>
      <c r="CZ324" s="98"/>
      <c r="DA324" s="98"/>
      <c r="DB324" s="123"/>
    </row>
    <row r="325" spans="1:106" s="26" customFormat="1" ht="12" customHeight="1" x14ac:dyDescent="0.25">
      <c r="A325" s="4">
        <f t="shared" si="8"/>
        <v>322</v>
      </c>
      <c r="B325" s="186"/>
      <c r="C325" s="153" t="s">
        <v>233</v>
      </c>
      <c r="D325" s="133">
        <v>0.5</v>
      </c>
      <c r="E325" s="26">
        <v>0</v>
      </c>
      <c r="F325" s="26">
        <v>0</v>
      </c>
      <c r="G325" s="26">
        <v>35</v>
      </c>
      <c r="H325" s="26">
        <v>28</v>
      </c>
      <c r="I325" s="26">
        <v>69</v>
      </c>
      <c r="J325" s="26" t="s">
        <v>259</v>
      </c>
      <c r="K325" s="26" t="s">
        <v>22</v>
      </c>
      <c r="L325" s="53">
        <v>913</v>
      </c>
      <c r="M325" s="168">
        <v>57.4</v>
      </c>
      <c r="N325" s="26">
        <v>12</v>
      </c>
      <c r="O325" s="26" t="s">
        <v>441</v>
      </c>
      <c r="P325" s="26">
        <v>100</v>
      </c>
      <c r="Q325" s="26" t="s">
        <v>17</v>
      </c>
      <c r="R325" s="26" t="s">
        <v>106</v>
      </c>
      <c r="S325" s="133">
        <v>12.38</v>
      </c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98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98"/>
      <c r="BW325" s="98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  <c r="CQ325" s="98"/>
      <c r="CR325" s="98"/>
      <c r="CS325" s="98"/>
      <c r="CT325" s="98"/>
      <c r="CU325" s="98"/>
      <c r="CV325" s="98"/>
      <c r="CW325" s="98"/>
      <c r="CX325" s="98"/>
      <c r="CY325" s="98"/>
      <c r="CZ325" s="98"/>
      <c r="DA325" s="98"/>
      <c r="DB325" s="123"/>
    </row>
    <row r="326" spans="1:106" s="26" customFormat="1" ht="12" customHeight="1" x14ac:dyDescent="0.25">
      <c r="A326" s="4">
        <f t="shared" si="8"/>
        <v>323</v>
      </c>
      <c r="B326" s="186"/>
      <c r="C326" s="153" t="s">
        <v>234</v>
      </c>
      <c r="D326" s="133">
        <v>0.5</v>
      </c>
      <c r="E326" s="26">
        <v>30</v>
      </c>
      <c r="F326" s="26">
        <v>4.0999999999999996</v>
      </c>
      <c r="G326" s="26">
        <v>35</v>
      </c>
      <c r="H326" s="26">
        <v>28</v>
      </c>
      <c r="I326" s="26">
        <v>69</v>
      </c>
      <c r="J326" s="26" t="s">
        <v>259</v>
      </c>
      <c r="K326" s="26" t="s">
        <v>22</v>
      </c>
      <c r="L326" s="53">
        <v>913</v>
      </c>
      <c r="M326" s="168">
        <v>57.4</v>
      </c>
      <c r="N326" s="26">
        <v>12</v>
      </c>
      <c r="O326" s="26" t="s">
        <v>441</v>
      </c>
      <c r="P326" s="26">
        <v>100</v>
      </c>
      <c r="Q326" s="26" t="s">
        <v>17</v>
      </c>
      <c r="R326" s="26" t="s">
        <v>106</v>
      </c>
      <c r="S326" s="133">
        <v>11.65</v>
      </c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8"/>
      <c r="AV326" s="98"/>
      <c r="AW326" s="98"/>
      <c r="AX326" s="98"/>
      <c r="AY326" s="98"/>
      <c r="AZ326" s="98"/>
      <c r="BA326" s="98"/>
      <c r="BB326" s="98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98"/>
      <c r="BV326" s="98"/>
      <c r="BW326" s="98"/>
      <c r="BX326" s="98"/>
      <c r="BY326" s="98"/>
      <c r="BZ326" s="98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8"/>
      <c r="CN326" s="98"/>
      <c r="CO326" s="98"/>
      <c r="CP326" s="98"/>
      <c r="CQ326" s="98"/>
      <c r="CR326" s="98"/>
      <c r="CS326" s="98"/>
      <c r="CT326" s="98"/>
      <c r="CU326" s="98"/>
      <c r="CV326" s="98"/>
      <c r="CW326" s="98"/>
      <c r="CX326" s="98"/>
      <c r="CY326" s="98"/>
      <c r="CZ326" s="98"/>
      <c r="DA326" s="98"/>
      <c r="DB326" s="123"/>
    </row>
    <row r="327" spans="1:106" s="26" customFormat="1" ht="12" customHeight="1" x14ac:dyDescent="0.25">
      <c r="A327" s="4">
        <f t="shared" si="8"/>
        <v>324</v>
      </c>
      <c r="B327" s="186"/>
      <c r="C327" s="153" t="s">
        <v>235</v>
      </c>
      <c r="D327" s="133">
        <v>0.5</v>
      </c>
      <c r="E327" s="26">
        <v>50</v>
      </c>
      <c r="F327" s="26">
        <v>4.0999999999999996</v>
      </c>
      <c r="G327" s="26">
        <v>35</v>
      </c>
      <c r="H327" s="26">
        <v>28</v>
      </c>
      <c r="I327" s="26">
        <v>69</v>
      </c>
      <c r="J327" s="26" t="s">
        <v>259</v>
      </c>
      <c r="K327" s="26" t="s">
        <v>22</v>
      </c>
      <c r="L327" s="53">
        <v>913</v>
      </c>
      <c r="M327" s="168">
        <v>57.4</v>
      </c>
      <c r="N327" s="26">
        <v>12</v>
      </c>
      <c r="O327" s="26" t="s">
        <v>441</v>
      </c>
      <c r="P327" s="26">
        <v>100</v>
      </c>
      <c r="Q327" s="26" t="s">
        <v>17</v>
      </c>
      <c r="R327" s="26" t="s">
        <v>106</v>
      </c>
      <c r="S327" s="133">
        <v>10.75</v>
      </c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98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98"/>
      <c r="BW327" s="98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  <c r="CQ327" s="98"/>
      <c r="CR327" s="98"/>
      <c r="CS327" s="98"/>
      <c r="CT327" s="98"/>
      <c r="CU327" s="98"/>
      <c r="CV327" s="98"/>
      <c r="CW327" s="98"/>
      <c r="CX327" s="98"/>
      <c r="CY327" s="98"/>
      <c r="CZ327" s="98"/>
      <c r="DA327" s="98"/>
      <c r="DB327" s="123"/>
    </row>
    <row r="328" spans="1:106" s="26" customFormat="1" ht="12" customHeight="1" x14ac:dyDescent="0.25">
      <c r="A328" s="4">
        <f t="shared" si="8"/>
        <v>325</v>
      </c>
      <c r="B328" s="186"/>
      <c r="C328" s="153" t="s">
        <v>236</v>
      </c>
      <c r="D328" s="133">
        <v>0.5</v>
      </c>
      <c r="E328" s="26">
        <v>70</v>
      </c>
      <c r="F328" s="26">
        <v>4.0999999999999996</v>
      </c>
      <c r="G328" s="26">
        <v>35</v>
      </c>
      <c r="H328" s="26">
        <v>28</v>
      </c>
      <c r="I328" s="26">
        <v>69</v>
      </c>
      <c r="J328" s="26" t="s">
        <v>259</v>
      </c>
      <c r="K328" s="26" t="s">
        <v>22</v>
      </c>
      <c r="L328" s="53">
        <v>913</v>
      </c>
      <c r="M328" s="168">
        <v>57.4</v>
      </c>
      <c r="N328" s="26">
        <v>12</v>
      </c>
      <c r="O328" s="26" t="s">
        <v>441</v>
      </c>
      <c r="P328" s="26">
        <v>100</v>
      </c>
      <c r="Q328" s="26" t="s">
        <v>17</v>
      </c>
      <c r="R328" s="26" t="s">
        <v>106</v>
      </c>
      <c r="S328" s="133">
        <v>10.119999999999999</v>
      </c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8"/>
      <c r="AV328" s="98"/>
      <c r="AW328" s="98"/>
      <c r="AX328" s="98"/>
      <c r="AY328" s="98"/>
      <c r="AZ328" s="98"/>
      <c r="BA328" s="98"/>
      <c r="BB328" s="98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98"/>
      <c r="BV328" s="98"/>
      <c r="BW328" s="98"/>
      <c r="BX328" s="98"/>
      <c r="BY328" s="98"/>
      <c r="BZ328" s="98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8"/>
      <c r="CN328" s="98"/>
      <c r="CO328" s="98"/>
      <c r="CP328" s="98"/>
      <c r="CQ328" s="98"/>
      <c r="CR328" s="98"/>
      <c r="CS328" s="98"/>
      <c r="CT328" s="98"/>
      <c r="CU328" s="98"/>
      <c r="CV328" s="98"/>
      <c r="CW328" s="98"/>
      <c r="CX328" s="98"/>
      <c r="CY328" s="98"/>
      <c r="CZ328" s="98"/>
      <c r="DA328" s="98"/>
      <c r="DB328" s="123"/>
    </row>
    <row r="329" spans="1:106" s="26" customFormat="1" ht="12" customHeight="1" x14ac:dyDescent="0.25">
      <c r="A329" s="4">
        <f t="shared" si="8"/>
        <v>326</v>
      </c>
      <c r="B329" s="186"/>
      <c r="C329" s="153" t="s">
        <v>237</v>
      </c>
      <c r="D329" s="133">
        <v>0.5</v>
      </c>
      <c r="E329" s="26">
        <v>100</v>
      </c>
      <c r="F329" s="26">
        <v>4.0999999999999996</v>
      </c>
      <c r="G329" s="26">
        <v>35</v>
      </c>
      <c r="H329" s="26">
        <v>28</v>
      </c>
      <c r="I329" s="26">
        <v>69</v>
      </c>
      <c r="J329" s="26" t="s">
        <v>259</v>
      </c>
      <c r="K329" s="26" t="s">
        <v>22</v>
      </c>
      <c r="L329" s="53">
        <v>913</v>
      </c>
      <c r="M329" s="168">
        <v>57.4</v>
      </c>
      <c r="N329" s="26">
        <v>12</v>
      </c>
      <c r="O329" s="26" t="s">
        <v>441</v>
      </c>
      <c r="P329" s="26">
        <v>100</v>
      </c>
      <c r="Q329" s="26" t="s">
        <v>17</v>
      </c>
      <c r="R329" s="26" t="s">
        <v>106</v>
      </c>
      <c r="S329" s="133">
        <v>8.7200000000000006</v>
      </c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98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98"/>
      <c r="BW329" s="98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  <c r="CQ329" s="98"/>
      <c r="CR329" s="98"/>
      <c r="CS329" s="98"/>
      <c r="CT329" s="98"/>
      <c r="CU329" s="98"/>
      <c r="CV329" s="98"/>
      <c r="CW329" s="98"/>
      <c r="CX329" s="98"/>
      <c r="CY329" s="98"/>
      <c r="CZ329" s="98"/>
      <c r="DA329" s="98"/>
      <c r="DB329" s="123"/>
    </row>
    <row r="330" spans="1:106" s="26" customFormat="1" ht="12" customHeight="1" x14ac:dyDescent="0.25">
      <c r="A330" s="4">
        <f t="shared" si="8"/>
        <v>327</v>
      </c>
      <c r="B330" s="186"/>
      <c r="C330" s="153" t="s">
        <v>238</v>
      </c>
      <c r="D330" s="133">
        <v>0.5</v>
      </c>
      <c r="E330" s="26">
        <v>30</v>
      </c>
      <c r="F330" s="26">
        <v>4.0999999999999996</v>
      </c>
      <c r="G330" s="26">
        <v>35</v>
      </c>
      <c r="H330" s="26">
        <v>28</v>
      </c>
      <c r="I330" s="26">
        <v>70</v>
      </c>
      <c r="J330" s="26" t="s">
        <v>259</v>
      </c>
      <c r="K330" s="26" t="s">
        <v>22</v>
      </c>
      <c r="L330" s="53">
        <v>943</v>
      </c>
      <c r="M330" s="168">
        <v>55</v>
      </c>
      <c r="N330" s="26">
        <v>10</v>
      </c>
      <c r="O330" s="26" t="s">
        <v>441</v>
      </c>
      <c r="P330" s="26">
        <v>100</v>
      </c>
      <c r="Q330" s="26" t="s">
        <v>17</v>
      </c>
      <c r="R330" s="26" t="s">
        <v>106</v>
      </c>
      <c r="S330" s="133">
        <v>13.76</v>
      </c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98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98"/>
      <c r="BW330" s="98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98"/>
      <c r="CS330" s="98"/>
      <c r="CT330" s="98"/>
      <c r="CU330" s="98"/>
      <c r="CV330" s="98"/>
      <c r="CW330" s="98"/>
      <c r="CX330" s="98"/>
      <c r="CY330" s="98"/>
      <c r="CZ330" s="98"/>
      <c r="DA330" s="98"/>
      <c r="DB330" s="123"/>
    </row>
    <row r="331" spans="1:106" s="26" customFormat="1" ht="12" customHeight="1" x14ac:dyDescent="0.25">
      <c r="A331" s="4">
        <f t="shared" si="8"/>
        <v>328</v>
      </c>
      <c r="B331" s="186"/>
      <c r="C331" s="153" t="s">
        <v>239</v>
      </c>
      <c r="D331" s="133">
        <v>0.5</v>
      </c>
      <c r="E331" s="26">
        <v>30</v>
      </c>
      <c r="F331" s="26">
        <v>4.0999999999999996</v>
      </c>
      <c r="G331" s="26">
        <v>35</v>
      </c>
      <c r="H331" s="26">
        <v>28</v>
      </c>
      <c r="I331" s="26">
        <v>69</v>
      </c>
      <c r="J331" s="26" t="s">
        <v>259</v>
      </c>
      <c r="K331" s="26" t="s">
        <v>22</v>
      </c>
      <c r="L331" s="53">
        <v>913</v>
      </c>
      <c r="M331" s="168">
        <v>57.4</v>
      </c>
      <c r="N331" s="26">
        <v>12</v>
      </c>
      <c r="O331" s="26" t="s">
        <v>441</v>
      </c>
      <c r="P331" s="26">
        <v>75</v>
      </c>
      <c r="Q331" s="26" t="s">
        <v>17</v>
      </c>
      <c r="R331" s="26" t="s">
        <v>106</v>
      </c>
      <c r="S331" s="133">
        <v>12.76</v>
      </c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8"/>
      <c r="AV331" s="98"/>
      <c r="AW331" s="98"/>
      <c r="AX331" s="98"/>
      <c r="AY331" s="98"/>
      <c r="AZ331" s="98"/>
      <c r="BA331" s="98"/>
      <c r="BB331" s="98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98"/>
      <c r="BV331" s="98"/>
      <c r="BW331" s="98"/>
      <c r="BX331" s="98"/>
      <c r="BY331" s="98"/>
      <c r="BZ331" s="98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8"/>
      <c r="CN331" s="98"/>
      <c r="CO331" s="98"/>
      <c r="CP331" s="98"/>
      <c r="CQ331" s="98"/>
      <c r="CR331" s="98"/>
      <c r="CS331" s="98"/>
      <c r="CT331" s="98"/>
      <c r="CU331" s="98"/>
      <c r="CV331" s="98"/>
      <c r="CW331" s="98"/>
      <c r="CX331" s="98"/>
      <c r="CY331" s="98"/>
      <c r="CZ331" s="98"/>
      <c r="DA331" s="98"/>
      <c r="DB331" s="123"/>
    </row>
    <row r="332" spans="1:106" s="26" customFormat="1" ht="12" customHeight="1" x14ac:dyDescent="0.25">
      <c r="A332" s="4">
        <f t="shared" si="8"/>
        <v>329</v>
      </c>
      <c r="B332" s="186"/>
      <c r="C332" s="153" t="s">
        <v>240</v>
      </c>
      <c r="D332" s="133">
        <v>0.5</v>
      </c>
      <c r="E332" s="26">
        <v>30</v>
      </c>
      <c r="F332" s="26">
        <v>4.0999999999999996</v>
      </c>
      <c r="G332" s="26">
        <v>35</v>
      </c>
      <c r="H332" s="26">
        <v>28</v>
      </c>
      <c r="I332" s="26">
        <v>69</v>
      </c>
      <c r="J332" s="26" t="s">
        <v>259</v>
      </c>
      <c r="K332" s="26" t="s">
        <v>22</v>
      </c>
      <c r="L332" s="53">
        <v>913</v>
      </c>
      <c r="M332" s="168">
        <v>57.4</v>
      </c>
      <c r="N332" s="26">
        <v>12</v>
      </c>
      <c r="O332" s="26" t="s">
        <v>441</v>
      </c>
      <c r="P332" s="26">
        <v>50</v>
      </c>
      <c r="Q332" s="26" t="s">
        <v>17</v>
      </c>
      <c r="R332" s="26" t="s">
        <v>106</v>
      </c>
      <c r="S332" s="133">
        <v>15.45</v>
      </c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98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123"/>
    </row>
    <row r="333" spans="1:106" s="26" customFormat="1" ht="12" customHeight="1" x14ac:dyDescent="0.25">
      <c r="A333" s="4">
        <f t="shared" si="8"/>
        <v>330</v>
      </c>
      <c r="B333" s="186"/>
      <c r="C333" s="153" t="s">
        <v>241</v>
      </c>
      <c r="D333" s="133">
        <v>0.5</v>
      </c>
      <c r="E333" s="26">
        <v>30</v>
      </c>
      <c r="F333" s="26">
        <v>4.0999999999999996</v>
      </c>
      <c r="G333" s="26">
        <v>35</v>
      </c>
      <c r="H333" s="26">
        <v>28</v>
      </c>
      <c r="I333" s="26">
        <v>69</v>
      </c>
      <c r="J333" s="26" t="s">
        <v>259</v>
      </c>
      <c r="K333" s="26" t="s">
        <v>22</v>
      </c>
      <c r="L333" s="53">
        <v>913</v>
      </c>
      <c r="M333" s="168">
        <v>57.4</v>
      </c>
      <c r="N333" s="26">
        <v>12</v>
      </c>
      <c r="O333" s="26" t="s">
        <v>441</v>
      </c>
      <c r="P333" s="26">
        <v>125</v>
      </c>
      <c r="Q333" s="26" t="s">
        <v>17</v>
      </c>
      <c r="R333" s="26" t="s">
        <v>106</v>
      </c>
      <c r="S333" s="133">
        <v>9.32</v>
      </c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8"/>
      <c r="AV333" s="98"/>
      <c r="AW333" s="98"/>
      <c r="AX333" s="98"/>
      <c r="AY333" s="98"/>
      <c r="AZ333" s="98"/>
      <c r="BA333" s="98"/>
      <c r="BB333" s="98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98"/>
      <c r="BV333" s="98"/>
      <c r="BW333" s="98"/>
      <c r="BX333" s="98"/>
      <c r="BY333" s="98"/>
      <c r="BZ333" s="98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8"/>
      <c r="CN333" s="98"/>
      <c r="CO333" s="98"/>
      <c r="CP333" s="98"/>
      <c r="CQ333" s="98"/>
      <c r="CR333" s="98"/>
      <c r="CS333" s="98"/>
      <c r="CT333" s="98"/>
      <c r="CU333" s="98"/>
      <c r="CV333" s="98"/>
      <c r="CW333" s="98"/>
      <c r="CX333" s="98"/>
      <c r="CY333" s="98"/>
      <c r="CZ333" s="98"/>
      <c r="DA333" s="98"/>
      <c r="DB333" s="123"/>
    </row>
    <row r="334" spans="1:106" s="26" customFormat="1" ht="12" customHeight="1" x14ac:dyDescent="0.25">
      <c r="A334" s="4">
        <f t="shared" si="8"/>
        <v>331</v>
      </c>
      <c r="B334" s="186"/>
      <c r="C334" s="153" t="s">
        <v>242</v>
      </c>
      <c r="D334" s="133">
        <v>0.5</v>
      </c>
      <c r="E334" s="26">
        <v>30</v>
      </c>
      <c r="F334" s="26">
        <v>4.0999999999999996</v>
      </c>
      <c r="G334" s="26">
        <v>35</v>
      </c>
      <c r="H334" s="26">
        <v>28</v>
      </c>
      <c r="I334" s="26">
        <v>49</v>
      </c>
      <c r="J334" s="26" t="s">
        <v>259</v>
      </c>
      <c r="K334" s="26" t="s">
        <v>22</v>
      </c>
      <c r="L334" s="53">
        <v>913</v>
      </c>
      <c r="M334" s="168">
        <v>57.4</v>
      </c>
      <c r="N334" s="26">
        <v>12</v>
      </c>
      <c r="O334" s="26" t="s">
        <v>441</v>
      </c>
      <c r="P334" s="26">
        <v>100</v>
      </c>
      <c r="Q334" s="26" t="s">
        <v>17</v>
      </c>
      <c r="R334" s="26" t="s">
        <v>23</v>
      </c>
      <c r="S334" s="133">
        <v>7.84</v>
      </c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8"/>
      <c r="AV334" s="98"/>
      <c r="AW334" s="98"/>
      <c r="AX334" s="98"/>
      <c r="AY334" s="98"/>
      <c r="AZ334" s="98"/>
      <c r="BA334" s="98"/>
      <c r="BB334" s="98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98"/>
      <c r="BV334" s="98"/>
      <c r="BW334" s="98"/>
      <c r="BX334" s="98"/>
      <c r="BY334" s="98"/>
      <c r="BZ334" s="98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8"/>
      <c r="CN334" s="98"/>
      <c r="CO334" s="98"/>
      <c r="CP334" s="98"/>
      <c r="CQ334" s="98"/>
      <c r="CR334" s="98"/>
      <c r="CS334" s="98"/>
      <c r="CT334" s="98"/>
      <c r="CU334" s="98"/>
      <c r="CV334" s="98"/>
      <c r="CW334" s="98"/>
      <c r="CX334" s="98"/>
      <c r="CY334" s="98"/>
      <c r="CZ334" s="98"/>
      <c r="DA334" s="98"/>
      <c r="DB334" s="123"/>
    </row>
    <row r="335" spans="1:106" s="26" customFormat="1" ht="12" customHeight="1" x14ac:dyDescent="0.25">
      <c r="A335" s="4">
        <f t="shared" si="8"/>
        <v>332</v>
      </c>
      <c r="B335" s="186"/>
      <c r="C335" s="153" t="s">
        <v>243</v>
      </c>
      <c r="D335" s="133">
        <v>0.5</v>
      </c>
      <c r="E335" s="26">
        <v>30</v>
      </c>
      <c r="F335" s="26">
        <v>4.0999999999999996</v>
      </c>
      <c r="G335" s="26">
        <v>35</v>
      </c>
      <c r="H335" s="26">
        <v>28</v>
      </c>
      <c r="I335" s="26">
        <v>89</v>
      </c>
      <c r="J335" s="26" t="s">
        <v>259</v>
      </c>
      <c r="K335" s="26" t="s">
        <v>22</v>
      </c>
      <c r="L335" s="53">
        <v>913</v>
      </c>
      <c r="M335" s="168">
        <v>57.4</v>
      </c>
      <c r="N335" s="26">
        <v>12</v>
      </c>
      <c r="O335" s="26" t="s">
        <v>441</v>
      </c>
      <c r="P335" s="26">
        <v>100</v>
      </c>
      <c r="Q335" s="26" t="s">
        <v>17</v>
      </c>
      <c r="R335" s="26" t="s">
        <v>106</v>
      </c>
      <c r="S335" s="133">
        <v>13.42</v>
      </c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8"/>
      <c r="AV335" s="98"/>
      <c r="AW335" s="98"/>
      <c r="AX335" s="98"/>
      <c r="AY335" s="98"/>
      <c r="AZ335" s="98"/>
      <c r="BA335" s="98"/>
      <c r="BB335" s="98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98"/>
      <c r="BV335" s="98"/>
      <c r="BW335" s="98"/>
      <c r="BX335" s="98"/>
      <c r="BY335" s="98"/>
      <c r="BZ335" s="98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8"/>
      <c r="CN335" s="98"/>
      <c r="CO335" s="98"/>
      <c r="CP335" s="98"/>
      <c r="CQ335" s="98"/>
      <c r="CR335" s="98"/>
      <c r="CS335" s="98"/>
      <c r="CT335" s="98"/>
      <c r="CU335" s="98"/>
      <c r="CV335" s="98"/>
      <c r="CW335" s="98"/>
      <c r="CX335" s="98"/>
      <c r="CY335" s="98"/>
      <c r="CZ335" s="98"/>
      <c r="DA335" s="98"/>
      <c r="DB335" s="123"/>
    </row>
    <row r="336" spans="1:106" s="26" customFormat="1" ht="12" customHeight="1" x14ac:dyDescent="0.25">
      <c r="A336" s="4">
        <f t="shared" si="8"/>
        <v>333</v>
      </c>
      <c r="B336" s="186"/>
      <c r="C336" s="153" t="s">
        <v>244</v>
      </c>
      <c r="D336" s="133">
        <v>0.5</v>
      </c>
      <c r="E336" s="26">
        <v>30</v>
      </c>
      <c r="F336" s="26">
        <v>4.0999999999999996</v>
      </c>
      <c r="G336" s="26">
        <v>35</v>
      </c>
      <c r="H336" s="26">
        <v>28</v>
      </c>
      <c r="I336" s="26">
        <v>49</v>
      </c>
      <c r="J336" s="26" t="s">
        <v>259</v>
      </c>
      <c r="K336" s="26" t="s">
        <v>22</v>
      </c>
      <c r="L336" s="53">
        <v>913</v>
      </c>
      <c r="M336" s="168">
        <v>57.4</v>
      </c>
      <c r="N336" s="26">
        <v>12</v>
      </c>
      <c r="O336" s="26" t="s">
        <v>441</v>
      </c>
      <c r="P336" s="26">
        <v>75</v>
      </c>
      <c r="Q336" s="26" t="s">
        <v>17</v>
      </c>
      <c r="R336" s="26" t="s">
        <v>106</v>
      </c>
      <c r="S336" s="133">
        <v>10.45</v>
      </c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8"/>
      <c r="AV336" s="98"/>
      <c r="AW336" s="98"/>
      <c r="AX336" s="98"/>
      <c r="AY336" s="98"/>
      <c r="AZ336" s="98"/>
      <c r="BA336" s="98"/>
      <c r="BB336" s="98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98"/>
      <c r="BV336" s="98"/>
      <c r="BW336" s="98"/>
      <c r="BX336" s="98"/>
      <c r="BY336" s="98"/>
      <c r="BZ336" s="98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8"/>
      <c r="CN336" s="98"/>
      <c r="CO336" s="98"/>
      <c r="CP336" s="98"/>
      <c r="CQ336" s="98"/>
      <c r="CR336" s="98"/>
      <c r="CS336" s="98"/>
      <c r="CT336" s="98"/>
      <c r="CU336" s="98"/>
      <c r="CV336" s="98"/>
      <c r="CW336" s="98"/>
      <c r="CX336" s="98"/>
      <c r="CY336" s="98"/>
      <c r="CZ336" s="98"/>
      <c r="DA336" s="98"/>
      <c r="DB336" s="123"/>
    </row>
    <row r="337" spans="1:106" s="26" customFormat="1" ht="12" customHeight="1" x14ac:dyDescent="0.25">
      <c r="A337" s="4">
        <f t="shared" si="8"/>
        <v>334</v>
      </c>
      <c r="B337" s="186"/>
      <c r="C337" s="153" t="s">
        <v>245</v>
      </c>
      <c r="D337" s="133">
        <v>0.5</v>
      </c>
      <c r="E337" s="26">
        <v>30</v>
      </c>
      <c r="F337" s="26">
        <v>4.0999999999999996</v>
      </c>
      <c r="G337" s="26">
        <v>35</v>
      </c>
      <c r="H337" s="26">
        <v>28</v>
      </c>
      <c r="I337" s="26">
        <v>70</v>
      </c>
      <c r="J337" s="26" t="s">
        <v>259</v>
      </c>
      <c r="K337" s="26" t="s">
        <v>22</v>
      </c>
      <c r="L337" s="53">
        <v>943</v>
      </c>
      <c r="M337" s="168">
        <v>55</v>
      </c>
      <c r="N337" s="26">
        <v>10</v>
      </c>
      <c r="O337" s="26" t="s">
        <v>441</v>
      </c>
      <c r="P337" s="26">
        <v>125</v>
      </c>
      <c r="Q337" s="26" t="s">
        <v>17</v>
      </c>
      <c r="R337" s="26" t="s">
        <v>106</v>
      </c>
      <c r="S337" s="133">
        <v>11.92</v>
      </c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98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98"/>
      <c r="BW337" s="98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  <c r="CQ337" s="98"/>
      <c r="CR337" s="98"/>
      <c r="CS337" s="98"/>
      <c r="CT337" s="98"/>
      <c r="CU337" s="98"/>
      <c r="CV337" s="98"/>
      <c r="CW337" s="98"/>
      <c r="CX337" s="98"/>
      <c r="CY337" s="98"/>
      <c r="CZ337" s="98"/>
      <c r="DA337" s="98"/>
      <c r="DB337" s="123"/>
    </row>
    <row r="338" spans="1:106" s="26" customFormat="1" ht="12" customHeight="1" x14ac:dyDescent="0.25">
      <c r="A338" s="4">
        <f t="shared" si="8"/>
        <v>335</v>
      </c>
      <c r="B338" s="186"/>
      <c r="C338" s="153" t="s">
        <v>246</v>
      </c>
      <c r="D338" s="133">
        <v>0.5</v>
      </c>
      <c r="E338" s="26">
        <v>30</v>
      </c>
      <c r="F338" s="26">
        <v>4.0999999999999996</v>
      </c>
      <c r="G338" s="26">
        <v>35</v>
      </c>
      <c r="H338" s="26">
        <v>28</v>
      </c>
      <c r="I338" s="26">
        <v>70</v>
      </c>
      <c r="J338" s="26" t="s">
        <v>259</v>
      </c>
      <c r="K338" s="26" t="s">
        <v>22</v>
      </c>
      <c r="L338" s="53">
        <v>943</v>
      </c>
      <c r="M338" s="168">
        <v>55</v>
      </c>
      <c r="N338" s="26">
        <v>10</v>
      </c>
      <c r="O338" s="26" t="s">
        <v>441</v>
      </c>
      <c r="P338" s="26">
        <v>75</v>
      </c>
      <c r="Q338" s="26" t="s">
        <v>17</v>
      </c>
      <c r="R338" s="26" t="s">
        <v>106</v>
      </c>
      <c r="S338" s="133">
        <v>14.85</v>
      </c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8"/>
      <c r="AV338" s="98"/>
      <c r="AW338" s="98"/>
      <c r="AX338" s="98"/>
      <c r="AY338" s="98"/>
      <c r="AZ338" s="98"/>
      <c r="BA338" s="98"/>
      <c r="BB338" s="98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98"/>
      <c r="BV338" s="98"/>
      <c r="BW338" s="98"/>
      <c r="BX338" s="98"/>
      <c r="BY338" s="98"/>
      <c r="BZ338" s="98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8"/>
      <c r="CN338" s="98"/>
      <c r="CO338" s="98"/>
      <c r="CP338" s="98"/>
      <c r="CQ338" s="98"/>
      <c r="CR338" s="98"/>
      <c r="CS338" s="98"/>
      <c r="CT338" s="98"/>
      <c r="CU338" s="98"/>
      <c r="CV338" s="98"/>
      <c r="CW338" s="98"/>
      <c r="CX338" s="98"/>
      <c r="CY338" s="98"/>
      <c r="CZ338" s="98"/>
      <c r="DA338" s="98"/>
      <c r="DB338" s="123"/>
    </row>
    <row r="339" spans="1:106" s="26" customFormat="1" ht="12" customHeight="1" x14ac:dyDescent="0.25">
      <c r="A339" s="4">
        <f t="shared" si="8"/>
        <v>336</v>
      </c>
      <c r="B339" s="186"/>
      <c r="C339" s="153" t="s">
        <v>247</v>
      </c>
      <c r="D339" s="133">
        <v>0.5</v>
      </c>
      <c r="E339" s="26">
        <v>30</v>
      </c>
      <c r="F339" s="26">
        <v>4.0999999999999996</v>
      </c>
      <c r="G339" s="26">
        <v>35</v>
      </c>
      <c r="H339" s="26">
        <v>28</v>
      </c>
      <c r="I339" s="26">
        <v>70</v>
      </c>
      <c r="J339" s="26" t="s">
        <v>259</v>
      </c>
      <c r="K339" s="26" t="s">
        <v>22</v>
      </c>
      <c r="L339" s="53">
        <v>943</v>
      </c>
      <c r="M339" s="168">
        <v>55</v>
      </c>
      <c r="N339" s="26">
        <v>10</v>
      </c>
      <c r="O339" s="26" t="s">
        <v>441</v>
      </c>
      <c r="P339" s="26">
        <v>50</v>
      </c>
      <c r="Q339" s="26" t="s">
        <v>17</v>
      </c>
      <c r="R339" s="26" t="s">
        <v>106</v>
      </c>
      <c r="S339" s="133">
        <v>16.32</v>
      </c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98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98"/>
      <c r="BW339" s="98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  <c r="CQ339" s="98"/>
      <c r="CR339" s="98"/>
      <c r="CS339" s="98"/>
      <c r="CT339" s="98"/>
      <c r="CU339" s="98"/>
      <c r="CV339" s="98"/>
      <c r="CW339" s="98"/>
      <c r="CX339" s="98"/>
      <c r="CY339" s="98"/>
      <c r="CZ339" s="98"/>
      <c r="DA339" s="98"/>
      <c r="DB339" s="123"/>
    </row>
    <row r="340" spans="1:106" s="26" customFormat="1" ht="12" customHeight="1" x14ac:dyDescent="0.25">
      <c r="A340" s="4">
        <f t="shared" si="8"/>
        <v>337</v>
      </c>
      <c r="B340" s="186"/>
      <c r="C340" s="153" t="s">
        <v>248</v>
      </c>
      <c r="D340" s="133">
        <v>0.5</v>
      </c>
      <c r="E340" s="26">
        <v>30</v>
      </c>
      <c r="F340" s="26">
        <v>4.0999999999999996</v>
      </c>
      <c r="G340" s="26">
        <v>35</v>
      </c>
      <c r="H340" s="26">
        <v>28</v>
      </c>
      <c r="I340" s="26">
        <v>89</v>
      </c>
      <c r="J340" s="26" t="s">
        <v>259</v>
      </c>
      <c r="K340" s="26" t="s">
        <v>22</v>
      </c>
      <c r="L340" s="53">
        <v>913</v>
      </c>
      <c r="M340" s="168">
        <v>57.4</v>
      </c>
      <c r="N340" s="26">
        <v>12</v>
      </c>
      <c r="O340" s="26" t="s">
        <v>441</v>
      </c>
      <c r="P340" s="26">
        <v>75</v>
      </c>
      <c r="Q340" s="26" t="s">
        <v>17</v>
      </c>
      <c r="R340" s="26" t="s">
        <v>106</v>
      </c>
      <c r="S340" s="133">
        <v>15.88</v>
      </c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8"/>
      <c r="AV340" s="98"/>
      <c r="AW340" s="98"/>
      <c r="AX340" s="98"/>
      <c r="AY340" s="98"/>
      <c r="AZ340" s="98"/>
      <c r="BA340" s="98"/>
      <c r="BB340" s="98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98"/>
      <c r="BV340" s="98"/>
      <c r="BW340" s="98"/>
      <c r="BX340" s="98"/>
      <c r="BY340" s="98"/>
      <c r="BZ340" s="98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8"/>
      <c r="CN340" s="98"/>
      <c r="CO340" s="98"/>
      <c r="CP340" s="98"/>
      <c r="CQ340" s="98"/>
      <c r="CR340" s="98"/>
      <c r="CS340" s="98"/>
      <c r="CT340" s="98"/>
      <c r="CU340" s="98"/>
      <c r="CV340" s="98"/>
      <c r="CW340" s="98"/>
      <c r="CX340" s="98"/>
      <c r="CY340" s="98"/>
      <c r="CZ340" s="98"/>
      <c r="DA340" s="98"/>
      <c r="DB340" s="123"/>
    </row>
    <row r="341" spans="1:106" s="26" customFormat="1" ht="12" customHeight="1" x14ac:dyDescent="0.25">
      <c r="A341" s="4">
        <f t="shared" si="8"/>
        <v>338</v>
      </c>
      <c r="B341" s="186"/>
      <c r="C341" s="153" t="s">
        <v>249</v>
      </c>
      <c r="D341" s="133">
        <v>0.5</v>
      </c>
      <c r="E341" s="26">
        <v>30</v>
      </c>
      <c r="F341" s="26">
        <v>4.0999999999999996</v>
      </c>
      <c r="G341" s="26">
        <v>35</v>
      </c>
      <c r="H341" s="26">
        <v>28</v>
      </c>
      <c r="I341" s="26">
        <v>49</v>
      </c>
      <c r="J341" s="26" t="s">
        <v>259</v>
      </c>
      <c r="K341" s="26" t="s">
        <v>22</v>
      </c>
      <c r="L341" s="53">
        <v>913</v>
      </c>
      <c r="M341" s="168">
        <v>57.4</v>
      </c>
      <c r="N341" s="26">
        <v>12</v>
      </c>
      <c r="O341" s="26" t="s">
        <v>441</v>
      </c>
      <c r="P341" s="26">
        <v>125</v>
      </c>
      <c r="Q341" s="26" t="s">
        <v>17</v>
      </c>
      <c r="R341" s="26" t="s">
        <v>23</v>
      </c>
      <c r="S341" s="133">
        <v>5.25</v>
      </c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8"/>
      <c r="AV341" s="98"/>
      <c r="AW341" s="98"/>
      <c r="AX341" s="98"/>
      <c r="AY341" s="98"/>
      <c r="AZ341" s="98"/>
      <c r="BA341" s="98"/>
      <c r="BB341" s="98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98"/>
      <c r="BV341" s="98"/>
      <c r="BW341" s="98"/>
      <c r="BX341" s="98"/>
      <c r="BY341" s="98"/>
      <c r="BZ341" s="98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8"/>
      <c r="CN341" s="98"/>
      <c r="CO341" s="98"/>
      <c r="CP341" s="98"/>
      <c r="CQ341" s="98"/>
      <c r="CR341" s="98"/>
      <c r="CS341" s="98"/>
      <c r="CT341" s="98"/>
      <c r="CU341" s="98"/>
      <c r="CV341" s="98"/>
      <c r="CW341" s="98"/>
      <c r="CX341" s="98"/>
      <c r="CY341" s="98"/>
      <c r="CZ341" s="98"/>
      <c r="DA341" s="98"/>
      <c r="DB341" s="123"/>
    </row>
    <row r="342" spans="1:106" s="26" customFormat="1" ht="12" customHeight="1" x14ac:dyDescent="0.25">
      <c r="A342" s="4">
        <f t="shared" si="8"/>
        <v>339</v>
      </c>
      <c r="B342" s="186"/>
      <c r="C342" s="153" t="s">
        <v>250</v>
      </c>
      <c r="D342" s="133">
        <v>0.5</v>
      </c>
      <c r="E342" s="26">
        <v>30</v>
      </c>
      <c r="F342" s="26">
        <v>4.0999999999999996</v>
      </c>
      <c r="G342" s="26">
        <v>35</v>
      </c>
      <c r="H342" s="26">
        <v>28</v>
      </c>
      <c r="I342" s="26">
        <v>67</v>
      </c>
      <c r="J342" s="26" t="s">
        <v>259</v>
      </c>
      <c r="K342" s="26" t="s">
        <v>22</v>
      </c>
      <c r="L342" s="53">
        <v>910</v>
      </c>
      <c r="M342" s="168">
        <v>53.2</v>
      </c>
      <c r="N342" s="26">
        <v>16</v>
      </c>
      <c r="O342" s="26" t="s">
        <v>441</v>
      </c>
      <c r="P342" s="26">
        <v>75</v>
      </c>
      <c r="Q342" s="26" t="s">
        <v>17</v>
      </c>
      <c r="R342" s="26" t="s">
        <v>106</v>
      </c>
      <c r="S342" s="133">
        <v>10.41</v>
      </c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8"/>
      <c r="AV342" s="98"/>
      <c r="AW342" s="98"/>
      <c r="AX342" s="98"/>
      <c r="AY342" s="98"/>
      <c r="AZ342" s="98"/>
      <c r="BA342" s="98"/>
      <c r="BB342" s="98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98"/>
      <c r="BV342" s="98"/>
      <c r="BW342" s="98"/>
      <c r="BX342" s="98"/>
      <c r="BY342" s="98"/>
      <c r="BZ342" s="98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8"/>
      <c r="CN342" s="98"/>
      <c r="CO342" s="98"/>
      <c r="CP342" s="98"/>
      <c r="CQ342" s="98"/>
      <c r="CR342" s="98"/>
      <c r="CS342" s="98"/>
      <c r="CT342" s="98"/>
      <c r="CU342" s="98"/>
      <c r="CV342" s="98"/>
      <c r="CW342" s="98"/>
      <c r="CX342" s="98"/>
      <c r="CY342" s="98"/>
      <c r="CZ342" s="98"/>
      <c r="DA342" s="98"/>
      <c r="DB342" s="123"/>
    </row>
    <row r="343" spans="1:106" s="26" customFormat="1" ht="12" customHeight="1" x14ac:dyDescent="0.25">
      <c r="A343" s="4">
        <f t="shared" si="8"/>
        <v>340</v>
      </c>
      <c r="B343" s="186"/>
      <c r="C343" s="153" t="s">
        <v>251</v>
      </c>
      <c r="D343" s="133">
        <v>0.5</v>
      </c>
      <c r="E343" s="26">
        <v>30</v>
      </c>
      <c r="F343" s="26">
        <v>4.0999999999999996</v>
      </c>
      <c r="G343" s="26">
        <v>35</v>
      </c>
      <c r="H343" s="26">
        <v>28</v>
      </c>
      <c r="I343" s="26">
        <v>67</v>
      </c>
      <c r="J343" s="26" t="s">
        <v>259</v>
      </c>
      <c r="K343" s="26" t="s">
        <v>22</v>
      </c>
      <c r="L343" s="53">
        <v>910</v>
      </c>
      <c r="M343" s="168">
        <v>53.2</v>
      </c>
      <c r="N343" s="26">
        <v>16</v>
      </c>
      <c r="O343" s="26" t="s">
        <v>441</v>
      </c>
      <c r="P343" s="26">
        <v>100</v>
      </c>
      <c r="Q343" s="26" t="s">
        <v>17</v>
      </c>
      <c r="R343" s="26" t="s">
        <v>106</v>
      </c>
      <c r="S343" s="133">
        <v>10.220000000000001</v>
      </c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8"/>
      <c r="AV343" s="98"/>
      <c r="AW343" s="98"/>
      <c r="AX343" s="98"/>
      <c r="AY343" s="98"/>
      <c r="AZ343" s="98"/>
      <c r="BA343" s="98"/>
      <c r="BB343" s="98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98"/>
      <c r="BV343" s="98"/>
      <c r="BW343" s="98"/>
      <c r="BX343" s="98"/>
      <c r="BY343" s="98"/>
      <c r="BZ343" s="98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8"/>
      <c r="CN343" s="98"/>
      <c r="CO343" s="98"/>
      <c r="CP343" s="98"/>
      <c r="CQ343" s="98"/>
      <c r="CR343" s="98"/>
      <c r="CS343" s="98"/>
      <c r="CT343" s="98"/>
      <c r="CU343" s="98"/>
      <c r="CV343" s="98"/>
      <c r="CW343" s="98"/>
      <c r="CX343" s="98"/>
      <c r="CY343" s="98"/>
      <c r="CZ343" s="98"/>
      <c r="DA343" s="98"/>
      <c r="DB343" s="123"/>
    </row>
    <row r="344" spans="1:106" s="26" customFormat="1" ht="12" customHeight="1" x14ac:dyDescent="0.25">
      <c r="A344" s="4">
        <f t="shared" si="8"/>
        <v>341</v>
      </c>
      <c r="B344" s="186"/>
      <c r="C344" s="153" t="s">
        <v>252</v>
      </c>
      <c r="D344" s="133">
        <v>0.5</v>
      </c>
      <c r="E344" s="26">
        <v>30</v>
      </c>
      <c r="F344" s="26">
        <v>4.0999999999999996</v>
      </c>
      <c r="G344" s="26">
        <v>35</v>
      </c>
      <c r="H344" s="26">
        <v>28</v>
      </c>
      <c r="I344" s="26">
        <v>49</v>
      </c>
      <c r="J344" s="26" t="s">
        <v>259</v>
      </c>
      <c r="K344" s="26" t="s">
        <v>22</v>
      </c>
      <c r="L344" s="53">
        <v>943</v>
      </c>
      <c r="M344" s="168">
        <v>55</v>
      </c>
      <c r="N344" s="26">
        <v>10</v>
      </c>
      <c r="O344" s="26" t="s">
        <v>441</v>
      </c>
      <c r="P344" s="26">
        <v>50</v>
      </c>
      <c r="Q344" s="26" t="s">
        <v>17</v>
      </c>
      <c r="R344" s="26" t="s">
        <v>23</v>
      </c>
      <c r="S344" s="133">
        <v>12.43</v>
      </c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8"/>
      <c r="AV344" s="98"/>
      <c r="AW344" s="98"/>
      <c r="AX344" s="98"/>
      <c r="AY344" s="98"/>
      <c r="AZ344" s="98"/>
      <c r="BA344" s="98"/>
      <c r="BB344" s="98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98"/>
      <c r="BV344" s="98"/>
      <c r="BW344" s="98"/>
      <c r="BX344" s="98"/>
      <c r="BY344" s="98"/>
      <c r="BZ344" s="98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8"/>
      <c r="CN344" s="98"/>
      <c r="CO344" s="98"/>
      <c r="CP344" s="98"/>
      <c r="CQ344" s="98"/>
      <c r="CR344" s="98"/>
      <c r="CS344" s="98"/>
      <c r="CT344" s="98"/>
      <c r="CU344" s="98"/>
      <c r="CV344" s="98"/>
      <c r="CW344" s="98"/>
      <c r="CX344" s="98"/>
      <c r="CY344" s="98"/>
      <c r="CZ344" s="98"/>
      <c r="DA344" s="98"/>
      <c r="DB344" s="123"/>
    </row>
    <row r="345" spans="1:106" s="26" customFormat="1" ht="12" customHeight="1" x14ac:dyDescent="0.25">
      <c r="A345" s="4">
        <f t="shared" si="8"/>
        <v>342</v>
      </c>
      <c r="B345" s="186"/>
      <c r="C345" s="153" t="s">
        <v>253</v>
      </c>
      <c r="D345" s="133">
        <v>0.48</v>
      </c>
      <c r="E345" s="26">
        <v>30</v>
      </c>
      <c r="F345" s="26">
        <v>4.0999999999999996</v>
      </c>
      <c r="G345" s="26">
        <v>40</v>
      </c>
      <c r="H345" s="26">
        <v>28</v>
      </c>
      <c r="I345" s="26">
        <v>69</v>
      </c>
      <c r="J345" s="26" t="s">
        <v>259</v>
      </c>
      <c r="K345" s="26" t="s">
        <v>22</v>
      </c>
      <c r="L345" s="53">
        <v>913</v>
      </c>
      <c r="M345" s="168">
        <v>57.4</v>
      </c>
      <c r="N345" s="26">
        <v>12</v>
      </c>
      <c r="O345" s="26" t="s">
        <v>441</v>
      </c>
      <c r="P345" s="26">
        <v>100</v>
      </c>
      <c r="Q345" s="26" t="s">
        <v>17</v>
      </c>
      <c r="R345" s="26" t="s">
        <v>106</v>
      </c>
      <c r="S345" s="133">
        <v>13.56</v>
      </c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8"/>
      <c r="AV345" s="98"/>
      <c r="AW345" s="98"/>
      <c r="AX345" s="98"/>
      <c r="AY345" s="98"/>
      <c r="AZ345" s="98"/>
      <c r="BA345" s="98"/>
      <c r="BB345" s="98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98"/>
      <c r="BV345" s="98"/>
      <c r="BW345" s="98"/>
      <c r="BX345" s="98"/>
      <c r="BY345" s="98"/>
      <c r="BZ345" s="98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8"/>
      <c r="CN345" s="98"/>
      <c r="CO345" s="98"/>
      <c r="CP345" s="98"/>
      <c r="CQ345" s="98"/>
      <c r="CR345" s="98"/>
      <c r="CS345" s="98"/>
      <c r="CT345" s="98"/>
      <c r="CU345" s="98"/>
      <c r="CV345" s="98"/>
      <c r="CW345" s="98"/>
      <c r="CX345" s="98"/>
      <c r="CY345" s="98"/>
      <c r="CZ345" s="98"/>
      <c r="DA345" s="98"/>
      <c r="DB345" s="123"/>
    </row>
    <row r="346" spans="1:106" s="26" customFormat="1" ht="12" customHeight="1" x14ac:dyDescent="0.25">
      <c r="A346" s="4">
        <f t="shared" si="8"/>
        <v>343</v>
      </c>
      <c r="B346" s="186"/>
      <c r="C346" s="153" t="s">
        <v>254</v>
      </c>
      <c r="D346" s="133">
        <v>0.48</v>
      </c>
      <c r="E346" s="26">
        <v>30</v>
      </c>
      <c r="F346" s="26">
        <v>4.0999999999999996</v>
      </c>
      <c r="G346" s="26">
        <v>40</v>
      </c>
      <c r="H346" s="26">
        <v>28</v>
      </c>
      <c r="I346" s="26">
        <v>69</v>
      </c>
      <c r="J346" s="26" t="s">
        <v>259</v>
      </c>
      <c r="K346" s="26" t="s">
        <v>22</v>
      </c>
      <c r="L346" s="53">
        <v>913</v>
      </c>
      <c r="M346" s="168">
        <v>57.4</v>
      </c>
      <c r="N346" s="26">
        <v>12</v>
      </c>
      <c r="O346" s="26" t="s">
        <v>441</v>
      </c>
      <c r="P346" s="26">
        <v>100</v>
      </c>
      <c r="Q346" s="26" t="s">
        <v>17</v>
      </c>
      <c r="R346" s="26" t="s">
        <v>106</v>
      </c>
      <c r="S346" s="133">
        <v>12.85</v>
      </c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8"/>
      <c r="AV346" s="98"/>
      <c r="AW346" s="98"/>
      <c r="AX346" s="98"/>
      <c r="AY346" s="98"/>
      <c r="AZ346" s="98"/>
      <c r="BA346" s="98"/>
      <c r="BB346" s="98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98"/>
      <c r="BV346" s="98"/>
      <c r="BW346" s="98"/>
      <c r="BX346" s="98"/>
      <c r="BY346" s="98"/>
      <c r="BZ346" s="98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8"/>
      <c r="CN346" s="98"/>
      <c r="CO346" s="98"/>
      <c r="CP346" s="98"/>
      <c r="CQ346" s="98"/>
      <c r="CR346" s="98"/>
      <c r="CS346" s="98"/>
      <c r="CT346" s="98"/>
      <c r="CU346" s="98"/>
      <c r="CV346" s="98"/>
      <c r="CW346" s="98"/>
      <c r="CX346" s="98"/>
      <c r="CY346" s="98"/>
      <c r="CZ346" s="98"/>
      <c r="DA346" s="98"/>
      <c r="DB346" s="123"/>
    </row>
    <row r="347" spans="1:106" s="26" customFormat="1" ht="12" customHeight="1" x14ac:dyDescent="0.25">
      <c r="A347" s="4">
        <f t="shared" si="8"/>
        <v>344</v>
      </c>
      <c r="B347" s="186"/>
      <c r="C347" s="153" t="s">
        <v>255</v>
      </c>
      <c r="D347" s="133">
        <v>0.48</v>
      </c>
      <c r="E347" s="26">
        <v>30</v>
      </c>
      <c r="F347" s="26">
        <v>4.0999999999999996</v>
      </c>
      <c r="G347" s="26">
        <v>40</v>
      </c>
      <c r="H347" s="26">
        <v>28</v>
      </c>
      <c r="I347" s="26">
        <v>69</v>
      </c>
      <c r="J347" s="26" t="s">
        <v>259</v>
      </c>
      <c r="K347" s="26" t="s">
        <v>22</v>
      </c>
      <c r="L347" s="53">
        <v>913</v>
      </c>
      <c r="M347" s="168">
        <v>57.4</v>
      </c>
      <c r="N347" s="26">
        <v>12</v>
      </c>
      <c r="O347" s="26" t="s">
        <v>441</v>
      </c>
      <c r="P347" s="26">
        <v>75</v>
      </c>
      <c r="Q347" s="26" t="s">
        <v>17</v>
      </c>
      <c r="R347" s="26" t="s">
        <v>106</v>
      </c>
      <c r="S347" s="133">
        <v>13.34</v>
      </c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8"/>
      <c r="AV347" s="98"/>
      <c r="AW347" s="98"/>
      <c r="AX347" s="98"/>
      <c r="AY347" s="98"/>
      <c r="AZ347" s="98"/>
      <c r="BA347" s="98"/>
      <c r="BB347" s="98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98"/>
      <c r="BV347" s="98"/>
      <c r="BW347" s="98"/>
      <c r="BX347" s="98"/>
      <c r="BY347" s="98"/>
      <c r="BZ347" s="98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8"/>
      <c r="CN347" s="98"/>
      <c r="CO347" s="98"/>
      <c r="CP347" s="98"/>
      <c r="CQ347" s="98"/>
      <c r="CR347" s="98"/>
      <c r="CS347" s="98"/>
      <c r="CT347" s="98"/>
      <c r="CU347" s="98"/>
      <c r="CV347" s="98"/>
      <c r="CW347" s="98"/>
      <c r="CX347" s="98"/>
      <c r="CY347" s="98"/>
      <c r="CZ347" s="98"/>
      <c r="DA347" s="98"/>
      <c r="DB347" s="123"/>
    </row>
    <row r="348" spans="1:106" s="26" customFormat="1" ht="12" customHeight="1" x14ac:dyDescent="0.25">
      <c r="A348" s="4">
        <f t="shared" si="8"/>
        <v>345</v>
      </c>
      <c r="B348" s="186"/>
      <c r="C348" s="153" t="s">
        <v>256</v>
      </c>
      <c r="D348" s="133">
        <v>0.48</v>
      </c>
      <c r="E348" s="26">
        <v>30</v>
      </c>
      <c r="F348" s="26">
        <v>4.0999999999999996</v>
      </c>
      <c r="G348" s="26">
        <v>30</v>
      </c>
      <c r="H348" s="26">
        <v>28</v>
      </c>
      <c r="I348" s="26">
        <v>69</v>
      </c>
      <c r="J348" s="26" t="s">
        <v>259</v>
      </c>
      <c r="K348" s="26" t="s">
        <v>22</v>
      </c>
      <c r="L348" s="53">
        <v>913</v>
      </c>
      <c r="M348" s="168">
        <v>57.4</v>
      </c>
      <c r="N348" s="26">
        <v>12</v>
      </c>
      <c r="O348" s="26" t="s">
        <v>441</v>
      </c>
      <c r="P348" s="26">
        <v>100</v>
      </c>
      <c r="Q348" s="26" t="s">
        <v>17</v>
      </c>
      <c r="R348" s="26" t="s">
        <v>106</v>
      </c>
      <c r="S348" s="133">
        <v>16.420000000000002</v>
      </c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98"/>
      <c r="BW348" s="98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  <c r="CQ348" s="98"/>
      <c r="CR348" s="98"/>
      <c r="CS348" s="98"/>
      <c r="CT348" s="98"/>
      <c r="CU348" s="98"/>
      <c r="CV348" s="98"/>
      <c r="CW348" s="98"/>
      <c r="CX348" s="98"/>
      <c r="CY348" s="98"/>
      <c r="CZ348" s="98"/>
      <c r="DA348" s="98"/>
      <c r="DB348" s="123"/>
    </row>
    <row r="349" spans="1:106" s="26" customFormat="1" ht="12" customHeight="1" x14ac:dyDescent="0.25">
      <c r="A349" s="4">
        <f t="shared" si="8"/>
        <v>346</v>
      </c>
      <c r="B349" s="186"/>
      <c r="C349" s="153" t="s">
        <v>257</v>
      </c>
      <c r="D349" s="133">
        <v>0.48</v>
      </c>
      <c r="E349" s="26">
        <v>30</v>
      </c>
      <c r="F349" s="26">
        <v>4.0999999999999996</v>
      </c>
      <c r="G349" s="26">
        <v>40</v>
      </c>
      <c r="H349" s="26">
        <v>28</v>
      </c>
      <c r="I349" s="26">
        <v>69</v>
      </c>
      <c r="J349" s="26" t="s">
        <v>259</v>
      </c>
      <c r="K349" s="26" t="s">
        <v>22</v>
      </c>
      <c r="L349" s="53">
        <v>913</v>
      </c>
      <c r="M349" s="168">
        <v>57.4</v>
      </c>
      <c r="N349" s="26">
        <v>12</v>
      </c>
      <c r="O349" s="26" t="s">
        <v>441</v>
      </c>
      <c r="P349" s="26">
        <v>100</v>
      </c>
      <c r="Q349" s="26" t="s">
        <v>17</v>
      </c>
      <c r="R349" s="26" t="s">
        <v>106</v>
      </c>
      <c r="S349" s="133">
        <v>20.85</v>
      </c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98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  <c r="CP349" s="98"/>
      <c r="CQ349" s="98"/>
      <c r="CR349" s="98"/>
      <c r="CS349" s="98"/>
      <c r="CT349" s="98"/>
      <c r="CU349" s="98"/>
      <c r="CV349" s="98"/>
      <c r="CW349" s="98"/>
      <c r="CX349" s="98"/>
      <c r="CY349" s="98"/>
      <c r="CZ349" s="98"/>
      <c r="DA349" s="98"/>
      <c r="DB349" s="123"/>
    </row>
    <row r="350" spans="1:106" s="26" customFormat="1" ht="12" customHeight="1" x14ac:dyDescent="0.25">
      <c r="A350" s="4">
        <f t="shared" si="8"/>
        <v>347</v>
      </c>
      <c r="B350" s="186"/>
      <c r="C350" s="153" t="s">
        <v>258</v>
      </c>
      <c r="D350" s="133">
        <v>0.48</v>
      </c>
      <c r="E350" s="26">
        <v>30</v>
      </c>
      <c r="F350" s="26">
        <v>4.0999999999999996</v>
      </c>
      <c r="G350" s="26">
        <v>35</v>
      </c>
      <c r="H350" s="26">
        <v>28</v>
      </c>
      <c r="I350" s="26">
        <v>69</v>
      </c>
      <c r="J350" s="26" t="s">
        <v>259</v>
      </c>
      <c r="K350" s="26" t="s">
        <v>22</v>
      </c>
      <c r="L350" s="53">
        <v>913</v>
      </c>
      <c r="M350" s="168">
        <v>57.4</v>
      </c>
      <c r="N350" s="26">
        <v>12</v>
      </c>
      <c r="O350" s="26" t="s">
        <v>441</v>
      </c>
      <c r="P350" s="26">
        <v>100</v>
      </c>
      <c r="Q350" s="26" t="s">
        <v>17</v>
      </c>
      <c r="R350" s="26" t="s">
        <v>106</v>
      </c>
      <c r="S350" s="133">
        <v>20.02</v>
      </c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8"/>
      <c r="AV350" s="98"/>
      <c r="AW350" s="98"/>
      <c r="AX350" s="98"/>
      <c r="AY350" s="98"/>
      <c r="AZ350" s="98"/>
      <c r="BA350" s="98"/>
      <c r="BB350" s="98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98"/>
      <c r="BV350" s="98"/>
      <c r="BW350" s="98"/>
      <c r="BX350" s="98"/>
      <c r="BY350" s="98"/>
      <c r="BZ350" s="98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8"/>
      <c r="CN350" s="98"/>
      <c r="CO350" s="98"/>
      <c r="CP350" s="98"/>
      <c r="CQ350" s="98"/>
      <c r="CR350" s="98"/>
      <c r="CS350" s="98"/>
      <c r="CT350" s="98"/>
      <c r="CU350" s="98"/>
      <c r="CV350" s="98"/>
      <c r="CW350" s="98"/>
      <c r="CX350" s="98"/>
      <c r="CY350" s="98"/>
      <c r="CZ350" s="98"/>
      <c r="DA350" s="98"/>
      <c r="DB350" s="123"/>
    </row>
    <row r="351" spans="1:106" s="27" customFormat="1" ht="12" customHeight="1" x14ac:dyDescent="0.25">
      <c r="A351" s="4">
        <f t="shared" si="8"/>
        <v>348</v>
      </c>
      <c r="B351" s="187" t="s">
        <v>260</v>
      </c>
      <c r="C351" s="154" t="s">
        <v>261</v>
      </c>
      <c r="D351" s="80">
        <v>0.45</v>
      </c>
      <c r="E351" s="27">
        <v>100</v>
      </c>
      <c r="F351" s="27">
        <v>4.9000000000000004</v>
      </c>
      <c r="G351" s="27">
        <v>34</v>
      </c>
      <c r="H351" s="27">
        <v>28</v>
      </c>
      <c r="I351" s="27">
        <v>100</v>
      </c>
      <c r="J351" s="27" t="s">
        <v>272</v>
      </c>
      <c r="K351" s="27" t="s">
        <v>508</v>
      </c>
      <c r="L351" s="54">
        <v>2545</v>
      </c>
      <c r="M351" s="54">
        <v>155</v>
      </c>
      <c r="N351" s="27">
        <v>12</v>
      </c>
      <c r="O351" s="27" t="s">
        <v>441</v>
      </c>
      <c r="P351" s="27">
        <v>60</v>
      </c>
      <c r="Q351" s="27" t="s">
        <v>17</v>
      </c>
      <c r="R351" s="27" t="s">
        <v>106</v>
      </c>
      <c r="S351" s="80">
        <v>19.7</v>
      </c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8"/>
      <c r="AV351" s="98"/>
      <c r="AW351" s="98"/>
      <c r="AX351" s="98"/>
      <c r="AY351" s="98"/>
      <c r="AZ351" s="98"/>
      <c r="BA351" s="98"/>
      <c r="BB351" s="98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98"/>
      <c r="BV351" s="98"/>
      <c r="BW351" s="98"/>
      <c r="BX351" s="98"/>
      <c r="BY351" s="98"/>
      <c r="BZ351" s="98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8"/>
      <c r="CN351" s="98"/>
      <c r="CO351" s="98"/>
      <c r="CP351" s="98"/>
      <c r="CQ351" s="98"/>
      <c r="CR351" s="98"/>
      <c r="CS351" s="98"/>
      <c r="CT351" s="98"/>
      <c r="CU351" s="98"/>
      <c r="CV351" s="98"/>
      <c r="CW351" s="98"/>
      <c r="CX351" s="98"/>
      <c r="CY351" s="98"/>
      <c r="CZ351" s="98"/>
      <c r="DA351" s="98"/>
      <c r="DB351" s="124"/>
    </row>
    <row r="352" spans="1:106" s="27" customFormat="1" ht="12" customHeight="1" x14ac:dyDescent="0.25">
      <c r="A352" s="4">
        <f t="shared" si="8"/>
        <v>349</v>
      </c>
      <c r="B352" s="187"/>
      <c r="C352" s="154" t="s">
        <v>262</v>
      </c>
      <c r="D352" s="80">
        <v>0.35</v>
      </c>
      <c r="E352" s="27">
        <v>100</v>
      </c>
      <c r="F352" s="27">
        <v>4.9000000000000004</v>
      </c>
      <c r="G352" s="27">
        <v>47</v>
      </c>
      <c r="H352" s="27">
        <v>28</v>
      </c>
      <c r="I352" s="27">
        <v>100</v>
      </c>
      <c r="J352" s="27" t="s">
        <v>272</v>
      </c>
      <c r="K352" s="27" t="s">
        <v>508</v>
      </c>
      <c r="L352" s="54">
        <v>2545</v>
      </c>
      <c r="M352" s="54">
        <v>155</v>
      </c>
      <c r="N352" s="27">
        <v>12</v>
      </c>
      <c r="O352" s="27" t="s">
        <v>441</v>
      </c>
      <c r="P352" s="27">
        <v>60</v>
      </c>
      <c r="Q352" s="27" t="s">
        <v>17</v>
      </c>
      <c r="R352" s="27" t="s">
        <v>106</v>
      </c>
      <c r="S352" s="80">
        <v>20.2</v>
      </c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8"/>
      <c r="AV352" s="98"/>
      <c r="AW352" s="98"/>
      <c r="AX352" s="98"/>
      <c r="AY352" s="98"/>
      <c r="AZ352" s="98"/>
      <c r="BA352" s="98"/>
      <c r="BB352" s="98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98"/>
      <c r="BV352" s="98"/>
      <c r="BW352" s="98"/>
      <c r="BX352" s="98"/>
      <c r="BY352" s="98"/>
      <c r="BZ352" s="98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8"/>
      <c r="CN352" s="98"/>
      <c r="CO352" s="98"/>
      <c r="CP352" s="98"/>
      <c r="CQ352" s="98"/>
      <c r="CR352" s="98"/>
      <c r="CS352" s="98"/>
      <c r="CT352" s="98"/>
      <c r="CU352" s="98"/>
      <c r="CV352" s="98"/>
      <c r="CW352" s="98"/>
      <c r="CX352" s="98"/>
      <c r="CY352" s="98"/>
      <c r="CZ352" s="98"/>
      <c r="DA352" s="98"/>
      <c r="DB352" s="124"/>
    </row>
    <row r="353" spans="1:106" s="27" customFormat="1" ht="12" customHeight="1" x14ac:dyDescent="0.25">
      <c r="A353" s="4">
        <f t="shared" si="8"/>
        <v>350</v>
      </c>
      <c r="B353" s="187"/>
      <c r="C353" s="154" t="s">
        <v>263</v>
      </c>
      <c r="D353" s="80">
        <v>0.27</v>
      </c>
      <c r="E353" s="27">
        <v>100</v>
      </c>
      <c r="F353" s="27">
        <v>4.9000000000000004</v>
      </c>
      <c r="G353" s="27">
        <v>63</v>
      </c>
      <c r="H353" s="27">
        <v>28</v>
      </c>
      <c r="I353" s="27">
        <v>100</v>
      </c>
      <c r="J353" s="27" t="s">
        <v>272</v>
      </c>
      <c r="K353" s="27" t="s">
        <v>508</v>
      </c>
      <c r="L353" s="54">
        <v>2545</v>
      </c>
      <c r="M353" s="54">
        <v>155</v>
      </c>
      <c r="N353" s="27">
        <v>12</v>
      </c>
      <c r="O353" s="27" t="s">
        <v>441</v>
      </c>
      <c r="P353" s="27">
        <v>60</v>
      </c>
      <c r="Q353" s="27" t="s">
        <v>17</v>
      </c>
      <c r="R353" s="27" t="s">
        <v>106</v>
      </c>
      <c r="S353" s="80">
        <v>29.5</v>
      </c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98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98"/>
      <c r="BW353" s="98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  <c r="CQ353" s="98"/>
      <c r="CR353" s="98"/>
      <c r="CS353" s="98"/>
      <c r="CT353" s="98"/>
      <c r="CU353" s="98"/>
      <c r="CV353" s="98"/>
      <c r="CW353" s="98"/>
      <c r="CX353" s="98"/>
      <c r="CY353" s="98"/>
      <c r="CZ353" s="98"/>
      <c r="DA353" s="98"/>
      <c r="DB353" s="124"/>
    </row>
    <row r="354" spans="1:106" s="27" customFormat="1" ht="12" customHeight="1" x14ac:dyDescent="0.25">
      <c r="A354" s="4">
        <f t="shared" si="8"/>
        <v>351</v>
      </c>
      <c r="B354" s="187"/>
      <c r="C354" s="154" t="s">
        <v>264</v>
      </c>
      <c r="D354" s="80">
        <v>0.45</v>
      </c>
      <c r="E354" s="27">
        <v>100</v>
      </c>
      <c r="F354" s="27">
        <v>4.9000000000000004</v>
      </c>
      <c r="G354" s="27">
        <v>34</v>
      </c>
      <c r="H354" s="27">
        <v>28</v>
      </c>
      <c r="I354" s="27">
        <v>100</v>
      </c>
      <c r="J354" s="27" t="s">
        <v>259</v>
      </c>
      <c r="K354" s="27" t="s">
        <v>508</v>
      </c>
      <c r="L354" s="54">
        <v>925</v>
      </c>
      <c r="M354" s="54">
        <v>48</v>
      </c>
      <c r="N354" s="27">
        <v>12</v>
      </c>
      <c r="O354" s="27" t="s">
        <v>441</v>
      </c>
      <c r="P354" s="27">
        <v>60</v>
      </c>
      <c r="Q354" s="27" t="s">
        <v>17</v>
      </c>
      <c r="R354" s="27" t="s">
        <v>106</v>
      </c>
      <c r="S354" s="80">
        <v>24.7</v>
      </c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8"/>
      <c r="AV354" s="98"/>
      <c r="AW354" s="98"/>
      <c r="AX354" s="98"/>
      <c r="AY354" s="98"/>
      <c r="AZ354" s="98"/>
      <c r="BA354" s="98"/>
      <c r="BB354" s="98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98"/>
      <c r="BV354" s="98"/>
      <c r="BW354" s="98"/>
      <c r="BX354" s="98"/>
      <c r="BY354" s="98"/>
      <c r="BZ354" s="98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8"/>
      <c r="CN354" s="98"/>
      <c r="CO354" s="98"/>
      <c r="CP354" s="98"/>
      <c r="CQ354" s="98"/>
      <c r="CR354" s="98"/>
      <c r="CS354" s="98"/>
      <c r="CT354" s="98"/>
      <c r="CU354" s="98"/>
      <c r="CV354" s="98"/>
      <c r="CW354" s="98"/>
      <c r="CX354" s="98"/>
      <c r="CY354" s="98"/>
      <c r="CZ354" s="98"/>
      <c r="DA354" s="98"/>
      <c r="DB354" s="124"/>
    </row>
    <row r="355" spans="1:106" s="27" customFormat="1" ht="12" customHeight="1" x14ac:dyDescent="0.25">
      <c r="A355" s="4">
        <f t="shared" si="8"/>
        <v>352</v>
      </c>
      <c r="B355" s="187"/>
      <c r="C355" s="154" t="s">
        <v>265</v>
      </c>
      <c r="D355" s="80">
        <v>0.35</v>
      </c>
      <c r="E355" s="27">
        <v>100</v>
      </c>
      <c r="F355" s="27">
        <v>4.9000000000000004</v>
      </c>
      <c r="G355" s="27">
        <v>47</v>
      </c>
      <c r="H355" s="27">
        <v>28</v>
      </c>
      <c r="I355" s="27">
        <v>100</v>
      </c>
      <c r="J355" s="27" t="s">
        <v>259</v>
      </c>
      <c r="K355" s="27" t="s">
        <v>508</v>
      </c>
      <c r="L355" s="54">
        <v>925</v>
      </c>
      <c r="M355" s="54">
        <v>48</v>
      </c>
      <c r="N355" s="27">
        <v>12</v>
      </c>
      <c r="O355" s="27" t="s">
        <v>441</v>
      </c>
      <c r="P355" s="27">
        <v>60</v>
      </c>
      <c r="Q355" s="27" t="s">
        <v>17</v>
      </c>
      <c r="R355" s="27" t="s">
        <v>23</v>
      </c>
      <c r="S355" s="80">
        <v>27.7</v>
      </c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8"/>
      <c r="AV355" s="98"/>
      <c r="AW355" s="98"/>
      <c r="AX355" s="98"/>
      <c r="AY355" s="98"/>
      <c r="AZ355" s="98"/>
      <c r="BA355" s="98"/>
      <c r="BB355" s="98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98"/>
      <c r="BV355" s="98"/>
      <c r="BW355" s="98"/>
      <c r="BX355" s="98"/>
      <c r="BY355" s="98"/>
      <c r="BZ355" s="98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8"/>
      <c r="CN355" s="98"/>
      <c r="CO355" s="98"/>
      <c r="CP355" s="98"/>
      <c r="CQ355" s="98"/>
      <c r="CR355" s="98"/>
      <c r="CS355" s="98"/>
      <c r="CT355" s="98"/>
      <c r="CU355" s="98"/>
      <c r="CV355" s="98"/>
      <c r="CW355" s="98"/>
      <c r="CX355" s="98"/>
      <c r="CY355" s="98"/>
      <c r="CZ355" s="98"/>
      <c r="DA355" s="98"/>
      <c r="DB355" s="124"/>
    </row>
    <row r="356" spans="1:106" s="27" customFormat="1" ht="12" customHeight="1" x14ac:dyDescent="0.25">
      <c r="A356" s="4">
        <f t="shared" si="8"/>
        <v>353</v>
      </c>
      <c r="B356" s="187"/>
      <c r="C356" s="154" t="s">
        <v>266</v>
      </c>
      <c r="D356" s="80">
        <v>0.27</v>
      </c>
      <c r="E356" s="27">
        <v>100</v>
      </c>
      <c r="F356" s="27">
        <v>4.9000000000000004</v>
      </c>
      <c r="G356" s="27">
        <v>63</v>
      </c>
      <c r="H356" s="27">
        <v>28</v>
      </c>
      <c r="I356" s="27">
        <v>100</v>
      </c>
      <c r="J356" s="27" t="s">
        <v>259</v>
      </c>
      <c r="K356" s="27" t="s">
        <v>508</v>
      </c>
      <c r="L356" s="54">
        <v>925</v>
      </c>
      <c r="M356" s="54">
        <v>48</v>
      </c>
      <c r="N356" s="27">
        <v>12</v>
      </c>
      <c r="O356" s="27" t="s">
        <v>441</v>
      </c>
      <c r="P356" s="27">
        <v>60</v>
      </c>
      <c r="Q356" s="27" t="s">
        <v>17</v>
      </c>
      <c r="R356" s="27" t="s">
        <v>23</v>
      </c>
      <c r="S356" s="80">
        <v>28</v>
      </c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8"/>
      <c r="AV356" s="98"/>
      <c r="AW356" s="98"/>
      <c r="AX356" s="98"/>
      <c r="AY356" s="98"/>
      <c r="AZ356" s="98"/>
      <c r="BA356" s="98"/>
      <c r="BB356" s="98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98"/>
      <c r="BV356" s="98"/>
      <c r="BW356" s="98"/>
      <c r="BX356" s="98"/>
      <c r="BY356" s="98"/>
      <c r="BZ356" s="98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8"/>
      <c r="CN356" s="98"/>
      <c r="CO356" s="98"/>
      <c r="CP356" s="98"/>
      <c r="CQ356" s="98"/>
      <c r="CR356" s="98"/>
      <c r="CS356" s="98"/>
      <c r="CT356" s="98"/>
      <c r="CU356" s="98"/>
      <c r="CV356" s="98"/>
      <c r="CW356" s="98"/>
      <c r="CX356" s="98"/>
      <c r="CY356" s="98"/>
      <c r="CZ356" s="98"/>
      <c r="DA356" s="98"/>
      <c r="DB356" s="124"/>
    </row>
    <row r="357" spans="1:106" s="27" customFormat="1" ht="12" customHeight="1" x14ac:dyDescent="0.25">
      <c r="A357" s="4">
        <f t="shared" si="8"/>
        <v>354</v>
      </c>
      <c r="B357" s="187"/>
      <c r="C357" s="154" t="s">
        <v>270</v>
      </c>
      <c r="D357" s="80">
        <v>0.45</v>
      </c>
      <c r="E357" s="27">
        <v>100</v>
      </c>
      <c r="F357" s="27">
        <v>4.9000000000000004</v>
      </c>
      <c r="G357" s="27">
        <v>34</v>
      </c>
      <c r="H357" s="27">
        <v>28</v>
      </c>
      <c r="I357" s="27">
        <v>100</v>
      </c>
      <c r="J357" s="27" t="s">
        <v>273</v>
      </c>
      <c r="K357" s="27" t="s">
        <v>22</v>
      </c>
      <c r="L357" s="54">
        <v>1155</v>
      </c>
      <c r="M357" s="54">
        <v>57</v>
      </c>
      <c r="N357" s="27">
        <v>12</v>
      </c>
      <c r="O357" s="27" t="s">
        <v>441</v>
      </c>
      <c r="P357" s="27">
        <v>60</v>
      </c>
      <c r="Q357" s="27" t="s">
        <v>17</v>
      </c>
      <c r="R357" s="27" t="s">
        <v>106</v>
      </c>
      <c r="S357" s="80">
        <v>25.2</v>
      </c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8"/>
      <c r="AT357" s="98"/>
      <c r="AU357" s="98"/>
      <c r="AV357" s="98"/>
      <c r="AW357" s="98"/>
      <c r="AX357" s="98"/>
      <c r="AY357" s="98"/>
      <c r="AZ357" s="98"/>
      <c r="BA357" s="98"/>
      <c r="BB357" s="98"/>
      <c r="BC357" s="98"/>
      <c r="BD357" s="98"/>
      <c r="BE357" s="98"/>
      <c r="BF357" s="98"/>
      <c r="BG357" s="98"/>
      <c r="BH357" s="98"/>
      <c r="BI357" s="98"/>
      <c r="BJ357" s="98"/>
      <c r="BK357" s="98"/>
      <c r="BL357" s="98"/>
      <c r="BM357" s="98"/>
      <c r="BN357" s="98"/>
      <c r="BO357" s="98"/>
      <c r="BP357" s="98"/>
      <c r="BQ357" s="98"/>
      <c r="BR357" s="98"/>
      <c r="BS357" s="98"/>
      <c r="BT357" s="98"/>
      <c r="BU357" s="98"/>
      <c r="BV357" s="98"/>
      <c r="BW357" s="98"/>
      <c r="BX357" s="98"/>
      <c r="BY357" s="98"/>
      <c r="BZ357" s="98"/>
      <c r="CA357" s="98"/>
      <c r="CB357" s="98"/>
      <c r="CC357" s="98"/>
      <c r="CD357" s="98"/>
      <c r="CE357" s="98"/>
      <c r="CF357" s="98"/>
      <c r="CG357" s="98"/>
      <c r="CH357" s="98"/>
      <c r="CI357" s="98"/>
      <c r="CJ357" s="98"/>
      <c r="CK357" s="98"/>
      <c r="CL357" s="98"/>
      <c r="CM357" s="98"/>
      <c r="CN357" s="98"/>
      <c r="CO357" s="98"/>
      <c r="CP357" s="98"/>
      <c r="CQ357" s="98"/>
      <c r="CR357" s="98"/>
      <c r="CS357" s="98"/>
      <c r="CT357" s="98"/>
      <c r="CU357" s="98"/>
      <c r="CV357" s="98"/>
      <c r="CW357" s="98"/>
      <c r="CX357" s="98"/>
      <c r="CY357" s="98"/>
      <c r="CZ357" s="98"/>
      <c r="DA357" s="98"/>
      <c r="DB357" s="124"/>
    </row>
    <row r="358" spans="1:106" s="27" customFormat="1" ht="12" customHeight="1" x14ac:dyDescent="0.25">
      <c r="A358" s="4">
        <f t="shared" si="8"/>
        <v>355</v>
      </c>
      <c r="B358" s="187"/>
      <c r="C358" s="154" t="s">
        <v>267</v>
      </c>
      <c r="D358" s="80">
        <v>0.35</v>
      </c>
      <c r="E358" s="27">
        <v>100</v>
      </c>
      <c r="F358" s="27">
        <v>4.9000000000000004</v>
      </c>
      <c r="G358" s="27">
        <v>47</v>
      </c>
      <c r="H358" s="27">
        <v>28</v>
      </c>
      <c r="I358" s="27">
        <v>100</v>
      </c>
      <c r="J358" s="27" t="s">
        <v>273</v>
      </c>
      <c r="K358" s="27" t="s">
        <v>22</v>
      </c>
      <c r="L358" s="54">
        <v>1155</v>
      </c>
      <c r="M358" s="54">
        <v>57</v>
      </c>
      <c r="N358" s="27">
        <v>12</v>
      </c>
      <c r="O358" s="27" t="s">
        <v>441</v>
      </c>
      <c r="P358" s="27">
        <v>60</v>
      </c>
      <c r="Q358" s="27" t="s">
        <v>17</v>
      </c>
      <c r="R358" s="27" t="s">
        <v>106</v>
      </c>
      <c r="S358" s="80">
        <v>23</v>
      </c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8"/>
      <c r="AT358" s="98"/>
      <c r="AU358" s="98"/>
      <c r="AV358" s="98"/>
      <c r="AW358" s="98"/>
      <c r="AX358" s="98"/>
      <c r="AY358" s="98"/>
      <c r="AZ358" s="98"/>
      <c r="BA358" s="98"/>
      <c r="BB358" s="98"/>
      <c r="BC358" s="98"/>
      <c r="BD358" s="98"/>
      <c r="BE358" s="98"/>
      <c r="BF358" s="98"/>
      <c r="BG358" s="98"/>
      <c r="BH358" s="98"/>
      <c r="BI358" s="98"/>
      <c r="BJ358" s="98"/>
      <c r="BK358" s="98"/>
      <c r="BL358" s="98"/>
      <c r="BM358" s="98"/>
      <c r="BN358" s="98"/>
      <c r="BO358" s="98"/>
      <c r="BP358" s="98"/>
      <c r="BQ358" s="98"/>
      <c r="BR358" s="98"/>
      <c r="BS358" s="98"/>
      <c r="BT358" s="98"/>
      <c r="BU358" s="98"/>
      <c r="BV358" s="98"/>
      <c r="BW358" s="98"/>
      <c r="BX358" s="98"/>
      <c r="BY358" s="98"/>
      <c r="BZ358" s="98"/>
      <c r="CA358" s="98"/>
      <c r="CB358" s="98"/>
      <c r="CC358" s="98"/>
      <c r="CD358" s="98"/>
      <c r="CE358" s="98"/>
      <c r="CF358" s="98"/>
      <c r="CG358" s="98"/>
      <c r="CH358" s="98"/>
      <c r="CI358" s="98"/>
      <c r="CJ358" s="98"/>
      <c r="CK358" s="98"/>
      <c r="CL358" s="98"/>
      <c r="CM358" s="98"/>
      <c r="CN358" s="98"/>
      <c r="CO358" s="98"/>
      <c r="CP358" s="98"/>
      <c r="CQ358" s="98"/>
      <c r="CR358" s="98"/>
      <c r="CS358" s="98"/>
      <c r="CT358" s="98"/>
      <c r="CU358" s="98"/>
      <c r="CV358" s="98"/>
      <c r="CW358" s="98"/>
      <c r="CX358" s="98"/>
      <c r="CY358" s="98"/>
      <c r="CZ358" s="98"/>
      <c r="DA358" s="98"/>
      <c r="DB358" s="124"/>
    </row>
    <row r="359" spans="1:106" s="27" customFormat="1" ht="12" customHeight="1" x14ac:dyDescent="0.25">
      <c r="A359" s="4">
        <f t="shared" si="8"/>
        <v>356</v>
      </c>
      <c r="B359" s="187"/>
      <c r="C359" s="154" t="s">
        <v>268</v>
      </c>
      <c r="D359" s="80">
        <v>0.27</v>
      </c>
      <c r="E359" s="27">
        <v>100</v>
      </c>
      <c r="F359" s="27">
        <v>4.9000000000000004</v>
      </c>
      <c r="G359" s="27">
        <v>63</v>
      </c>
      <c r="H359" s="27">
        <v>28</v>
      </c>
      <c r="I359" s="27">
        <v>100</v>
      </c>
      <c r="J359" s="27" t="s">
        <v>273</v>
      </c>
      <c r="K359" s="27" t="s">
        <v>22</v>
      </c>
      <c r="L359" s="54">
        <v>1155</v>
      </c>
      <c r="M359" s="54">
        <v>57</v>
      </c>
      <c r="N359" s="27">
        <v>12</v>
      </c>
      <c r="O359" s="27" t="s">
        <v>441</v>
      </c>
      <c r="P359" s="27">
        <v>60</v>
      </c>
      <c r="Q359" s="27" t="s">
        <v>17</v>
      </c>
      <c r="R359" s="27" t="s">
        <v>23</v>
      </c>
      <c r="S359" s="80">
        <v>26</v>
      </c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8"/>
      <c r="AT359" s="98"/>
      <c r="AU359" s="98"/>
      <c r="AV359" s="98"/>
      <c r="AW359" s="98"/>
      <c r="AX359" s="98"/>
      <c r="AY359" s="98"/>
      <c r="AZ359" s="98"/>
      <c r="BA359" s="98"/>
      <c r="BB359" s="98"/>
      <c r="BC359" s="98"/>
      <c r="BD359" s="98"/>
      <c r="BE359" s="98"/>
      <c r="BF359" s="98"/>
      <c r="BG359" s="98"/>
      <c r="BH359" s="98"/>
      <c r="BI359" s="98"/>
      <c r="BJ359" s="98"/>
      <c r="BK359" s="98"/>
      <c r="BL359" s="98"/>
      <c r="BM359" s="98"/>
      <c r="BN359" s="98"/>
      <c r="BO359" s="98"/>
      <c r="BP359" s="98"/>
      <c r="BQ359" s="98"/>
      <c r="BR359" s="98"/>
      <c r="BS359" s="98"/>
      <c r="BT359" s="98"/>
      <c r="BU359" s="98"/>
      <c r="BV359" s="98"/>
      <c r="BW359" s="98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  <c r="CQ359" s="98"/>
      <c r="CR359" s="98"/>
      <c r="CS359" s="98"/>
      <c r="CT359" s="98"/>
      <c r="CU359" s="98"/>
      <c r="CV359" s="98"/>
      <c r="CW359" s="98"/>
      <c r="CX359" s="98"/>
      <c r="CY359" s="98"/>
      <c r="CZ359" s="98"/>
      <c r="DA359" s="98"/>
      <c r="DB359" s="124"/>
    </row>
    <row r="360" spans="1:106" s="27" customFormat="1" ht="12" customHeight="1" x14ac:dyDescent="0.25">
      <c r="A360" s="4">
        <f t="shared" si="8"/>
        <v>357</v>
      </c>
      <c r="B360" s="187"/>
      <c r="C360" s="154" t="s">
        <v>269</v>
      </c>
      <c r="D360" s="80">
        <v>0.45</v>
      </c>
      <c r="E360" s="27">
        <v>0</v>
      </c>
      <c r="F360" s="27">
        <v>0</v>
      </c>
      <c r="G360" s="27">
        <v>37</v>
      </c>
      <c r="H360" s="27">
        <v>28</v>
      </c>
      <c r="I360" s="27">
        <v>100</v>
      </c>
      <c r="J360" s="27" t="s">
        <v>272</v>
      </c>
      <c r="K360" s="27" t="s">
        <v>508</v>
      </c>
      <c r="L360" s="54">
        <v>2545</v>
      </c>
      <c r="M360" s="54">
        <v>155</v>
      </c>
      <c r="N360" s="27">
        <v>12</v>
      </c>
      <c r="O360" s="27" t="s">
        <v>441</v>
      </c>
      <c r="P360" s="27">
        <v>60</v>
      </c>
      <c r="Q360" s="27" t="s">
        <v>17</v>
      </c>
      <c r="R360" s="27" t="s">
        <v>106</v>
      </c>
      <c r="S360" s="80">
        <v>20.100000000000001</v>
      </c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8"/>
      <c r="AT360" s="98"/>
      <c r="AU360" s="98"/>
      <c r="AV360" s="98"/>
      <c r="AW360" s="98"/>
      <c r="AX360" s="98"/>
      <c r="AY360" s="98"/>
      <c r="AZ360" s="98"/>
      <c r="BA360" s="98"/>
      <c r="BB360" s="98"/>
      <c r="BC360" s="98"/>
      <c r="BD360" s="98"/>
      <c r="BE360" s="98"/>
      <c r="BF360" s="98"/>
      <c r="BG360" s="98"/>
      <c r="BH360" s="98"/>
      <c r="BI360" s="98"/>
      <c r="BJ360" s="98"/>
      <c r="BK360" s="98"/>
      <c r="BL360" s="98"/>
      <c r="BM360" s="98"/>
      <c r="BN360" s="98"/>
      <c r="BO360" s="98"/>
      <c r="BP360" s="98"/>
      <c r="BQ360" s="98"/>
      <c r="BR360" s="98"/>
      <c r="BS360" s="98"/>
      <c r="BT360" s="98"/>
      <c r="BU360" s="98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124"/>
    </row>
    <row r="361" spans="1:106" s="27" customFormat="1" ht="12" customHeight="1" x14ac:dyDescent="0.25">
      <c r="A361" s="4">
        <f t="shared" si="8"/>
        <v>358</v>
      </c>
      <c r="B361" s="187"/>
      <c r="C361" s="154" t="s">
        <v>264</v>
      </c>
      <c r="D361" s="80">
        <v>0.45</v>
      </c>
      <c r="E361" s="27">
        <v>0</v>
      </c>
      <c r="F361" s="27">
        <v>0</v>
      </c>
      <c r="G361" s="27">
        <v>37</v>
      </c>
      <c r="H361" s="27">
        <v>28</v>
      </c>
      <c r="I361" s="27">
        <v>100</v>
      </c>
      <c r="J361" s="27" t="s">
        <v>259</v>
      </c>
      <c r="K361" s="27" t="s">
        <v>508</v>
      </c>
      <c r="L361" s="54">
        <v>1155</v>
      </c>
      <c r="M361" s="54">
        <v>48</v>
      </c>
      <c r="N361" s="27">
        <v>12</v>
      </c>
      <c r="O361" s="27" t="s">
        <v>441</v>
      </c>
      <c r="P361" s="27">
        <v>60</v>
      </c>
      <c r="Q361" s="27" t="s">
        <v>17</v>
      </c>
      <c r="R361" s="27" t="s">
        <v>106</v>
      </c>
      <c r="S361" s="80">
        <v>24.1</v>
      </c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8"/>
      <c r="AV361" s="98"/>
      <c r="AW361" s="98"/>
      <c r="AX361" s="98"/>
      <c r="AY361" s="98"/>
      <c r="AZ361" s="98"/>
      <c r="BA361" s="98"/>
      <c r="BB361" s="98"/>
      <c r="BC361" s="98"/>
      <c r="BD361" s="98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  <c r="BO361" s="98"/>
      <c r="BP361" s="98"/>
      <c r="BQ361" s="98"/>
      <c r="BR361" s="98"/>
      <c r="BS361" s="98"/>
      <c r="BT361" s="98"/>
      <c r="BU361" s="98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124"/>
    </row>
    <row r="362" spans="1:106" s="27" customFormat="1" ht="12" customHeight="1" x14ac:dyDescent="0.25">
      <c r="A362" s="4">
        <f t="shared" si="8"/>
        <v>359</v>
      </c>
      <c r="B362" s="187"/>
      <c r="C362" s="154" t="s">
        <v>271</v>
      </c>
      <c r="D362" s="80">
        <v>0.45</v>
      </c>
      <c r="E362" s="27">
        <v>0</v>
      </c>
      <c r="F362" s="27">
        <v>0</v>
      </c>
      <c r="G362" s="27">
        <v>37</v>
      </c>
      <c r="H362" s="27">
        <v>28</v>
      </c>
      <c r="I362" s="27">
        <v>100</v>
      </c>
      <c r="J362" s="27" t="s">
        <v>273</v>
      </c>
      <c r="K362" s="27" t="s">
        <v>22</v>
      </c>
      <c r="L362" s="54">
        <v>1016</v>
      </c>
      <c r="M362" s="54">
        <v>57</v>
      </c>
      <c r="N362" s="27">
        <v>12</v>
      </c>
      <c r="O362" s="27" t="s">
        <v>441</v>
      </c>
      <c r="P362" s="27">
        <v>60</v>
      </c>
      <c r="Q362" s="27" t="s">
        <v>17</v>
      </c>
      <c r="R362" s="27" t="s">
        <v>106</v>
      </c>
      <c r="S362" s="80">
        <v>20.3</v>
      </c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8"/>
      <c r="AO362" s="98"/>
      <c r="AP362" s="98"/>
      <c r="AQ362" s="98"/>
      <c r="AR362" s="98"/>
      <c r="AS362" s="98"/>
      <c r="AT362" s="98"/>
      <c r="AU362" s="98"/>
      <c r="AV362" s="98"/>
      <c r="AW362" s="98"/>
      <c r="AX362" s="98"/>
      <c r="AY362" s="98"/>
      <c r="AZ362" s="98"/>
      <c r="BA362" s="98"/>
      <c r="BB362" s="98"/>
      <c r="BC362" s="98"/>
      <c r="BD362" s="98"/>
      <c r="BE362" s="98"/>
      <c r="BF362" s="98"/>
      <c r="BG362" s="98"/>
      <c r="BH362" s="98"/>
      <c r="BI362" s="98"/>
      <c r="BJ362" s="98"/>
      <c r="BK362" s="98"/>
      <c r="BL362" s="98"/>
      <c r="BM362" s="98"/>
      <c r="BN362" s="98"/>
      <c r="BO362" s="98"/>
      <c r="BP362" s="98"/>
      <c r="BQ362" s="98"/>
      <c r="BR362" s="98"/>
      <c r="BS362" s="98"/>
      <c r="BT362" s="98"/>
      <c r="BU362" s="98"/>
      <c r="BV362" s="98"/>
      <c r="BW362" s="98"/>
      <c r="BX362" s="98"/>
      <c r="BY362" s="98"/>
      <c r="BZ362" s="98"/>
      <c r="CA362" s="98"/>
      <c r="CB362" s="98"/>
      <c r="CC362" s="98"/>
      <c r="CD362" s="98"/>
      <c r="CE362" s="98"/>
      <c r="CF362" s="98"/>
      <c r="CG362" s="98"/>
      <c r="CH362" s="98"/>
      <c r="CI362" s="98"/>
      <c r="CJ362" s="98"/>
      <c r="CK362" s="98"/>
      <c r="CL362" s="98"/>
      <c r="CM362" s="98"/>
      <c r="CN362" s="98"/>
      <c r="CO362" s="98"/>
      <c r="CP362" s="98"/>
      <c r="CQ362" s="98"/>
      <c r="CR362" s="98"/>
      <c r="CS362" s="98"/>
      <c r="CT362" s="98"/>
      <c r="CU362" s="98"/>
      <c r="CV362" s="98"/>
      <c r="CW362" s="98"/>
      <c r="CX362" s="98"/>
      <c r="CY362" s="98"/>
      <c r="CZ362" s="98"/>
      <c r="DA362" s="98"/>
      <c r="DB362" s="124"/>
    </row>
    <row r="363" spans="1:106" s="28" customFormat="1" ht="12" customHeight="1" x14ac:dyDescent="0.25">
      <c r="A363" s="4">
        <f t="shared" si="8"/>
        <v>360</v>
      </c>
      <c r="B363" s="188" t="s">
        <v>274</v>
      </c>
      <c r="C363" s="155" t="s">
        <v>275</v>
      </c>
      <c r="D363" s="81">
        <v>0.5</v>
      </c>
      <c r="E363" s="28">
        <v>0</v>
      </c>
      <c r="F363" s="28">
        <v>0</v>
      </c>
      <c r="G363" s="28">
        <v>35.799999999999997</v>
      </c>
      <c r="H363" s="28">
        <v>28</v>
      </c>
      <c r="I363" s="28">
        <v>68</v>
      </c>
      <c r="J363" s="28" t="s">
        <v>259</v>
      </c>
      <c r="K363" s="28" t="s">
        <v>22</v>
      </c>
      <c r="L363" s="55">
        <v>727</v>
      </c>
      <c r="M363" s="55">
        <v>55</v>
      </c>
      <c r="N363" s="28">
        <v>14</v>
      </c>
      <c r="O363" s="28" t="s">
        <v>441</v>
      </c>
      <c r="P363" s="28">
        <v>70</v>
      </c>
      <c r="Q363" s="28" t="s">
        <v>17</v>
      </c>
      <c r="R363" s="28" t="s">
        <v>106</v>
      </c>
      <c r="S363" s="81">
        <v>18.010000000000002</v>
      </c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8"/>
      <c r="AV363" s="98"/>
      <c r="AW363" s="98"/>
      <c r="AX363" s="98"/>
      <c r="AY363" s="98"/>
      <c r="AZ363" s="98"/>
      <c r="BA363" s="98"/>
      <c r="BB363" s="98"/>
      <c r="BC363" s="98"/>
      <c r="BD363" s="98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  <c r="BO363" s="98"/>
      <c r="BP363" s="98"/>
      <c r="BQ363" s="98"/>
      <c r="BR363" s="98"/>
      <c r="BS363" s="98"/>
      <c r="BT363" s="98"/>
      <c r="BU363" s="98"/>
      <c r="BV363" s="98"/>
      <c r="BW363" s="98"/>
      <c r="BX363" s="98"/>
      <c r="BY363" s="98"/>
      <c r="BZ363" s="98"/>
      <c r="CA363" s="98"/>
      <c r="CB363" s="98"/>
      <c r="CC363" s="98"/>
      <c r="CD363" s="98"/>
      <c r="CE363" s="98"/>
      <c r="CF363" s="98"/>
      <c r="CG363" s="98"/>
      <c r="CH363" s="98"/>
      <c r="CI363" s="98"/>
      <c r="CJ363" s="98"/>
      <c r="CK363" s="98"/>
      <c r="CL363" s="98"/>
      <c r="CM363" s="98"/>
      <c r="CN363" s="98"/>
      <c r="CO363" s="98"/>
      <c r="CP363" s="98"/>
      <c r="CQ363" s="98"/>
      <c r="CR363" s="98"/>
      <c r="CS363" s="98"/>
      <c r="CT363" s="98"/>
      <c r="CU363" s="98"/>
      <c r="CV363" s="98"/>
      <c r="CW363" s="98"/>
      <c r="CX363" s="98"/>
      <c r="CY363" s="98"/>
      <c r="CZ363" s="98"/>
      <c r="DA363" s="98"/>
      <c r="DB363" s="125"/>
    </row>
    <row r="364" spans="1:106" s="28" customFormat="1" ht="12" customHeight="1" x14ac:dyDescent="0.25">
      <c r="A364" s="4">
        <f t="shared" si="8"/>
        <v>361</v>
      </c>
      <c r="B364" s="188"/>
      <c r="C364" s="155" t="s">
        <v>276</v>
      </c>
      <c r="D364" s="81">
        <v>0.5</v>
      </c>
      <c r="E364" s="28">
        <v>0</v>
      </c>
      <c r="F364" s="28">
        <v>0</v>
      </c>
      <c r="G364" s="28">
        <v>43.7</v>
      </c>
      <c r="H364" s="28">
        <v>28</v>
      </c>
      <c r="I364" s="28">
        <v>68</v>
      </c>
      <c r="J364" s="28" t="s">
        <v>259</v>
      </c>
      <c r="K364" s="28" t="s">
        <v>22</v>
      </c>
      <c r="L364" s="55">
        <v>727</v>
      </c>
      <c r="M364" s="55">
        <v>55</v>
      </c>
      <c r="N364" s="28">
        <v>14</v>
      </c>
      <c r="O364" s="28" t="s">
        <v>441</v>
      </c>
      <c r="P364" s="28">
        <v>70</v>
      </c>
      <c r="Q364" s="28" t="s">
        <v>17</v>
      </c>
      <c r="R364" s="28" t="s">
        <v>106</v>
      </c>
      <c r="S364" s="81">
        <v>19.73</v>
      </c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8"/>
      <c r="AO364" s="98"/>
      <c r="AP364" s="98"/>
      <c r="AQ364" s="98"/>
      <c r="AR364" s="98"/>
      <c r="AS364" s="98"/>
      <c r="AT364" s="98"/>
      <c r="AU364" s="98"/>
      <c r="AV364" s="98"/>
      <c r="AW364" s="98"/>
      <c r="AX364" s="98"/>
      <c r="AY364" s="98"/>
      <c r="AZ364" s="98"/>
      <c r="BA364" s="98"/>
      <c r="BB364" s="98"/>
      <c r="BC364" s="98"/>
      <c r="BD364" s="98"/>
      <c r="BE364" s="98"/>
      <c r="BF364" s="98"/>
      <c r="BG364" s="98"/>
      <c r="BH364" s="98"/>
      <c r="BI364" s="98"/>
      <c r="BJ364" s="98"/>
      <c r="BK364" s="98"/>
      <c r="BL364" s="98"/>
      <c r="BM364" s="98"/>
      <c r="BN364" s="98"/>
      <c r="BO364" s="98"/>
      <c r="BP364" s="98"/>
      <c r="BQ364" s="98"/>
      <c r="BR364" s="98"/>
      <c r="BS364" s="98"/>
      <c r="BT364" s="98"/>
      <c r="BU364" s="98"/>
      <c r="BV364" s="98"/>
      <c r="BW364" s="98"/>
      <c r="BX364" s="98"/>
      <c r="BY364" s="98"/>
      <c r="BZ364" s="98"/>
      <c r="CA364" s="98"/>
      <c r="CB364" s="98"/>
      <c r="CC364" s="98"/>
      <c r="CD364" s="98"/>
      <c r="CE364" s="98"/>
      <c r="CF364" s="98"/>
      <c r="CG364" s="98"/>
      <c r="CH364" s="98"/>
      <c r="CI364" s="98"/>
      <c r="CJ364" s="98"/>
      <c r="CK364" s="98"/>
      <c r="CL364" s="98"/>
      <c r="CM364" s="98"/>
      <c r="CN364" s="98"/>
      <c r="CO364" s="98"/>
      <c r="CP364" s="98"/>
      <c r="CQ364" s="98"/>
      <c r="CR364" s="98"/>
      <c r="CS364" s="98"/>
      <c r="CT364" s="98"/>
      <c r="CU364" s="98"/>
      <c r="CV364" s="98"/>
      <c r="CW364" s="98"/>
      <c r="CX364" s="98"/>
      <c r="CY364" s="98"/>
      <c r="CZ364" s="98"/>
      <c r="DA364" s="98"/>
      <c r="DB364" s="125"/>
    </row>
    <row r="365" spans="1:106" s="28" customFormat="1" ht="12" customHeight="1" x14ac:dyDescent="0.25">
      <c r="A365" s="4">
        <f t="shared" si="8"/>
        <v>362</v>
      </c>
      <c r="B365" s="188"/>
      <c r="C365" s="155" t="s">
        <v>277</v>
      </c>
      <c r="D365" s="81">
        <v>0.5</v>
      </c>
      <c r="E365" s="28">
        <v>0</v>
      </c>
      <c r="F365" s="28">
        <v>0</v>
      </c>
      <c r="G365" s="28">
        <v>52.8</v>
      </c>
      <c r="H365" s="28">
        <v>28</v>
      </c>
      <c r="I365" s="28">
        <v>68</v>
      </c>
      <c r="J365" s="28" t="s">
        <v>259</v>
      </c>
      <c r="K365" s="28" t="s">
        <v>22</v>
      </c>
      <c r="L365" s="55">
        <v>727</v>
      </c>
      <c r="M365" s="55">
        <v>55</v>
      </c>
      <c r="N365" s="28">
        <v>14</v>
      </c>
      <c r="O365" s="28" t="s">
        <v>441</v>
      </c>
      <c r="P365" s="28">
        <v>70</v>
      </c>
      <c r="Q365" s="28" t="s">
        <v>17</v>
      </c>
      <c r="R365" s="28" t="s">
        <v>106</v>
      </c>
      <c r="S365" s="81">
        <v>20.86</v>
      </c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98"/>
      <c r="AQ365" s="98"/>
      <c r="AR365" s="98"/>
      <c r="AS365" s="98"/>
      <c r="AT365" s="98"/>
      <c r="AU365" s="98"/>
      <c r="AV365" s="98"/>
      <c r="AW365" s="98"/>
      <c r="AX365" s="98"/>
      <c r="AY365" s="98"/>
      <c r="AZ365" s="98"/>
      <c r="BA365" s="98"/>
      <c r="BB365" s="98"/>
      <c r="BC365" s="98"/>
      <c r="BD365" s="98"/>
      <c r="BE365" s="98"/>
      <c r="BF365" s="98"/>
      <c r="BG365" s="98"/>
      <c r="BH365" s="98"/>
      <c r="BI365" s="98"/>
      <c r="BJ365" s="98"/>
      <c r="BK365" s="98"/>
      <c r="BL365" s="98"/>
      <c r="BM365" s="98"/>
      <c r="BN365" s="98"/>
      <c r="BO365" s="98"/>
      <c r="BP365" s="98"/>
      <c r="BQ365" s="98"/>
      <c r="BR365" s="98"/>
      <c r="BS365" s="98"/>
      <c r="BT365" s="98"/>
      <c r="BU365" s="98"/>
      <c r="BV365" s="98"/>
      <c r="BW365" s="98"/>
      <c r="BX365" s="98"/>
      <c r="BY365" s="98"/>
      <c r="BZ365" s="98"/>
      <c r="CA365" s="98"/>
      <c r="CB365" s="98"/>
      <c r="CC365" s="98"/>
      <c r="CD365" s="98"/>
      <c r="CE365" s="98"/>
      <c r="CF365" s="98"/>
      <c r="CG365" s="98"/>
      <c r="CH365" s="98"/>
      <c r="CI365" s="98"/>
      <c r="CJ365" s="98"/>
      <c r="CK365" s="98"/>
      <c r="CL365" s="98"/>
      <c r="CM365" s="98"/>
      <c r="CN365" s="98"/>
      <c r="CO365" s="98"/>
      <c r="CP365" s="98"/>
      <c r="CQ365" s="98"/>
      <c r="CR365" s="98"/>
      <c r="CS365" s="98"/>
      <c r="CT365" s="98"/>
      <c r="CU365" s="98"/>
      <c r="CV365" s="98"/>
      <c r="CW365" s="98"/>
      <c r="CX365" s="98"/>
      <c r="CY365" s="98"/>
      <c r="CZ365" s="98"/>
      <c r="DA365" s="98"/>
      <c r="DB365" s="125"/>
    </row>
    <row r="366" spans="1:106" s="28" customFormat="1" ht="12" customHeight="1" x14ac:dyDescent="0.25">
      <c r="A366" s="4">
        <f t="shared" si="8"/>
        <v>363</v>
      </c>
      <c r="B366" s="188"/>
      <c r="C366" s="155" t="s">
        <v>278</v>
      </c>
      <c r="D366" s="81">
        <v>0.5</v>
      </c>
      <c r="E366" s="28">
        <v>100</v>
      </c>
      <c r="F366" s="28">
        <v>3.85</v>
      </c>
      <c r="G366" s="28">
        <v>26</v>
      </c>
      <c r="H366" s="28">
        <v>28</v>
      </c>
      <c r="I366" s="28">
        <v>68</v>
      </c>
      <c r="J366" s="28" t="s">
        <v>259</v>
      </c>
      <c r="K366" s="28" t="s">
        <v>22</v>
      </c>
      <c r="L366" s="55">
        <v>727</v>
      </c>
      <c r="M366" s="55">
        <v>55</v>
      </c>
      <c r="N366" s="28">
        <v>14</v>
      </c>
      <c r="O366" s="28" t="s">
        <v>441</v>
      </c>
      <c r="P366" s="28">
        <v>70</v>
      </c>
      <c r="Q366" s="28" t="s">
        <v>17</v>
      </c>
      <c r="R366" s="28" t="s">
        <v>23</v>
      </c>
      <c r="S366" s="81">
        <v>13.52</v>
      </c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  <c r="AK366" s="98"/>
      <c r="AL366" s="98"/>
      <c r="AM366" s="98"/>
      <c r="AN366" s="98"/>
      <c r="AO366" s="98"/>
      <c r="AP366" s="98"/>
      <c r="AQ366" s="98"/>
      <c r="AR366" s="98"/>
      <c r="AS366" s="98"/>
      <c r="AT366" s="98"/>
      <c r="AU366" s="98"/>
      <c r="AV366" s="98"/>
      <c r="AW366" s="98"/>
      <c r="AX366" s="98"/>
      <c r="AY366" s="98"/>
      <c r="AZ366" s="98"/>
      <c r="BA366" s="98"/>
      <c r="BB366" s="98"/>
      <c r="BC366" s="98"/>
      <c r="BD366" s="98"/>
      <c r="BE366" s="98"/>
      <c r="BF366" s="98"/>
      <c r="BG366" s="98"/>
      <c r="BH366" s="98"/>
      <c r="BI366" s="98"/>
      <c r="BJ366" s="98"/>
      <c r="BK366" s="98"/>
      <c r="BL366" s="98"/>
      <c r="BM366" s="98"/>
      <c r="BN366" s="98"/>
      <c r="BO366" s="98"/>
      <c r="BP366" s="98"/>
      <c r="BQ366" s="98"/>
      <c r="BR366" s="98"/>
      <c r="BS366" s="98"/>
      <c r="BT366" s="98"/>
      <c r="BU366" s="98"/>
      <c r="BV366" s="98"/>
      <c r="BW366" s="98"/>
      <c r="BX366" s="98"/>
      <c r="BY366" s="98"/>
      <c r="BZ366" s="98"/>
      <c r="CA366" s="98"/>
      <c r="CB366" s="98"/>
      <c r="CC366" s="98"/>
      <c r="CD366" s="98"/>
      <c r="CE366" s="98"/>
      <c r="CF366" s="98"/>
      <c r="CG366" s="98"/>
      <c r="CH366" s="98"/>
      <c r="CI366" s="98"/>
      <c r="CJ366" s="98"/>
      <c r="CK366" s="98"/>
      <c r="CL366" s="98"/>
      <c r="CM366" s="98"/>
      <c r="CN366" s="98"/>
      <c r="CO366" s="98"/>
      <c r="CP366" s="98"/>
      <c r="CQ366" s="98"/>
      <c r="CR366" s="98"/>
      <c r="CS366" s="98"/>
      <c r="CT366" s="98"/>
      <c r="CU366" s="98"/>
      <c r="CV366" s="98"/>
      <c r="CW366" s="98"/>
      <c r="CX366" s="98"/>
      <c r="CY366" s="98"/>
      <c r="CZ366" s="98"/>
      <c r="DA366" s="98"/>
      <c r="DB366" s="125"/>
    </row>
    <row r="367" spans="1:106" s="28" customFormat="1" ht="12" customHeight="1" x14ac:dyDescent="0.25">
      <c r="A367" s="4">
        <f t="shared" si="8"/>
        <v>364</v>
      </c>
      <c r="B367" s="188"/>
      <c r="C367" s="155" t="s">
        <v>279</v>
      </c>
      <c r="D367" s="81">
        <v>0.5</v>
      </c>
      <c r="E367" s="28">
        <v>100</v>
      </c>
      <c r="F367" s="28">
        <v>3.85</v>
      </c>
      <c r="G367" s="28">
        <v>33.200000000000003</v>
      </c>
      <c r="H367" s="28">
        <v>28</v>
      </c>
      <c r="I367" s="28">
        <v>68</v>
      </c>
      <c r="J367" s="28" t="s">
        <v>259</v>
      </c>
      <c r="K367" s="28" t="s">
        <v>22</v>
      </c>
      <c r="L367" s="55">
        <v>727</v>
      </c>
      <c r="M367" s="55">
        <v>55</v>
      </c>
      <c r="N367" s="28">
        <v>14</v>
      </c>
      <c r="O367" s="28" t="s">
        <v>441</v>
      </c>
      <c r="P367" s="28">
        <v>70</v>
      </c>
      <c r="Q367" s="28" t="s">
        <v>17</v>
      </c>
      <c r="R367" s="28" t="s">
        <v>106</v>
      </c>
      <c r="S367" s="81">
        <v>15.84</v>
      </c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  <c r="AK367" s="98"/>
      <c r="AL367" s="98"/>
      <c r="AM367" s="98"/>
      <c r="AN367" s="98"/>
      <c r="AO367" s="98"/>
      <c r="AP367" s="98"/>
      <c r="AQ367" s="98"/>
      <c r="AR367" s="98"/>
      <c r="AS367" s="98"/>
      <c r="AT367" s="98"/>
      <c r="AU367" s="98"/>
      <c r="AV367" s="98"/>
      <c r="AW367" s="98"/>
      <c r="AX367" s="98"/>
      <c r="AY367" s="98"/>
      <c r="AZ367" s="98"/>
      <c r="BA367" s="98"/>
      <c r="BB367" s="98"/>
      <c r="BC367" s="98"/>
      <c r="BD367" s="98"/>
      <c r="BE367" s="98"/>
      <c r="BF367" s="98"/>
      <c r="BG367" s="98"/>
      <c r="BH367" s="98"/>
      <c r="BI367" s="98"/>
      <c r="BJ367" s="98"/>
      <c r="BK367" s="98"/>
      <c r="BL367" s="98"/>
      <c r="BM367" s="98"/>
      <c r="BN367" s="98"/>
      <c r="BO367" s="98"/>
      <c r="BP367" s="98"/>
      <c r="BQ367" s="98"/>
      <c r="BR367" s="98"/>
      <c r="BS367" s="98"/>
      <c r="BT367" s="98"/>
      <c r="BU367" s="98"/>
      <c r="BV367" s="98"/>
      <c r="BW367" s="98"/>
      <c r="BX367" s="98"/>
      <c r="BY367" s="98"/>
      <c r="BZ367" s="98"/>
      <c r="CA367" s="98"/>
      <c r="CB367" s="98"/>
      <c r="CC367" s="98"/>
      <c r="CD367" s="98"/>
      <c r="CE367" s="98"/>
      <c r="CF367" s="98"/>
      <c r="CG367" s="98"/>
      <c r="CH367" s="98"/>
      <c r="CI367" s="98"/>
      <c r="CJ367" s="98"/>
      <c r="CK367" s="98"/>
      <c r="CL367" s="98"/>
      <c r="CM367" s="98"/>
      <c r="CN367" s="98"/>
      <c r="CO367" s="98"/>
      <c r="CP367" s="98"/>
      <c r="CQ367" s="98"/>
      <c r="CR367" s="98"/>
      <c r="CS367" s="98"/>
      <c r="CT367" s="98"/>
      <c r="CU367" s="98"/>
      <c r="CV367" s="98"/>
      <c r="CW367" s="98"/>
      <c r="CX367" s="98"/>
      <c r="CY367" s="98"/>
      <c r="CZ367" s="98"/>
      <c r="DA367" s="98"/>
      <c r="DB367" s="125"/>
    </row>
    <row r="368" spans="1:106" s="28" customFormat="1" ht="12" customHeight="1" x14ac:dyDescent="0.25">
      <c r="A368" s="4">
        <f t="shared" si="8"/>
        <v>365</v>
      </c>
      <c r="B368" s="188"/>
      <c r="C368" s="155" t="s">
        <v>280</v>
      </c>
      <c r="D368" s="81">
        <v>0.5</v>
      </c>
      <c r="E368" s="28">
        <v>100</v>
      </c>
      <c r="F368" s="28">
        <v>3.85</v>
      </c>
      <c r="G368" s="28">
        <v>43.8</v>
      </c>
      <c r="H368" s="28">
        <v>28</v>
      </c>
      <c r="I368" s="28">
        <v>68</v>
      </c>
      <c r="J368" s="28" t="s">
        <v>259</v>
      </c>
      <c r="K368" s="28" t="s">
        <v>22</v>
      </c>
      <c r="L368" s="55">
        <v>727</v>
      </c>
      <c r="M368" s="55">
        <v>55</v>
      </c>
      <c r="N368" s="28">
        <v>14</v>
      </c>
      <c r="O368" s="28" t="s">
        <v>441</v>
      </c>
      <c r="P368" s="28">
        <v>70</v>
      </c>
      <c r="Q368" s="28" t="s">
        <v>17</v>
      </c>
      <c r="R368" s="28" t="s">
        <v>106</v>
      </c>
      <c r="S368" s="81">
        <v>16.87</v>
      </c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8"/>
      <c r="AV368" s="98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  <c r="BP368" s="98"/>
      <c r="BQ368" s="98"/>
      <c r="BR368" s="98"/>
      <c r="BS368" s="98"/>
      <c r="BT368" s="98"/>
      <c r="BU368" s="98"/>
      <c r="BV368" s="98"/>
      <c r="BW368" s="98"/>
      <c r="BX368" s="98"/>
      <c r="BY368" s="98"/>
      <c r="BZ368" s="98"/>
      <c r="CA368" s="98"/>
      <c r="CB368" s="98"/>
      <c r="CC368" s="98"/>
      <c r="CD368" s="98"/>
      <c r="CE368" s="98"/>
      <c r="CF368" s="98"/>
      <c r="CG368" s="98"/>
      <c r="CH368" s="98"/>
      <c r="CI368" s="98"/>
      <c r="CJ368" s="98"/>
      <c r="CK368" s="98"/>
      <c r="CL368" s="98"/>
      <c r="CM368" s="98"/>
      <c r="CN368" s="98"/>
      <c r="CO368" s="98"/>
      <c r="CP368" s="98"/>
      <c r="CQ368" s="98"/>
      <c r="CR368" s="98"/>
      <c r="CS368" s="98"/>
      <c r="CT368" s="98"/>
      <c r="CU368" s="98"/>
      <c r="CV368" s="98"/>
      <c r="CW368" s="98"/>
      <c r="CX368" s="98"/>
      <c r="CY368" s="98"/>
      <c r="CZ368" s="98"/>
      <c r="DA368" s="98"/>
      <c r="DB368" s="125"/>
    </row>
    <row r="369" spans="1:106" s="28" customFormat="1" ht="12" customHeight="1" x14ac:dyDescent="0.25">
      <c r="A369" s="4">
        <f t="shared" si="8"/>
        <v>366</v>
      </c>
      <c r="B369" s="188"/>
      <c r="C369" s="155" t="s">
        <v>281</v>
      </c>
      <c r="D369" s="81">
        <v>0.5</v>
      </c>
      <c r="E369" s="28">
        <v>100</v>
      </c>
      <c r="F369" s="28">
        <v>3.85</v>
      </c>
      <c r="G369" s="28">
        <v>27.8</v>
      </c>
      <c r="H369" s="28">
        <v>28</v>
      </c>
      <c r="I369" s="28">
        <v>68</v>
      </c>
      <c r="J369" s="28" t="s">
        <v>259</v>
      </c>
      <c r="K369" s="28" t="s">
        <v>22</v>
      </c>
      <c r="L369" s="55">
        <v>727</v>
      </c>
      <c r="M369" s="55">
        <v>55</v>
      </c>
      <c r="N369" s="28">
        <v>14</v>
      </c>
      <c r="O369" s="28" t="s">
        <v>441</v>
      </c>
      <c r="P369" s="28">
        <v>70</v>
      </c>
      <c r="Q369" s="28" t="s">
        <v>17</v>
      </c>
      <c r="R369" s="28" t="s">
        <v>23</v>
      </c>
      <c r="S369" s="81">
        <v>14.14</v>
      </c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8"/>
      <c r="AV369" s="98"/>
      <c r="AW369" s="98"/>
      <c r="AX369" s="98"/>
      <c r="AY369" s="98"/>
      <c r="AZ369" s="98"/>
      <c r="BA369" s="98"/>
      <c r="BB369" s="98"/>
      <c r="BC369" s="98"/>
      <c r="BD369" s="98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  <c r="BO369" s="98"/>
      <c r="BP369" s="98"/>
      <c r="BQ369" s="98"/>
      <c r="BR369" s="98"/>
      <c r="BS369" s="98"/>
      <c r="BT369" s="98"/>
      <c r="BU369" s="98"/>
      <c r="BV369" s="98"/>
      <c r="BW369" s="98"/>
      <c r="BX369" s="98"/>
      <c r="BY369" s="98"/>
      <c r="BZ369" s="98"/>
      <c r="CA369" s="98"/>
      <c r="CB369" s="98"/>
      <c r="CC369" s="98"/>
      <c r="CD369" s="98"/>
      <c r="CE369" s="98"/>
      <c r="CF369" s="98"/>
      <c r="CG369" s="98"/>
      <c r="CH369" s="98"/>
      <c r="CI369" s="98"/>
      <c r="CJ369" s="98"/>
      <c r="CK369" s="98"/>
      <c r="CL369" s="98"/>
      <c r="CM369" s="98"/>
      <c r="CN369" s="98"/>
      <c r="CO369" s="98"/>
      <c r="CP369" s="98"/>
      <c r="CQ369" s="98"/>
      <c r="CR369" s="98"/>
      <c r="CS369" s="98"/>
      <c r="CT369" s="98"/>
      <c r="CU369" s="98"/>
      <c r="CV369" s="98"/>
      <c r="CW369" s="98"/>
      <c r="CX369" s="98"/>
      <c r="CY369" s="98"/>
      <c r="CZ369" s="98"/>
      <c r="DA369" s="98"/>
      <c r="DB369" s="125"/>
    </row>
    <row r="370" spans="1:106" s="28" customFormat="1" ht="12" customHeight="1" x14ac:dyDescent="0.25">
      <c r="A370" s="4">
        <f t="shared" si="8"/>
        <v>367</v>
      </c>
      <c r="B370" s="188"/>
      <c r="C370" s="155" t="s">
        <v>282</v>
      </c>
      <c r="D370" s="81">
        <v>0.5</v>
      </c>
      <c r="E370" s="28">
        <v>100</v>
      </c>
      <c r="F370" s="28">
        <v>3.85</v>
      </c>
      <c r="G370" s="28">
        <v>35</v>
      </c>
      <c r="H370" s="28">
        <v>28</v>
      </c>
      <c r="I370" s="28">
        <v>68</v>
      </c>
      <c r="J370" s="28" t="s">
        <v>259</v>
      </c>
      <c r="K370" s="28" t="s">
        <v>22</v>
      </c>
      <c r="L370" s="55">
        <v>727</v>
      </c>
      <c r="M370" s="55">
        <v>55</v>
      </c>
      <c r="N370" s="28">
        <v>14</v>
      </c>
      <c r="O370" s="28" t="s">
        <v>441</v>
      </c>
      <c r="P370" s="28">
        <v>70</v>
      </c>
      <c r="Q370" s="28" t="s">
        <v>17</v>
      </c>
      <c r="R370" s="28" t="s">
        <v>106</v>
      </c>
      <c r="S370" s="81">
        <v>16.09</v>
      </c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  <c r="AK370" s="98"/>
      <c r="AL370" s="98"/>
      <c r="AM370" s="98"/>
      <c r="AN370" s="98"/>
      <c r="AO370" s="98"/>
      <c r="AP370" s="98"/>
      <c r="AQ370" s="98"/>
      <c r="AR370" s="98"/>
      <c r="AS370" s="98"/>
      <c r="AT370" s="98"/>
      <c r="AU370" s="98"/>
      <c r="AV370" s="98"/>
      <c r="AW370" s="98"/>
      <c r="AX370" s="98"/>
      <c r="AY370" s="98"/>
      <c r="AZ370" s="98"/>
      <c r="BA370" s="98"/>
      <c r="BB370" s="98"/>
      <c r="BC370" s="98"/>
      <c r="BD370" s="98"/>
      <c r="BE370" s="98"/>
      <c r="BF370" s="98"/>
      <c r="BG370" s="98"/>
      <c r="BH370" s="98"/>
      <c r="BI370" s="98"/>
      <c r="BJ370" s="98"/>
      <c r="BK370" s="98"/>
      <c r="BL370" s="98"/>
      <c r="BM370" s="98"/>
      <c r="BN370" s="98"/>
      <c r="BO370" s="98"/>
      <c r="BP370" s="98"/>
      <c r="BQ370" s="98"/>
      <c r="BR370" s="98"/>
      <c r="BS370" s="98"/>
      <c r="BT370" s="98"/>
      <c r="BU370" s="98"/>
      <c r="BV370" s="98"/>
      <c r="BW370" s="98"/>
      <c r="BX370" s="98"/>
      <c r="BY370" s="98"/>
      <c r="BZ370" s="98"/>
      <c r="CA370" s="98"/>
      <c r="CB370" s="98"/>
      <c r="CC370" s="98"/>
      <c r="CD370" s="98"/>
      <c r="CE370" s="98"/>
      <c r="CF370" s="98"/>
      <c r="CG370" s="98"/>
      <c r="CH370" s="98"/>
      <c r="CI370" s="98"/>
      <c r="CJ370" s="98"/>
      <c r="CK370" s="98"/>
      <c r="CL370" s="98"/>
      <c r="CM370" s="98"/>
      <c r="CN370" s="98"/>
      <c r="CO370" s="98"/>
      <c r="CP370" s="98"/>
      <c r="CQ370" s="98"/>
      <c r="CR370" s="98"/>
      <c r="CS370" s="98"/>
      <c r="CT370" s="98"/>
      <c r="CU370" s="98"/>
      <c r="CV370" s="98"/>
      <c r="CW370" s="98"/>
      <c r="CX370" s="98"/>
      <c r="CY370" s="98"/>
      <c r="CZ370" s="98"/>
      <c r="DA370" s="98"/>
      <c r="DB370" s="125"/>
    </row>
    <row r="371" spans="1:106" s="28" customFormat="1" ht="12" customHeight="1" x14ac:dyDescent="0.25">
      <c r="A371" s="4">
        <f t="shared" si="8"/>
        <v>368</v>
      </c>
      <c r="B371" s="188"/>
      <c r="C371" s="155" t="s">
        <v>283</v>
      </c>
      <c r="D371" s="81">
        <v>0.5</v>
      </c>
      <c r="E371" s="28">
        <v>100</v>
      </c>
      <c r="F371" s="28">
        <v>3.85</v>
      </c>
      <c r="G371" s="28">
        <v>45.8</v>
      </c>
      <c r="H371" s="28">
        <v>28</v>
      </c>
      <c r="I371" s="28">
        <v>68</v>
      </c>
      <c r="J371" s="28" t="s">
        <v>259</v>
      </c>
      <c r="K371" s="28" t="s">
        <v>22</v>
      </c>
      <c r="L371" s="55">
        <v>727</v>
      </c>
      <c r="M371" s="55">
        <v>55</v>
      </c>
      <c r="N371" s="28">
        <v>14</v>
      </c>
      <c r="O371" s="28" t="s">
        <v>441</v>
      </c>
      <c r="P371" s="28">
        <v>70</v>
      </c>
      <c r="Q371" s="28" t="s">
        <v>17</v>
      </c>
      <c r="R371" s="28" t="s">
        <v>106</v>
      </c>
      <c r="S371" s="81">
        <v>17.02</v>
      </c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  <c r="AK371" s="98"/>
      <c r="AL371" s="98"/>
      <c r="AM371" s="98"/>
      <c r="AN371" s="98"/>
      <c r="AO371" s="98"/>
      <c r="AP371" s="98"/>
      <c r="AQ371" s="98"/>
      <c r="AR371" s="98"/>
      <c r="AS371" s="98"/>
      <c r="AT371" s="98"/>
      <c r="AU371" s="98"/>
      <c r="AV371" s="98"/>
      <c r="AW371" s="98"/>
      <c r="AX371" s="98"/>
      <c r="AY371" s="98"/>
      <c r="AZ371" s="98"/>
      <c r="BA371" s="98"/>
      <c r="BB371" s="98"/>
      <c r="BC371" s="98"/>
      <c r="BD371" s="98"/>
      <c r="BE371" s="98"/>
      <c r="BF371" s="98"/>
      <c r="BG371" s="98"/>
      <c r="BH371" s="98"/>
      <c r="BI371" s="98"/>
      <c r="BJ371" s="98"/>
      <c r="BK371" s="98"/>
      <c r="BL371" s="98"/>
      <c r="BM371" s="98"/>
      <c r="BN371" s="98"/>
      <c r="BO371" s="98"/>
      <c r="BP371" s="98"/>
      <c r="BQ371" s="98"/>
      <c r="BR371" s="98"/>
      <c r="BS371" s="98"/>
      <c r="BT371" s="98"/>
      <c r="BU371" s="98"/>
      <c r="BV371" s="98"/>
      <c r="BW371" s="98"/>
      <c r="BX371" s="98"/>
      <c r="BY371" s="98"/>
      <c r="BZ371" s="98"/>
      <c r="CA371" s="98"/>
      <c r="CB371" s="98"/>
      <c r="CC371" s="98"/>
      <c r="CD371" s="98"/>
      <c r="CE371" s="98"/>
      <c r="CF371" s="98"/>
      <c r="CG371" s="98"/>
      <c r="CH371" s="98"/>
      <c r="CI371" s="98"/>
      <c r="CJ371" s="98"/>
      <c r="CK371" s="98"/>
      <c r="CL371" s="98"/>
      <c r="CM371" s="98"/>
      <c r="CN371" s="98"/>
      <c r="CO371" s="98"/>
      <c r="CP371" s="98"/>
      <c r="CQ371" s="98"/>
      <c r="CR371" s="98"/>
      <c r="CS371" s="98"/>
      <c r="CT371" s="98"/>
      <c r="CU371" s="98"/>
      <c r="CV371" s="98"/>
      <c r="CW371" s="98"/>
      <c r="CX371" s="98"/>
      <c r="CY371" s="98"/>
      <c r="CZ371" s="98"/>
      <c r="DA371" s="98"/>
      <c r="DB371" s="125"/>
    </row>
    <row r="372" spans="1:106" s="29" customFormat="1" ht="12" customHeight="1" x14ac:dyDescent="0.25">
      <c r="A372" s="4">
        <f t="shared" si="8"/>
        <v>369</v>
      </c>
      <c r="B372" s="180" t="s">
        <v>292</v>
      </c>
      <c r="C372" s="156" t="s">
        <v>293</v>
      </c>
      <c r="D372" s="30">
        <v>0.55000000000000004</v>
      </c>
      <c r="E372" s="29">
        <v>0</v>
      </c>
      <c r="F372" s="29">
        <v>0</v>
      </c>
      <c r="G372" s="29">
        <v>50</v>
      </c>
      <c r="H372" s="29">
        <v>28</v>
      </c>
      <c r="I372" s="29">
        <v>35</v>
      </c>
      <c r="J372" s="29" t="s">
        <v>14</v>
      </c>
      <c r="K372" s="29" t="s">
        <v>22</v>
      </c>
      <c r="L372" s="56">
        <v>663</v>
      </c>
      <c r="M372" s="56">
        <v>200</v>
      </c>
      <c r="N372" s="29">
        <v>16</v>
      </c>
      <c r="O372" s="29" t="s">
        <v>443</v>
      </c>
      <c r="P372" s="29">
        <f>10*N372</f>
        <v>160</v>
      </c>
      <c r="Q372" s="29" t="s">
        <v>13</v>
      </c>
      <c r="R372" s="29" t="s">
        <v>222</v>
      </c>
      <c r="S372" s="30">
        <v>17.75</v>
      </c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  <c r="AK372" s="98"/>
      <c r="AL372" s="98"/>
      <c r="AM372" s="98"/>
      <c r="AN372" s="98"/>
      <c r="AO372" s="98"/>
      <c r="AP372" s="98"/>
      <c r="AQ372" s="98"/>
      <c r="AR372" s="98"/>
      <c r="AS372" s="98"/>
      <c r="AT372" s="98"/>
      <c r="AU372" s="98"/>
      <c r="AV372" s="98"/>
      <c r="AW372" s="98"/>
      <c r="AX372" s="98"/>
      <c r="AY372" s="98"/>
      <c r="AZ372" s="98"/>
      <c r="BA372" s="98"/>
      <c r="BB372" s="98"/>
      <c r="BC372" s="98"/>
      <c r="BD372" s="98"/>
      <c r="BE372" s="98"/>
      <c r="BF372" s="98"/>
      <c r="BG372" s="98"/>
      <c r="BH372" s="98"/>
      <c r="BI372" s="98"/>
      <c r="BJ372" s="98"/>
      <c r="BK372" s="98"/>
      <c r="BL372" s="98"/>
      <c r="BM372" s="98"/>
      <c r="BN372" s="98"/>
      <c r="BO372" s="98"/>
      <c r="BP372" s="98"/>
      <c r="BQ372" s="98"/>
      <c r="BR372" s="98"/>
      <c r="BS372" s="98"/>
      <c r="BT372" s="98"/>
      <c r="BU372" s="98"/>
      <c r="BV372" s="98"/>
      <c r="BW372" s="98"/>
      <c r="BX372" s="98"/>
      <c r="BY372" s="98"/>
      <c r="BZ372" s="98"/>
      <c r="CA372" s="98"/>
      <c r="CB372" s="98"/>
      <c r="CC372" s="98"/>
      <c r="CD372" s="98"/>
      <c r="CE372" s="98"/>
      <c r="CF372" s="98"/>
      <c r="CG372" s="98"/>
      <c r="CH372" s="98"/>
      <c r="CI372" s="98"/>
      <c r="CJ372" s="98"/>
      <c r="CK372" s="98"/>
      <c r="CL372" s="98"/>
      <c r="CM372" s="98"/>
      <c r="CN372" s="98"/>
      <c r="CO372" s="98"/>
      <c r="CP372" s="98"/>
      <c r="CQ372" s="98"/>
      <c r="CR372" s="98"/>
      <c r="CS372" s="98"/>
      <c r="CT372" s="98"/>
      <c r="CU372" s="98"/>
      <c r="CV372" s="98"/>
      <c r="CW372" s="98"/>
      <c r="CX372" s="98"/>
      <c r="CY372" s="98"/>
      <c r="CZ372" s="98"/>
      <c r="DA372" s="98"/>
      <c r="DB372" s="126"/>
    </row>
    <row r="373" spans="1:106" s="29" customFormat="1" ht="12" customHeight="1" x14ac:dyDescent="0.25">
      <c r="A373" s="4">
        <f t="shared" si="8"/>
        <v>370</v>
      </c>
      <c r="B373" s="180"/>
      <c r="C373" s="156" t="s">
        <v>294</v>
      </c>
      <c r="D373" s="30">
        <v>0.55000000000000004</v>
      </c>
      <c r="E373" s="29">
        <v>0</v>
      </c>
      <c r="F373" s="29">
        <v>0</v>
      </c>
      <c r="G373" s="29">
        <v>50</v>
      </c>
      <c r="H373" s="29">
        <v>28</v>
      </c>
      <c r="I373" s="29">
        <v>35</v>
      </c>
      <c r="J373" s="29" t="s">
        <v>14</v>
      </c>
      <c r="K373" s="29" t="s">
        <v>22</v>
      </c>
      <c r="L373" s="56">
        <v>663</v>
      </c>
      <c r="M373" s="56">
        <v>200</v>
      </c>
      <c r="N373" s="29">
        <v>16</v>
      </c>
      <c r="O373" s="29" t="s">
        <v>443</v>
      </c>
      <c r="P373" s="29">
        <f t="shared" ref="P373:P389" si="9">10*N373</f>
        <v>160</v>
      </c>
      <c r="Q373" s="29" t="s">
        <v>13</v>
      </c>
      <c r="R373" s="29" t="s">
        <v>222</v>
      </c>
      <c r="S373" s="30">
        <v>16.86</v>
      </c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98"/>
      <c r="AM373" s="98"/>
      <c r="AN373" s="98"/>
      <c r="AO373" s="98"/>
      <c r="AP373" s="98"/>
      <c r="AQ373" s="98"/>
      <c r="AR373" s="98"/>
      <c r="AS373" s="98"/>
      <c r="AT373" s="98"/>
      <c r="AU373" s="98"/>
      <c r="AV373" s="98"/>
      <c r="AW373" s="98"/>
      <c r="AX373" s="98"/>
      <c r="AY373" s="98"/>
      <c r="AZ373" s="98"/>
      <c r="BA373" s="98"/>
      <c r="BB373" s="98"/>
      <c r="BC373" s="98"/>
      <c r="BD373" s="98"/>
      <c r="BE373" s="98"/>
      <c r="BF373" s="98"/>
      <c r="BG373" s="98"/>
      <c r="BH373" s="98"/>
      <c r="BI373" s="98"/>
      <c r="BJ373" s="98"/>
      <c r="BK373" s="98"/>
      <c r="BL373" s="98"/>
      <c r="BM373" s="98"/>
      <c r="BN373" s="98"/>
      <c r="BO373" s="98"/>
      <c r="BP373" s="98"/>
      <c r="BQ373" s="98"/>
      <c r="BR373" s="98"/>
      <c r="BS373" s="98"/>
      <c r="BT373" s="98"/>
      <c r="BU373" s="98"/>
      <c r="BV373" s="98"/>
      <c r="BW373" s="98"/>
      <c r="BX373" s="98"/>
      <c r="BY373" s="98"/>
      <c r="BZ373" s="98"/>
      <c r="CA373" s="98"/>
      <c r="CB373" s="98"/>
      <c r="CC373" s="98"/>
      <c r="CD373" s="98"/>
      <c r="CE373" s="98"/>
      <c r="CF373" s="98"/>
      <c r="CG373" s="98"/>
      <c r="CH373" s="98"/>
      <c r="CI373" s="98"/>
      <c r="CJ373" s="98"/>
      <c r="CK373" s="98"/>
      <c r="CL373" s="98"/>
      <c r="CM373" s="98"/>
      <c r="CN373" s="98"/>
      <c r="CO373" s="98"/>
      <c r="CP373" s="98"/>
      <c r="CQ373" s="98"/>
      <c r="CR373" s="98"/>
      <c r="CS373" s="98"/>
      <c r="CT373" s="98"/>
      <c r="CU373" s="98"/>
      <c r="CV373" s="98"/>
      <c r="CW373" s="98"/>
      <c r="CX373" s="98"/>
      <c r="CY373" s="98"/>
      <c r="CZ373" s="98"/>
      <c r="DA373" s="98"/>
      <c r="DB373" s="126"/>
    </row>
    <row r="374" spans="1:106" s="29" customFormat="1" ht="12" customHeight="1" x14ac:dyDescent="0.25">
      <c r="A374" s="4">
        <f t="shared" si="8"/>
        <v>371</v>
      </c>
      <c r="B374" s="180"/>
      <c r="C374" s="156" t="s">
        <v>295</v>
      </c>
      <c r="D374" s="30">
        <v>0.56999999999999995</v>
      </c>
      <c r="E374" s="29">
        <v>50</v>
      </c>
      <c r="F374" s="29">
        <v>4.8</v>
      </c>
      <c r="G374" s="29">
        <v>50</v>
      </c>
      <c r="H374" s="29">
        <v>28</v>
      </c>
      <c r="I374" s="29">
        <v>35</v>
      </c>
      <c r="J374" s="29" t="s">
        <v>14</v>
      </c>
      <c r="K374" s="29" t="s">
        <v>22</v>
      </c>
      <c r="L374" s="56">
        <v>663</v>
      </c>
      <c r="M374" s="56">
        <v>200</v>
      </c>
      <c r="N374" s="29">
        <v>16</v>
      </c>
      <c r="O374" s="29" t="s">
        <v>443</v>
      </c>
      <c r="P374" s="29">
        <f t="shared" si="9"/>
        <v>160</v>
      </c>
      <c r="Q374" s="29" t="s">
        <v>13</v>
      </c>
      <c r="R374" s="29" t="s">
        <v>222</v>
      </c>
      <c r="S374" s="30">
        <v>17.16</v>
      </c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8"/>
      <c r="AV374" s="98"/>
      <c r="AW374" s="98"/>
      <c r="AX374" s="98"/>
      <c r="AY374" s="98"/>
      <c r="AZ374" s="98"/>
      <c r="BA374" s="98"/>
      <c r="BB374" s="98"/>
      <c r="BC374" s="98"/>
      <c r="BD374" s="98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  <c r="BO374" s="98"/>
      <c r="BP374" s="98"/>
      <c r="BQ374" s="98"/>
      <c r="BR374" s="98"/>
      <c r="BS374" s="98"/>
      <c r="BT374" s="98"/>
      <c r="BU374" s="98"/>
      <c r="BV374" s="98"/>
      <c r="BW374" s="98"/>
      <c r="BX374" s="98"/>
      <c r="BY374" s="98"/>
      <c r="BZ374" s="98"/>
      <c r="CA374" s="98"/>
      <c r="CB374" s="98"/>
      <c r="CC374" s="98"/>
      <c r="CD374" s="98"/>
      <c r="CE374" s="98"/>
      <c r="CF374" s="98"/>
      <c r="CG374" s="98"/>
      <c r="CH374" s="98"/>
      <c r="CI374" s="98"/>
      <c r="CJ374" s="98"/>
      <c r="CK374" s="98"/>
      <c r="CL374" s="98"/>
      <c r="CM374" s="98"/>
      <c r="CN374" s="98"/>
      <c r="CO374" s="98"/>
      <c r="CP374" s="98"/>
      <c r="CQ374" s="98"/>
      <c r="CR374" s="98"/>
      <c r="CS374" s="98"/>
      <c r="CT374" s="98"/>
      <c r="CU374" s="98"/>
      <c r="CV374" s="98"/>
      <c r="CW374" s="98"/>
      <c r="CX374" s="98"/>
      <c r="CY374" s="98"/>
      <c r="CZ374" s="98"/>
      <c r="DA374" s="98"/>
      <c r="DB374" s="126"/>
    </row>
    <row r="375" spans="1:106" s="29" customFormat="1" ht="12" customHeight="1" x14ac:dyDescent="0.25">
      <c r="A375" s="4">
        <f t="shared" si="8"/>
        <v>372</v>
      </c>
      <c r="B375" s="180"/>
      <c r="C375" s="156" t="s">
        <v>296</v>
      </c>
      <c r="D375" s="30">
        <v>0.56999999999999995</v>
      </c>
      <c r="E375" s="29">
        <v>50</v>
      </c>
      <c r="F375" s="29">
        <v>4.8</v>
      </c>
      <c r="G375" s="29">
        <v>50</v>
      </c>
      <c r="H375" s="29">
        <v>28</v>
      </c>
      <c r="I375" s="29">
        <v>35</v>
      </c>
      <c r="J375" s="29" t="s">
        <v>14</v>
      </c>
      <c r="K375" s="29" t="s">
        <v>22</v>
      </c>
      <c r="L375" s="56">
        <v>663</v>
      </c>
      <c r="M375" s="56">
        <v>200</v>
      </c>
      <c r="N375" s="29">
        <v>16</v>
      </c>
      <c r="O375" s="29" t="s">
        <v>443</v>
      </c>
      <c r="P375" s="29">
        <f t="shared" si="9"/>
        <v>160</v>
      </c>
      <c r="Q375" s="29" t="s">
        <v>13</v>
      </c>
      <c r="R375" s="29" t="s">
        <v>222</v>
      </c>
      <c r="S375" s="30">
        <f>(17.13+16.46)/2</f>
        <v>16.795000000000002</v>
      </c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8"/>
      <c r="AV375" s="98"/>
      <c r="AW375" s="98"/>
      <c r="AX375" s="98"/>
      <c r="AY375" s="98"/>
      <c r="AZ375" s="98"/>
      <c r="BA375" s="98"/>
      <c r="BB375" s="98"/>
      <c r="BC375" s="98"/>
      <c r="BD375" s="98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  <c r="BO375" s="98"/>
      <c r="BP375" s="98"/>
      <c r="BQ375" s="98"/>
      <c r="BR375" s="98"/>
      <c r="BS375" s="98"/>
      <c r="BT375" s="98"/>
      <c r="BU375" s="98"/>
      <c r="BV375" s="98"/>
      <c r="BW375" s="98"/>
      <c r="BX375" s="98"/>
      <c r="BY375" s="98"/>
      <c r="BZ375" s="98"/>
      <c r="CA375" s="98"/>
      <c r="CB375" s="98"/>
      <c r="CC375" s="98"/>
      <c r="CD375" s="98"/>
      <c r="CE375" s="98"/>
      <c r="CF375" s="98"/>
      <c r="CG375" s="98"/>
      <c r="CH375" s="98"/>
      <c r="CI375" s="98"/>
      <c r="CJ375" s="98"/>
      <c r="CK375" s="98"/>
      <c r="CL375" s="98"/>
      <c r="CM375" s="98"/>
      <c r="CN375" s="98"/>
      <c r="CO375" s="98"/>
      <c r="CP375" s="98"/>
      <c r="CQ375" s="98"/>
      <c r="CR375" s="98"/>
      <c r="CS375" s="98"/>
      <c r="CT375" s="98"/>
      <c r="CU375" s="98"/>
      <c r="CV375" s="98"/>
      <c r="CW375" s="98"/>
      <c r="CX375" s="98"/>
      <c r="CY375" s="98"/>
      <c r="CZ375" s="98"/>
      <c r="DA375" s="98"/>
      <c r="DB375" s="126"/>
    </row>
    <row r="376" spans="1:106" s="29" customFormat="1" ht="12" customHeight="1" x14ac:dyDescent="0.25">
      <c r="A376" s="4">
        <f t="shared" si="8"/>
        <v>373</v>
      </c>
      <c r="B376" s="180"/>
      <c r="C376" s="156" t="s">
        <v>297</v>
      </c>
      <c r="D376" s="30">
        <v>0.53</v>
      </c>
      <c r="E376" s="29">
        <v>100</v>
      </c>
      <c r="F376" s="29">
        <v>4.8</v>
      </c>
      <c r="G376" s="29">
        <v>50</v>
      </c>
      <c r="H376" s="29">
        <v>28</v>
      </c>
      <c r="I376" s="29">
        <v>35</v>
      </c>
      <c r="J376" s="29" t="s">
        <v>14</v>
      </c>
      <c r="K376" s="29" t="s">
        <v>22</v>
      </c>
      <c r="L376" s="56">
        <v>663</v>
      </c>
      <c r="M376" s="56">
        <v>200</v>
      </c>
      <c r="N376" s="29">
        <v>16</v>
      </c>
      <c r="O376" s="29" t="s">
        <v>443</v>
      </c>
      <c r="P376" s="29">
        <f t="shared" si="9"/>
        <v>160</v>
      </c>
      <c r="Q376" s="29" t="s">
        <v>13</v>
      </c>
      <c r="R376" s="29" t="s">
        <v>222</v>
      </c>
      <c r="S376" s="30">
        <f>(14.31+15.43)/2</f>
        <v>14.870000000000001</v>
      </c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8"/>
      <c r="AV376" s="98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98"/>
      <c r="BV376" s="98"/>
      <c r="BW376" s="98"/>
      <c r="BX376" s="98"/>
      <c r="BY376" s="98"/>
      <c r="BZ376" s="98"/>
      <c r="CA376" s="98"/>
      <c r="CB376" s="98"/>
      <c r="CC376" s="98"/>
      <c r="CD376" s="98"/>
      <c r="CE376" s="98"/>
      <c r="CF376" s="98"/>
      <c r="CG376" s="98"/>
      <c r="CH376" s="98"/>
      <c r="CI376" s="98"/>
      <c r="CJ376" s="98"/>
      <c r="CK376" s="98"/>
      <c r="CL376" s="98"/>
      <c r="CM376" s="98"/>
      <c r="CN376" s="98"/>
      <c r="CO376" s="98"/>
      <c r="CP376" s="98"/>
      <c r="CQ376" s="98"/>
      <c r="CR376" s="98"/>
      <c r="CS376" s="98"/>
      <c r="CT376" s="98"/>
      <c r="CU376" s="98"/>
      <c r="CV376" s="98"/>
      <c r="CW376" s="98"/>
      <c r="CX376" s="98"/>
      <c r="CY376" s="98"/>
      <c r="CZ376" s="98"/>
      <c r="DA376" s="98"/>
      <c r="DB376" s="126"/>
    </row>
    <row r="377" spans="1:106" s="29" customFormat="1" ht="12" customHeight="1" x14ac:dyDescent="0.25">
      <c r="A377" s="4">
        <f t="shared" si="8"/>
        <v>374</v>
      </c>
      <c r="B377" s="180"/>
      <c r="C377" s="156" t="s">
        <v>298</v>
      </c>
      <c r="D377" s="30">
        <v>0.53</v>
      </c>
      <c r="E377" s="29">
        <v>100</v>
      </c>
      <c r="F377" s="29">
        <v>4.8</v>
      </c>
      <c r="G377" s="29">
        <v>50</v>
      </c>
      <c r="H377" s="29">
        <v>28</v>
      </c>
      <c r="I377" s="29">
        <v>35</v>
      </c>
      <c r="J377" s="29" t="s">
        <v>14</v>
      </c>
      <c r="K377" s="29" t="s">
        <v>22</v>
      </c>
      <c r="L377" s="56">
        <v>663</v>
      </c>
      <c r="M377" s="56">
        <v>200</v>
      </c>
      <c r="N377" s="29">
        <v>16</v>
      </c>
      <c r="O377" s="29" t="s">
        <v>443</v>
      </c>
      <c r="P377" s="29">
        <f t="shared" si="9"/>
        <v>160</v>
      </c>
      <c r="Q377" s="29" t="s">
        <v>13</v>
      </c>
      <c r="R377" s="29" t="s">
        <v>222</v>
      </c>
      <c r="S377" s="30">
        <f>(18.21+16.29)/2</f>
        <v>17.25</v>
      </c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8"/>
      <c r="AV377" s="98"/>
      <c r="AW377" s="98"/>
      <c r="AX377" s="98"/>
      <c r="AY377" s="98"/>
      <c r="AZ377" s="98"/>
      <c r="BA377" s="98"/>
      <c r="BB377" s="98"/>
      <c r="BC377" s="98"/>
      <c r="BD377" s="98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  <c r="BO377" s="98"/>
      <c r="BP377" s="98"/>
      <c r="BQ377" s="98"/>
      <c r="BR377" s="98"/>
      <c r="BS377" s="98"/>
      <c r="BT377" s="98"/>
      <c r="BU377" s="98"/>
      <c r="BV377" s="98"/>
      <c r="BW377" s="98"/>
      <c r="BX377" s="98"/>
      <c r="BY377" s="98"/>
      <c r="BZ377" s="98"/>
      <c r="CA377" s="98"/>
      <c r="CB377" s="98"/>
      <c r="CC377" s="98"/>
      <c r="CD377" s="98"/>
      <c r="CE377" s="98"/>
      <c r="CF377" s="98"/>
      <c r="CG377" s="98"/>
      <c r="CH377" s="98"/>
      <c r="CI377" s="98"/>
      <c r="CJ377" s="98"/>
      <c r="CK377" s="98"/>
      <c r="CL377" s="98"/>
      <c r="CM377" s="98"/>
      <c r="CN377" s="98"/>
      <c r="CO377" s="98"/>
      <c r="CP377" s="98"/>
      <c r="CQ377" s="98"/>
      <c r="CR377" s="98"/>
      <c r="CS377" s="98"/>
      <c r="CT377" s="98"/>
      <c r="CU377" s="98"/>
      <c r="CV377" s="98"/>
      <c r="CW377" s="98"/>
      <c r="CX377" s="98"/>
      <c r="CY377" s="98"/>
      <c r="CZ377" s="98"/>
      <c r="DA377" s="98"/>
      <c r="DB377" s="126"/>
    </row>
    <row r="378" spans="1:106" s="29" customFormat="1" ht="12" customHeight="1" x14ac:dyDescent="0.25">
      <c r="A378" s="4">
        <f t="shared" ref="A378:A441" si="10">A377+1</f>
        <v>375</v>
      </c>
      <c r="B378" s="180"/>
      <c r="C378" s="156" t="s">
        <v>299</v>
      </c>
      <c r="D378" s="30">
        <v>0.53</v>
      </c>
      <c r="E378" s="29">
        <v>100</v>
      </c>
      <c r="F378" s="29">
        <v>4.8</v>
      </c>
      <c r="G378" s="29">
        <v>50</v>
      </c>
      <c r="H378" s="29">
        <v>28</v>
      </c>
      <c r="I378" s="29">
        <v>35</v>
      </c>
      <c r="J378" s="29" t="s">
        <v>14</v>
      </c>
      <c r="K378" s="29" t="s">
        <v>22</v>
      </c>
      <c r="L378" s="56">
        <v>624</v>
      </c>
      <c r="M378" s="56">
        <v>200</v>
      </c>
      <c r="N378" s="29">
        <v>8</v>
      </c>
      <c r="O378" s="29" t="s">
        <v>443</v>
      </c>
      <c r="P378" s="29">
        <f t="shared" si="9"/>
        <v>80</v>
      </c>
      <c r="Q378" s="29" t="s">
        <v>13</v>
      </c>
      <c r="R378" s="29" t="s">
        <v>156</v>
      </c>
      <c r="S378" s="30">
        <f>(9.77+10.04)/2</f>
        <v>9.9049999999999994</v>
      </c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8"/>
      <c r="AV378" s="98"/>
      <c r="AW378" s="98"/>
      <c r="AX378" s="98"/>
      <c r="AY378" s="98"/>
      <c r="AZ378" s="98"/>
      <c r="BA378" s="98"/>
      <c r="BB378" s="98"/>
      <c r="BC378" s="98"/>
      <c r="BD378" s="98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  <c r="BO378" s="98"/>
      <c r="BP378" s="98"/>
      <c r="BQ378" s="98"/>
      <c r="BR378" s="98"/>
      <c r="BS378" s="98"/>
      <c r="BT378" s="98"/>
      <c r="BU378" s="98"/>
      <c r="BV378" s="98"/>
      <c r="BW378" s="98"/>
      <c r="BX378" s="98"/>
      <c r="BY378" s="98"/>
      <c r="BZ378" s="98"/>
      <c r="CA378" s="98"/>
      <c r="CB378" s="98"/>
      <c r="CC378" s="98"/>
      <c r="CD378" s="98"/>
      <c r="CE378" s="98"/>
      <c r="CF378" s="98"/>
      <c r="CG378" s="98"/>
      <c r="CH378" s="98"/>
      <c r="CI378" s="98"/>
      <c r="CJ378" s="98"/>
      <c r="CK378" s="98"/>
      <c r="CL378" s="98"/>
      <c r="CM378" s="98"/>
      <c r="CN378" s="98"/>
      <c r="CO378" s="98"/>
      <c r="CP378" s="98"/>
      <c r="CQ378" s="98"/>
      <c r="CR378" s="98"/>
      <c r="CS378" s="98"/>
      <c r="CT378" s="98"/>
      <c r="CU378" s="98"/>
      <c r="CV378" s="98"/>
      <c r="CW378" s="98"/>
      <c r="CX378" s="98"/>
      <c r="CY378" s="98"/>
      <c r="CZ378" s="98"/>
      <c r="DA378" s="98"/>
      <c r="DB378" s="126"/>
    </row>
    <row r="379" spans="1:106" s="29" customFormat="1" ht="12" customHeight="1" x14ac:dyDescent="0.25">
      <c r="A379" s="4">
        <f t="shared" si="10"/>
        <v>376</v>
      </c>
      <c r="B379" s="180"/>
      <c r="C379" s="156" t="s">
        <v>300</v>
      </c>
      <c r="D379" s="30">
        <v>0.53</v>
      </c>
      <c r="E379" s="29">
        <v>100</v>
      </c>
      <c r="F379" s="29">
        <v>4.8</v>
      </c>
      <c r="G379" s="29">
        <v>50</v>
      </c>
      <c r="H379" s="29">
        <v>28</v>
      </c>
      <c r="I379" s="29">
        <v>35</v>
      </c>
      <c r="J379" s="29" t="s">
        <v>14</v>
      </c>
      <c r="K379" s="29" t="s">
        <v>22</v>
      </c>
      <c r="L379" s="56">
        <v>624</v>
      </c>
      <c r="M379" s="56">
        <v>200</v>
      </c>
      <c r="N379" s="29">
        <v>8</v>
      </c>
      <c r="O379" s="29" t="s">
        <v>443</v>
      </c>
      <c r="P379" s="29">
        <f t="shared" si="9"/>
        <v>80</v>
      </c>
      <c r="Q379" s="29" t="s">
        <v>13</v>
      </c>
      <c r="R379" s="29" t="s">
        <v>156</v>
      </c>
      <c r="S379" s="30">
        <f>(9.42+9.42)/2</f>
        <v>9.42</v>
      </c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8"/>
      <c r="AV379" s="98"/>
      <c r="AW379" s="98"/>
      <c r="AX379" s="98"/>
      <c r="AY379" s="98"/>
      <c r="AZ379" s="98"/>
      <c r="BA379" s="98"/>
      <c r="BB379" s="98"/>
      <c r="BC379" s="98"/>
      <c r="BD379" s="98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  <c r="BO379" s="98"/>
      <c r="BP379" s="98"/>
      <c r="BQ379" s="98"/>
      <c r="BR379" s="98"/>
      <c r="BS379" s="98"/>
      <c r="BT379" s="98"/>
      <c r="BU379" s="98"/>
      <c r="BV379" s="98"/>
      <c r="BW379" s="98"/>
      <c r="BX379" s="98"/>
      <c r="BY379" s="98"/>
      <c r="BZ379" s="98"/>
      <c r="CA379" s="98"/>
      <c r="CB379" s="98"/>
      <c r="CC379" s="98"/>
      <c r="CD379" s="98"/>
      <c r="CE379" s="98"/>
      <c r="CF379" s="98"/>
      <c r="CG379" s="98"/>
      <c r="CH379" s="98"/>
      <c r="CI379" s="98"/>
      <c r="CJ379" s="98"/>
      <c r="CK379" s="98"/>
      <c r="CL379" s="98"/>
      <c r="CM379" s="98"/>
      <c r="CN379" s="98"/>
      <c r="CO379" s="98"/>
      <c r="CP379" s="98"/>
      <c r="CQ379" s="98"/>
      <c r="CR379" s="98"/>
      <c r="CS379" s="98"/>
      <c r="CT379" s="98"/>
      <c r="CU379" s="98"/>
      <c r="CV379" s="98"/>
      <c r="CW379" s="98"/>
      <c r="CX379" s="98"/>
      <c r="CY379" s="98"/>
      <c r="CZ379" s="98"/>
      <c r="DA379" s="98"/>
      <c r="DB379" s="126"/>
    </row>
    <row r="380" spans="1:106" s="29" customFormat="1" ht="12" customHeight="1" x14ac:dyDescent="0.25">
      <c r="A380" s="4">
        <f t="shared" si="10"/>
        <v>377</v>
      </c>
      <c r="B380" s="180"/>
      <c r="C380" s="156" t="s">
        <v>301</v>
      </c>
      <c r="D380" s="30">
        <v>0.53</v>
      </c>
      <c r="E380" s="29">
        <v>100</v>
      </c>
      <c r="F380" s="29">
        <v>4.8</v>
      </c>
      <c r="G380" s="29">
        <v>50</v>
      </c>
      <c r="H380" s="29">
        <v>28</v>
      </c>
      <c r="I380" s="29">
        <v>50</v>
      </c>
      <c r="J380" s="29" t="s">
        <v>14</v>
      </c>
      <c r="K380" s="29" t="s">
        <v>22</v>
      </c>
      <c r="L380" s="56">
        <v>663</v>
      </c>
      <c r="M380" s="56">
        <v>200</v>
      </c>
      <c r="N380" s="29">
        <v>16</v>
      </c>
      <c r="O380" s="29" t="s">
        <v>443</v>
      </c>
      <c r="P380" s="29">
        <f t="shared" si="9"/>
        <v>160</v>
      </c>
      <c r="Q380" s="29" t="s">
        <v>13</v>
      </c>
      <c r="R380" s="29" t="s">
        <v>222</v>
      </c>
      <c r="S380" s="30">
        <f>(20.63+16.89)/2</f>
        <v>18.759999999999998</v>
      </c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8"/>
      <c r="AV380" s="98"/>
      <c r="AW380" s="98"/>
      <c r="AX380" s="98"/>
      <c r="AY380" s="98"/>
      <c r="AZ380" s="98"/>
      <c r="BA380" s="98"/>
      <c r="BB380" s="98"/>
      <c r="BC380" s="98"/>
      <c r="BD380" s="98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  <c r="BO380" s="98"/>
      <c r="BP380" s="98"/>
      <c r="BQ380" s="98"/>
      <c r="BR380" s="98"/>
      <c r="BS380" s="98"/>
      <c r="BT380" s="98"/>
      <c r="BU380" s="98"/>
      <c r="BV380" s="98"/>
      <c r="BW380" s="98"/>
      <c r="BX380" s="98"/>
      <c r="BY380" s="98"/>
      <c r="BZ380" s="98"/>
      <c r="CA380" s="98"/>
      <c r="CB380" s="98"/>
      <c r="CC380" s="98"/>
      <c r="CD380" s="98"/>
      <c r="CE380" s="98"/>
      <c r="CF380" s="98"/>
      <c r="CG380" s="98"/>
      <c r="CH380" s="98"/>
      <c r="CI380" s="98"/>
      <c r="CJ380" s="98"/>
      <c r="CK380" s="98"/>
      <c r="CL380" s="98"/>
      <c r="CM380" s="98"/>
      <c r="CN380" s="98"/>
      <c r="CO380" s="98"/>
      <c r="CP380" s="98"/>
      <c r="CQ380" s="98"/>
      <c r="CR380" s="98"/>
      <c r="CS380" s="98"/>
      <c r="CT380" s="98"/>
      <c r="CU380" s="98"/>
      <c r="CV380" s="98"/>
      <c r="CW380" s="98"/>
      <c r="CX380" s="98"/>
      <c r="CY380" s="98"/>
      <c r="CZ380" s="98"/>
      <c r="DA380" s="98"/>
      <c r="DB380" s="126"/>
    </row>
    <row r="381" spans="1:106" s="29" customFormat="1" ht="12" customHeight="1" x14ac:dyDescent="0.25">
      <c r="A381" s="4">
        <f t="shared" si="10"/>
        <v>378</v>
      </c>
      <c r="B381" s="180"/>
      <c r="C381" s="156" t="s">
        <v>302</v>
      </c>
      <c r="D381" s="30">
        <v>0.53</v>
      </c>
      <c r="E381" s="29">
        <v>100</v>
      </c>
      <c r="F381" s="29">
        <v>4.8</v>
      </c>
      <c r="G381" s="29">
        <v>50</v>
      </c>
      <c r="H381" s="29">
        <v>28</v>
      </c>
      <c r="I381" s="29">
        <v>50</v>
      </c>
      <c r="J381" s="29" t="s">
        <v>14</v>
      </c>
      <c r="K381" s="29" t="s">
        <v>22</v>
      </c>
      <c r="L381" s="56">
        <v>663</v>
      </c>
      <c r="M381" s="56">
        <v>200</v>
      </c>
      <c r="N381" s="29">
        <v>16</v>
      </c>
      <c r="O381" s="29" t="s">
        <v>443</v>
      </c>
      <c r="P381" s="29">
        <f t="shared" si="9"/>
        <v>160</v>
      </c>
      <c r="Q381" s="29" t="s">
        <v>13</v>
      </c>
      <c r="R381" s="29" t="s">
        <v>222</v>
      </c>
      <c r="S381" s="30">
        <f>(16.85+17.01)/2</f>
        <v>16.93</v>
      </c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8"/>
      <c r="AV381" s="98"/>
      <c r="AW381" s="98"/>
      <c r="AX381" s="98"/>
      <c r="AY381" s="98"/>
      <c r="AZ381" s="98"/>
      <c r="BA381" s="98"/>
      <c r="BB381" s="98"/>
      <c r="BC381" s="98"/>
      <c r="BD381" s="98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  <c r="BO381" s="98"/>
      <c r="BP381" s="98"/>
      <c r="BQ381" s="98"/>
      <c r="BR381" s="98"/>
      <c r="BS381" s="98"/>
      <c r="BT381" s="98"/>
      <c r="BU381" s="98"/>
      <c r="BV381" s="98"/>
      <c r="BW381" s="98"/>
      <c r="BX381" s="98"/>
      <c r="BY381" s="98"/>
      <c r="BZ381" s="98"/>
      <c r="CA381" s="98"/>
      <c r="CB381" s="98"/>
      <c r="CC381" s="98"/>
      <c r="CD381" s="98"/>
      <c r="CE381" s="98"/>
      <c r="CF381" s="98"/>
      <c r="CG381" s="98"/>
      <c r="CH381" s="98"/>
      <c r="CI381" s="98"/>
      <c r="CJ381" s="98"/>
      <c r="CK381" s="98"/>
      <c r="CL381" s="98"/>
      <c r="CM381" s="98"/>
      <c r="CN381" s="98"/>
      <c r="CO381" s="98"/>
      <c r="CP381" s="98"/>
      <c r="CQ381" s="98"/>
      <c r="CR381" s="98"/>
      <c r="CS381" s="98"/>
      <c r="CT381" s="98"/>
      <c r="CU381" s="98"/>
      <c r="CV381" s="98"/>
      <c r="CW381" s="98"/>
      <c r="CX381" s="98"/>
      <c r="CY381" s="98"/>
      <c r="CZ381" s="98"/>
      <c r="DA381" s="98"/>
      <c r="DB381" s="126"/>
    </row>
    <row r="382" spans="1:106" s="29" customFormat="1" ht="12" customHeight="1" x14ac:dyDescent="0.25">
      <c r="A382" s="4">
        <f t="shared" si="10"/>
        <v>379</v>
      </c>
      <c r="B382" s="180"/>
      <c r="C382" s="156" t="s">
        <v>303</v>
      </c>
      <c r="D382" s="30">
        <v>0.53</v>
      </c>
      <c r="E382" s="29">
        <v>100</v>
      </c>
      <c r="F382" s="29">
        <v>4.8</v>
      </c>
      <c r="G382" s="29">
        <v>50</v>
      </c>
      <c r="H382" s="29">
        <v>28</v>
      </c>
      <c r="I382" s="29">
        <v>20</v>
      </c>
      <c r="J382" s="29" t="s">
        <v>14</v>
      </c>
      <c r="K382" s="29" t="s">
        <v>22</v>
      </c>
      <c r="L382" s="56">
        <v>663</v>
      </c>
      <c r="M382" s="56">
        <v>200</v>
      </c>
      <c r="N382" s="29">
        <v>16</v>
      </c>
      <c r="O382" s="29" t="s">
        <v>443</v>
      </c>
      <c r="P382" s="29">
        <f t="shared" si="9"/>
        <v>160</v>
      </c>
      <c r="Q382" s="29" t="s">
        <v>13</v>
      </c>
      <c r="R382" s="29" t="s">
        <v>222</v>
      </c>
      <c r="S382" s="30">
        <f>(13.8+15.21)/2</f>
        <v>14.505000000000001</v>
      </c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8"/>
      <c r="AV382" s="98"/>
      <c r="AW382" s="98"/>
      <c r="AX382" s="98"/>
      <c r="AY382" s="98"/>
      <c r="AZ382" s="98"/>
      <c r="BA382" s="98"/>
      <c r="BB382" s="98"/>
      <c r="BC382" s="98"/>
      <c r="BD382" s="98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98"/>
      <c r="BV382" s="98"/>
      <c r="BW382" s="98"/>
      <c r="BX382" s="98"/>
      <c r="BY382" s="98"/>
      <c r="BZ382" s="98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8"/>
      <c r="CN382" s="98"/>
      <c r="CO382" s="98"/>
      <c r="CP382" s="98"/>
      <c r="CQ382" s="98"/>
      <c r="CR382" s="98"/>
      <c r="CS382" s="98"/>
      <c r="CT382" s="98"/>
      <c r="CU382" s="98"/>
      <c r="CV382" s="98"/>
      <c r="CW382" s="98"/>
      <c r="CX382" s="98"/>
      <c r="CY382" s="98"/>
      <c r="CZ382" s="98"/>
      <c r="DA382" s="98"/>
      <c r="DB382" s="126"/>
    </row>
    <row r="383" spans="1:106" s="29" customFormat="1" ht="12" customHeight="1" x14ac:dyDescent="0.25">
      <c r="A383" s="4">
        <f t="shared" si="10"/>
        <v>380</v>
      </c>
      <c r="B383" s="180"/>
      <c r="C383" s="156" t="s">
        <v>304</v>
      </c>
      <c r="D383" s="30">
        <v>0.53</v>
      </c>
      <c r="E383" s="29">
        <v>100</v>
      </c>
      <c r="F383" s="29">
        <v>4.8</v>
      </c>
      <c r="G383" s="29">
        <v>50</v>
      </c>
      <c r="H383" s="29">
        <v>28</v>
      </c>
      <c r="I383" s="29">
        <v>20</v>
      </c>
      <c r="J383" s="29" t="s">
        <v>14</v>
      </c>
      <c r="K383" s="29" t="s">
        <v>22</v>
      </c>
      <c r="L383" s="56">
        <v>663</v>
      </c>
      <c r="M383" s="56">
        <v>200</v>
      </c>
      <c r="N383" s="29">
        <v>16</v>
      </c>
      <c r="O383" s="29" t="s">
        <v>443</v>
      </c>
      <c r="P383" s="29">
        <f t="shared" si="9"/>
        <v>160</v>
      </c>
      <c r="Q383" s="29" t="s">
        <v>13</v>
      </c>
      <c r="R383" s="29" t="s">
        <v>222</v>
      </c>
      <c r="S383" s="30">
        <f>(14.1+13.32)/2</f>
        <v>13.71</v>
      </c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8"/>
      <c r="AV383" s="98"/>
      <c r="AW383" s="98"/>
      <c r="AX383" s="98"/>
      <c r="AY383" s="98"/>
      <c r="AZ383" s="98"/>
      <c r="BA383" s="98"/>
      <c r="BB383" s="98"/>
      <c r="BC383" s="98"/>
      <c r="BD383" s="98"/>
      <c r="BE383" s="98"/>
      <c r="BF383" s="98"/>
      <c r="BG383" s="98"/>
      <c r="BH383" s="98"/>
      <c r="BI383" s="98"/>
      <c r="BJ383" s="98"/>
      <c r="BK383" s="98"/>
      <c r="BL383" s="98"/>
      <c r="BM383" s="98"/>
      <c r="BN383" s="98"/>
      <c r="BO383" s="98"/>
      <c r="BP383" s="98"/>
      <c r="BQ383" s="98"/>
      <c r="BR383" s="98"/>
      <c r="BS383" s="98"/>
      <c r="BT383" s="98"/>
      <c r="BU383" s="98"/>
      <c r="BV383" s="98"/>
      <c r="BW383" s="98"/>
      <c r="BX383" s="98"/>
      <c r="BY383" s="98"/>
      <c r="BZ383" s="98"/>
      <c r="CA383" s="98"/>
      <c r="CB383" s="98"/>
      <c r="CC383" s="98"/>
      <c r="CD383" s="98"/>
      <c r="CE383" s="98"/>
      <c r="CF383" s="98"/>
      <c r="CG383" s="98"/>
      <c r="CH383" s="98"/>
      <c r="CI383" s="98"/>
      <c r="CJ383" s="98"/>
      <c r="CK383" s="98"/>
      <c r="CL383" s="98"/>
      <c r="CM383" s="98"/>
      <c r="CN383" s="98"/>
      <c r="CO383" s="98"/>
      <c r="CP383" s="98"/>
      <c r="CQ383" s="98"/>
      <c r="CR383" s="98"/>
      <c r="CS383" s="98"/>
      <c r="CT383" s="98"/>
      <c r="CU383" s="98"/>
      <c r="CV383" s="98"/>
      <c r="CW383" s="98"/>
      <c r="CX383" s="98"/>
      <c r="CY383" s="98"/>
      <c r="CZ383" s="98"/>
      <c r="DA383" s="98"/>
      <c r="DB383" s="126"/>
    </row>
    <row r="384" spans="1:106" s="29" customFormat="1" ht="12" customHeight="1" x14ac:dyDescent="0.25">
      <c r="A384" s="4">
        <f t="shared" si="10"/>
        <v>381</v>
      </c>
      <c r="B384" s="180"/>
      <c r="C384" s="156" t="s">
        <v>305</v>
      </c>
      <c r="D384" s="30">
        <v>0.53</v>
      </c>
      <c r="E384" s="29">
        <v>100</v>
      </c>
      <c r="F384" s="29">
        <v>4.8</v>
      </c>
      <c r="G384" s="29">
        <v>50</v>
      </c>
      <c r="H384" s="29">
        <v>28</v>
      </c>
      <c r="I384" s="29">
        <v>35</v>
      </c>
      <c r="J384" s="29" t="s">
        <v>14</v>
      </c>
      <c r="K384" s="29" t="s">
        <v>22</v>
      </c>
      <c r="L384" s="56">
        <v>663</v>
      </c>
      <c r="M384" s="56">
        <v>200</v>
      </c>
      <c r="N384" s="29">
        <v>16</v>
      </c>
      <c r="O384" s="29" t="s">
        <v>443</v>
      </c>
      <c r="P384" s="29">
        <f t="shared" si="9"/>
        <v>160</v>
      </c>
      <c r="Q384" s="29" t="s">
        <v>13</v>
      </c>
      <c r="R384" s="29" t="s">
        <v>222</v>
      </c>
      <c r="S384" s="30">
        <f>(16.44+14.38)/2</f>
        <v>15.41</v>
      </c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8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  <c r="BQ384" s="98"/>
      <c r="BR384" s="98"/>
      <c r="BS384" s="98"/>
      <c r="BT384" s="98"/>
      <c r="BU384" s="98"/>
      <c r="BV384" s="98"/>
      <c r="BW384" s="98"/>
      <c r="BX384" s="98"/>
      <c r="BY384" s="98"/>
      <c r="BZ384" s="98"/>
      <c r="CA384" s="98"/>
      <c r="CB384" s="98"/>
      <c r="CC384" s="98"/>
      <c r="CD384" s="98"/>
      <c r="CE384" s="98"/>
      <c r="CF384" s="98"/>
      <c r="CG384" s="98"/>
      <c r="CH384" s="98"/>
      <c r="CI384" s="98"/>
      <c r="CJ384" s="98"/>
      <c r="CK384" s="98"/>
      <c r="CL384" s="98"/>
      <c r="CM384" s="98"/>
      <c r="CN384" s="98"/>
      <c r="CO384" s="98"/>
      <c r="CP384" s="98"/>
      <c r="CQ384" s="98"/>
      <c r="CR384" s="98"/>
      <c r="CS384" s="98"/>
      <c r="CT384" s="98"/>
      <c r="CU384" s="98"/>
      <c r="CV384" s="98"/>
      <c r="CW384" s="98"/>
      <c r="CX384" s="98"/>
      <c r="CY384" s="98"/>
      <c r="CZ384" s="98"/>
      <c r="DA384" s="98"/>
      <c r="DB384" s="126"/>
    </row>
    <row r="385" spans="1:106" s="29" customFormat="1" ht="12" customHeight="1" x14ac:dyDescent="0.25">
      <c r="A385" s="4">
        <f t="shared" si="10"/>
        <v>382</v>
      </c>
      <c r="B385" s="180"/>
      <c r="C385" s="156" t="s">
        <v>306</v>
      </c>
      <c r="D385" s="30">
        <v>0.53</v>
      </c>
      <c r="E385" s="29">
        <v>100</v>
      </c>
      <c r="F385" s="29">
        <v>4.8</v>
      </c>
      <c r="G385" s="29">
        <v>50</v>
      </c>
      <c r="H385" s="29">
        <v>28</v>
      </c>
      <c r="I385" s="29">
        <v>35</v>
      </c>
      <c r="J385" s="29" t="s">
        <v>14</v>
      </c>
      <c r="K385" s="29" t="s">
        <v>22</v>
      </c>
      <c r="L385" s="56">
        <v>663</v>
      </c>
      <c r="M385" s="56">
        <v>200</v>
      </c>
      <c r="N385" s="29">
        <v>16</v>
      </c>
      <c r="O385" s="29" t="s">
        <v>443</v>
      </c>
      <c r="P385" s="29">
        <f t="shared" si="9"/>
        <v>160</v>
      </c>
      <c r="Q385" s="29" t="s">
        <v>13</v>
      </c>
      <c r="R385" s="29" t="s">
        <v>222</v>
      </c>
      <c r="S385" s="30">
        <f>(14.16+13.56)/2</f>
        <v>13.86</v>
      </c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8"/>
      <c r="AV385" s="98"/>
      <c r="AW385" s="98"/>
      <c r="AX385" s="98"/>
      <c r="AY385" s="98"/>
      <c r="AZ385" s="98"/>
      <c r="BA385" s="98"/>
      <c r="BB385" s="98"/>
      <c r="BC385" s="98"/>
      <c r="BD385" s="98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  <c r="BO385" s="98"/>
      <c r="BP385" s="98"/>
      <c r="BQ385" s="98"/>
      <c r="BR385" s="98"/>
      <c r="BS385" s="98"/>
      <c r="BT385" s="98"/>
      <c r="BU385" s="98"/>
      <c r="BV385" s="98"/>
      <c r="BW385" s="98"/>
      <c r="BX385" s="98"/>
      <c r="BY385" s="98"/>
      <c r="BZ385" s="98"/>
      <c r="CA385" s="98"/>
      <c r="CB385" s="98"/>
      <c r="CC385" s="98"/>
      <c r="CD385" s="98"/>
      <c r="CE385" s="98"/>
      <c r="CF385" s="98"/>
      <c r="CG385" s="98"/>
      <c r="CH385" s="98"/>
      <c r="CI385" s="98"/>
      <c r="CJ385" s="98"/>
      <c r="CK385" s="98"/>
      <c r="CL385" s="98"/>
      <c r="CM385" s="98"/>
      <c r="CN385" s="98"/>
      <c r="CO385" s="98"/>
      <c r="CP385" s="98"/>
      <c r="CQ385" s="98"/>
      <c r="CR385" s="98"/>
      <c r="CS385" s="98"/>
      <c r="CT385" s="98"/>
      <c r="CU385" s="98"/>
      <c r="CV385" s="98"/>
      <c r="CW385" s="98"/>
      <c r="CX385" s="98"/>
      <c r="CY385" s="98"/>
      <c r="CZ385" s="98"/>
      <c r="DA385" s="98"/>
      <c r="DB385" s="126"/>
    </row>
    <row r="386" spans="1:106" s="29" customFormat="1" ht="12" customHeight="1" x14ac:dyDescent="0.25">
      <c r="A386" s="4">
        <f t="shared" si="10"/>
        <v>383</v>
      </c>
      <c r="B386" s="180"/>
      <c r="C386" s="156" t="s">
        <v>307</v>
      </c>
      <c r="D386" s="30">
        <v>0.53</v>
      </c>
      <c r="E386" s="29">
        <v>100</v>
      </c>
      <c r="F386" s="29">
        <v>4.8</v>
      </c>
      <c r="G386" s="29">
        <v>50</v>
      </c>
      <c r="H386" s="29">
        <v>28</v>
      </c>
      <c r="I386" s="29">
        <v>35</v>
      </c>
      <c r="J386" s="29" t="s">
        <v>14</v>
      </c>
      <c r="K386" s="29" t="s">
        <v>22</v>
      </c>
      <c r="L386" s="56">
        <v>624</v>
      </c>
      <c r="M386" s="56">
        <v>200</v>
      </c>
      <c r="N386" s="29">
        <v>8</v>
      </c>
      <c r="O386" s="29" t="s">
        <v>443</v>
      </c>
      <c r="P386" s="29">
        <f t="shared" si="9"/>
        <v>80</v>
      </c>
      <c r="Q386" s="29" t="s">
        <v>13</v>
      </c>
      <c r="R386" s="29" t="s">
        <v>106</v>
      </c>
      <c r="S386" s="30">
        <f>(18.2+16.69)/2</f>
        <v>17.445</v>
      </c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  <c r="AT386" s="98"/>
      <c r="AU386" s="98"/>
      <c r="AV386" s="98"/>
      <c r="AW386" s="98"/>
      <c r="AX386" s="98"/>
      <c r="AY386" s="98"/>
      <c r="AZ386" s="98"/>
      <c r="BA386" s="98"/>
      <c r="BB386" s="98"/>
      <c r="BC386" s="98"/>
      <c r="BD386" s="98"/>
      <c r="BE386" s="98"/>
      <c r="BF386" s="98"/>
      <c r="BG386" s="98"/>
      <c r="BH386" s="98"/>
      <c r="BI386" s="98"/>
      <c r="BJ386" s="98"/>
      <c r="BK386" s="98"/>
      <c r="BL386" s="98"/>
      <c r="BM386" s="98"/>
      <c r="BN386" s="98"/>
      <c r="BO386" s="98"/>
      <c r="BP386" s="98"/>
      <c r="BQ386" s="98"/>
      <c r="BR386" s="98"/>
      <c r="BS386" s="98"/>
      <c r="BT386" s="98"/>
      <c r="BU386" s="98"/>
      <c r="BV386" s="98"/>
      <c r="BW386" s="98"/>
      <c r="BX386" s="98"/>
      <c r="BY386" s="98"/>
      <c r="BZ386" s="98"/>
      <c r="CA386" s="98"/>
      <c r="CB386" s="98"/>
      <c r="CC386" s="98"/>
      <c r="CD386" s="98"/>
      <c r="CE386" s="98"/>
      <c r="CF386" s="98"/>
      <c r="CG386" s="98"/>
      <c r="CH386" s="98"/>
      <c r="CI386" s="98"/>
      <c r="CJ386" s="98"/>
      <c r="CK386" s="98"/>
      <c r="CL386" s="98"/>
      <c r="CM386" s="98"/>
      <c r="CN386" s="98"/>
      <c r="CO386" s="98"/>
      <c r="CP386" s="98"/>
      <c r="CQ386" s="98"/>
      <c r="CR386" s="98"/>
      <c r="CS386" s="98"/>
      <c r="CT386" s="98"/>
      <c r="CU386" s="98"/>
      <c r="CV386" s="98"/>
      <c r="CW386" s="98"/>
      <c r="CX386" s="98"/>
      <c r="CY386" s="98"/>
      <c r="CZ386" s="98"/>
      <c r="DA386" s="98"/>
      <c r="DB386" s="126"/>
    </row>
    <row r="387" spans="1:106" s="29" customFormat="1" ht="12" customHeight="1" x14ac:dyDescent="0.25">
      <c r="A387" s="4">
        <f t="shared" si="10"/>
        <v>384</v>
      </c>
      <c r="B387" s="180"/>
      <c r="C387" s="156" t="s">
        <v>308</v>
      </c>
      <c r="D387" s="30">
        <v>0.53</v>
      </c>
      <c r="E387" s="29">
        <v>100</v>
      </c>
      <c r="F387" s="29">
        <v>4.8</v>
      </c>
      <c r="G387" s="29">
        <v>50</v>
      </c>
      <c r="H387" s="29">
        <v>28</v>
      </c>
      <c r="I387" s="29">
        <v>35</v>
      </c>
      <c r="J387" s="29" t="s">
        <v>14</v>
      </c>
      <c r="K387" s="29" t="s">
        <v>22</v>
      </c>
      <c r="L387" s="56">
        <v>624</v>
      </c>
      <c r="M387" s="56">
        <v>200</v>
      </c>
      <c r="N387" s="29">
        <v>8</v>
      </c>
      <c r="O387" s="29" t="s">
        <v>443</v>
      </c>
      <c r="P387" s="29">
        <f t="shared" si="9"/>
        <v>80</v>
      </c>
      <c r="Q387" s="29" t="s">
        <v>13</v>
      </c>
      <c r="R387" s="29" t="s">
        <v>106</v>
      </c>
      <c r="S387" s="30">
        <f>(19.46+19.5)/2</f>
        <v>19.48</v>
      </c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  <c r="AK387" s="98"/>
      <c r="AL387" s="98"/>
      <c r="AM387" s="98"/>
      <c r="AN387" s="98"/>
      <c r="AO387" s="98"/>
      <c r="AP387" s="98"/>
      <c r="AQ387" s="98"/>
      <c r="AR387" s="98"/>
      <c r="AS387" s="98"/>
      <c r="AT387" s="98"/>
      <c r="AU387" s="98"/>
      <c r="AV387" s="98"/>
      <c r="AW387" s="98"/>
      <c r="AX387" s="98"/>
      <c r="AY387" s="98"/>
      <c r="AZ387" s="98"/>
      <c r="BA387" s="98"/>
      <c r="BB387" s="98"/>
      <c r="BC387" s="98"/>
      <c r="BD387" s="98"/>
      <c r="BE387" s="98"/>
      <c r="BF387" s="98"/>
      <c r="BG387" s="98"/>
      <c r="BH387" s="98"/>
      <c r="BI387" s="98"/>
      <c r="BJ387" s="98"/>
      <c r="BK387" s="98"/>
      <c r="BL387" s="98"/>
      <c r="BM387" s="98"/>
      <c r="BN387" s="98"/>
      <c r="BO387" s="98"/>
      <c r="BP387" s="98"/>
      <c r="BQ387" s="98"/>
      <c r="BR387" s="98"/>
      <c r="BS387" s="98"/>
      <c r="BT387" s="98"/>
      <c r="BU387" s="98"/>
      <c r="BV387" s="98"/>
      <c r="BW387" s="98"/>
      <c r="BX387" s="98"/>
      <c r="BY387" s="98"/>
      <c r="BZ387" s="98"/>
      <c r="CA387" s="98"/>
      <c r="CB387" s="98"/>
      <c r="CC387" s="98"/>
      <c r="CD387" s="98"/>
      <c r="CE387" s="98"/>
      <c r="CF387" s="98"/>
      <c r="CG387" s="98"/>
      <c r="CH387" s="98"/>
      <c r="CI387" s="98"/>
      <c r="CJ387" s="98"/>
      <c r="CK387" s="98"/>
      <c r="CL387" s="98"/>
      <c r="CM387" s="98"/>
      <c r="CN387" s="98"/>
      <c r="CO387" s="98"/>
      <c r="CP387" s="98"/>
      <c r="CQ387" s="98"/>
      <c r="CR387" s="98"/>
      <c r="CS387" s="98"/>
      <c r="CT387" s="98"/>
      <c r="CU387" s="98"/>
      <c r="CV387" s="98"/>
      <c r="CW387" s="98"/>
      <c r="CX387" s="98"/>
      <c r="CY387" s="98"/>
      <c r="CZ387" s="98"/>
      <c r="DA387" s="98"/>
      <c r="DB387" s="126"/>
    </row>
    <row r="388" spans="1:106" s="29" customFormat="1" ht="12" customHeight="1" x14ac:dyDescent="0.25">
      <c r="A388" s="4">
        <f t="shared" si="10"/>
        <v>385</v>
      </c>
      <c r="B388" s="180"/>
      <c r="C388" s="156" t="s">
        <v>309</v>
      </c>
      <c r="D388" s="30">
        <v>0.35</v>
      </c>
      <c r="E388" s="29">
        <v>50</v>
      </c>
      <c r="F388" s="29">
        <v>4.8</v>
      </c>
      <c r="G388" s="29">
        <v>70</v>
      </c>
      <c r="H388" s="29">
        <v>28</v>
      </c>
      <c r="I388" s="29">
        <v>35</v>
      </c>
      <c r="J388" s="29" t="s">
        <v>14</v>
      </c>
      <c r="K388" s="29" t="s">
        <v>22</v>
      </c>
      <c r="L388" s="56">
        <v>663</v>
      </c>
      <c r="M388" s="56">
        <v>200</v>
      </c>
      <c r="N388" s="29">
        <v>16</v>
      </c>
      <c r="O388" s="29" t="s">
        <v>443</v>
      </c>
      <c r="P388" s="29">
        <f t="shared" si="9"/>
        <v>160</v>
      </c>
      <c r="Q388" s="29" t="s">
        <v>13</v>
      </c>
      <c r="R388" s="29" t="s">
        <v>23</v>
      </c>
      <c r="S388" s="30">
        <f>(18.46+21.36)/2</f>
        <v>19.91</v>
      </c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  <c r="AK388" s="98"/>
      <c r="AL388" s="98"/>
      <c r="AM388" s="98"/>
      <c r="AN388" s="98"/>
      <c r="AO388" s="98"/>
      <c r="AP388" s="98"/>
      <c r="AQ388" s="98"/>
      <c r="AR388" s="98"/>
      <c r="AS388" s="98"/>
      <c r="AT388" s="98"/>
      <c r="AU388" s="98"/>
      <c r="AV388" s="98"/>
      <c r="AW388" s="98"/>
      <c r="AX388" s="98"/>
      <c r="AY388" s="98"/>
      <c r="AZ388" s="98"/>
      <c r="BA388" s="98"/>
      <c r="BB388" s="98"/>
      <c r="BC388" s="98"/>
      <c r="BD388" s="98"/>
      <c r="BE388" s="98"/>
      <c r="BF388" s="98"/>
      <c r="BG388" s="98"/>
      <c r="BH388" s="98"/>
      <c r="BI388" s="98"/>
      <c r="BJ388" s="98"/>
      <c r="BK388" s="98"/>
      <c r="BL388" s="98"/>
      <c r="BM388" s="98"/>
      <c r="BN388" s="98"/>
      <c r="BO388" s="98"/>
      <c r="BP388" s="98"/>
      <c r="BQ388" s="98"/>
      <c r="BR388" s="98"/>
      <c r="BS388" s="98"/>
      <c r="BT388" s="98"/>
      <c r="BU388" s="98"/>
      <c r="BV388" s="98"/>
      <c r="BW388" s="98"/>
      <c r="BX388" s="98"/>
      <c r="BY388" s="98"/>
      <c r="BZ388" s="98"/>
      <c r="CA388" s="98"/>
      <c r="CB388" s="98"/>
      <c r="CC388" s="98"/>
      <c r="CD388" s="98"/>
      <c r="CE388" s="98"/>
      <c r="CF388" s="98"/>
      <c r="CG388" s="98"/>
      <c r="CH388" s="98"/>
      <c r="CI388" s="98"/>
      <c r="CJ388" s="98"/>
      <c r="CK388" s="98"/>
      <c r="CL388" s="98"/>
      <c r="CM388" s="98"/>
      <c r="CN388" s="98"/>
      <c r="CO388" s="98"/>
      <c r="CP388" s="98"/>
      <c r="CQ388" s="98"/>
      <c r="CR388" s="98"/>
      <c r="CS388" s="98"/>
      <c r="CT388" s="98"/>
      <c r="CU388" s="98"/>
      <c r="CV388" s="98"/>
      <c r="CW388" s="98"/>
      <c r="CX388" s="98"/>
      <c r="CY388" s="98"/>
      <c r="CZ388" s="98"/>
      <c r="DA388" s="98"/>
      <c r="DB388" s="126"/>
    </row>
    <row r="389" spans="1:106" s="29" customFormat="1" ht="12" customHeight="1" x14ac:dyDescent="0.25">
      <c r="A389" s="4">
        <f t="shared" si="10"/>
        <v>386</v>
      </c>
      <c r="B389" s="180"/>
      <c r="C389" s="156" t="s">
        <v>310</v>
      </c>
      <c r="D389" s="30">
        <v>0.35</v>
      </c>
      <c r="E389" s="29">
        <v>50</v>
      </c>
      <c r="F389" s="29">
        <v>4.8</v>
      </c>
      <c r="G389" s="29">
        <v>70</v>
      </c>
      <c r="H389" s="29">
        <v>28</v>
      </c>
      <c r="I389" s="29">
        <v>35</v>
      </c>
      <c r="J389" s="29" t="s">
        <v>14</v>
      </c>
      <c r="K389" s="29" t="s">
        <v>22</v>
      </c>
      <c r="L389" s="56">
        <v>663</v>
      </c>
      <c r="M389" s="56">
        <v>200</v>
      </c>
      <c r="N389" s="29">
        <v>16</v>
      </c>
      <c r="O389" s="29" t="s">
        <v>443</v>
      </c>
      <c r="P389" s="29">
        <f t="shared" si="9"/>
        <v>160</v>
      </c>
      <c r="Q389" s="29" t="s">
        <v>13</v>
      </c>
      <c r="R389" s="29" t="s">
        <v>23</v>
      </c>
      <c r="S389" s="30">
        <f>(20.13+18.34)/2</f>
        <v>19.234999999999999</v>
      </c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  <c r="AQ389" s="98"/>
      <c r="AR389" s="98"/>
      <c r="AS389" s="98"/>
      <c r="AT389" s="98"/>
      <c r="AU389" s="98"/>
      <c r="AV389" s="98"/>
      <c r="AW389" s="98"/>
      <c r="AX389" s="98"/>
      <c r="AY389" s="98"/>
      <c r="AZ389" s="98"/>
      <c r="BA389" s="98"/>
      <c r="BB389" s="98"/>
      <c r="BC389" s="98"/>
      <c r="BD389" s="98"/>
      <c r="BE389" s="98"/>
      <c r="BF389" s="98"/>
      <c r="BG389" s="98"/>
      <c r="BH389" s="98"/>
      <c r="BI389" s="98"/>
      <c r="BJ389" s="98"/>
      <c r="BK389" s="98"/>
      <c r="BL389" s="98"/>
      <c r="BM389" s="98"/>
      <c r="BN389" s="98"/>
      <c r="BO389" s="98"/>
      <c r="BP389" s="98"/>
      <c r="BQ389" s="98"/>
      <c r="BR389" s="98"/>
      <c r="BS389" s="98"/>
      <c r="BT389" s="98"/>
      <c r="BU389" s="98"/>
      <c r="BV389" s="98"/>
      <c r="BW389" s="98"/>
      <c r="BX389" s="98"/>
      <c r="BY389" s="98"/>
      <c r="BZ389" s="98"/>
      <c r="CA389" s="98"/>
      <c r="CB389" s="98"/>
      <c r="CC389" s="98"/>
      <c r="CD389" s="98"/>
      <c r="CE389" s="98"/>
      <c r="CF389" s="98"/>
      <c r="CG389" s="98"/>
      <c r="CH389" s="98"/>
      <c r="CI389" s="98"/>
      <c r="CJ389" s="98"/>
      <c r="CK389" s="98"/>
      <c r="CL389" s="98"/>
      <c r="CM389" s="98"/>
      <c r="CN389" s="98"/>
      <c r="CO389" s="98"/>
      <c r="CP389" s="98"/>
      <c r="CQ389" s="98"/>
      <c r="CR389" s="98"/>
      <c r="CS389" s="98"/>
      <c r="CT389" s="98"/>
      <c r="CU389" s="98"/>
      <c r="CV389" s="98"/>
      <c r="CW389" s="98"/>
      <c r="CX389" s="98"/>
      <c r="CY389" s="98"/>
      <c r="CZ389" s="98"/>
      <c r="DA389" s="98"/>
      <c r="DB389" s="126"/>
    </row>
    <row r="390" spans="1:106" s="31" customFormat="1" ht="12" customHeight="1" x14ac:dyDescent="0.25">
      <c r="A390" s="4">
        <f t="shared" si="10"/>
        <v>387</v>
      </c>
      <c r="B390" s="181" t="s">
        <v>311</v>
      </c>
      <c r="C390" s="157" t="s">
        <v>312</v>
      </c>
      <c r="D390" s="82">
        <v>0.46</v>
      </c>
      <c r="E390" s="31">
        <v>0</v>
      </c>
      <c r="F390" s="31">
        <v>0</v>
      </c>
      <c r="G390" s="31">
        <v>51.1</v>
      </c>
      <c r="H390" s="31">
        <v>28</v>
      </c>
      <c r="I390" s="31">
        <v>65</v>
      </c>
      <c r="J390" s="31" t="s">
        <v>14</v>
      </c>
      <c r="K390" s="31" t="s">
        <v>22</v>
      </c>
      <c r="L390" s="57">
        <v>373</v>
      </c>
      <c r="M390" s="57">
        <v>205</v>
      </c>
      <c r="N390" s="31">
        <v>20</v>
      </c>
      <c r="O390" s="31" t="s">
        <v>443</v>
      </c>
      <c r="P390" s="31">
        <v>100</v>
      </c>
      <c r="Q390" s="31" t="s">
        <v>17</v>
      </c>
      <c r="R390" s="31" t="s">
        <v>106</v>
      </c>
      <c r="S390" s="82">
        <v>22.94</v>
      </c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  <c r="AK390" s="98"/>
      <c r="AL390" s="98"/>
      <c r="AM390" s="98"/>
      <c r="AN390" s="98"/>
      <c r="AO390" s="98"/>
      <c r="AP390" s="98"/>
      <c r="AQ390" s="98"/>
      <c r="AR390" s="98"/>
      <c r="AS390" s="98"/>
      <c r="AT390" s="98"/>
      <c r="AU390" s="98"/>
      <c r="AV390" s="98"/>
      <c r="AW390" s="98"/>
      <c r="AX390" s="98"/>
      <c r="AY390" s="98"/>
      <c r="AZ390" s="98"/>
      <c r="BA390" s="98"/>
      <c r="BB390" s="98"/>
      <c r="BC390" s="98"/>
      <c r="BD390" s="98"/>
      <c r="BE390" s="98"/>
      <c r="BF390" s="98"/>
      <c r="BG390" s="98"/>
      <c r="BH390" s="98"/>
      <c r="BI390" s="98"/>
      <c r="BJ390" s="98"/>
      <c r="BK390" s="98"/>
      <c r="BL390" s="98"/>
      <c r="BM390" s="98"/>
      <c r="BN390" s="98"/>
      <c r="BO390" s="98"/>
      <c r="BP390" s="98"/>
      <c r="BQ390" s="98"/>
      <c r="BR390" s="98"/>
      <c r="BS390" s="98"/>
      <c r="BT390" s="98"/>
      <c r="BU390" s="98"/>
      <c r="BV390" s="98"/>
      <c r="BW390" s="98"/>
      <c r="BX390" s="98"/>
      <c r="BY390" s="98"/>
      <c r="BZ390" s="98"/>
      <c r="CA390" s="98"/>
      <c r="CB390" s="98"/>
      <c r="CC390" s="98"/>
      <c r="CD390" s="98"/>
      <c r="CE390" s="98"/>
      <c r="CF390" s="98"/>
      <c r="CG390" s="98"/>
      <c r="CH390" s="98"/>
      <c r="CI390" s="98"/>
      <c r="CJ390" s="98"/>
      <c r="CK390" s="98"/>
      <c r="CL390" s="98"/>
      <c r="CM390" s="98"/>
      <c r="CN390" s="98"/>
      <c r="CO390" s="98"/>
      <c r="CP390" s="98"/>
      <c r="CQ390" s="98"/>
      <c r="CR390" s="98"/>
      <c r="CS390" s="98"/>
      <c r="CT390" s="98"/>
      <c r="CU390" s="98"/>
      <c r="CV390" s="98"/>
      <c r="CW390" s="98"/>
      <c r="CX390" s="98"/>
      <c r="CY390" s="98"/>
      <c r="CZ390" s="98"/>
      <c r="DA390" s="98"/>
      <c r="DB390" s="127"/>
    </row>
    <row r="391" spans="1:106" s="31" customFormat="1" ht="12" customHeight="1" x14ac:dyDescent="0.25">
      <c r="A391" s="4">
        <f t="shared" si="10"/>
        <v>388</v>
      </c>
      <c r="B391" s="181"/>
      <c r="C391" s="157" t="s">
        <v>313</v>
      </c>
      <c r="D391" s="82">
        <v>0.41</v>
      </c>
      <c r="E391" s="31">
        <v>50</v>
      </c>
      <c r="F391" s="31">
        <v>4.7</v>
      </c>
      <c r="G391" s="31">
        <v>53.5</v>
      </c>
      <c r="H391" s="31">
        <v>28</v>
      </c>
      <c r="I391" s="31">
        <v>65</v>
      </c>
      <c r="J391" s="31" t="s">
        <v>14</v>
      </c>
      <c r="K391" s="31" t="s">
        <v>22</v>
      </c>
      <c r="L391" s="57">
        <v>373</v>
      </c>
      <c r="M391" s="57">
        <v>205</v>
      </c>
      <c r="N391" s="31">
        <v>20</v>
      </c>
      <c r="O391" s="31" t="s">
        <v>443</v>
      </c>
      <c r="P391" s="31">
        <v>100</v>
      </c>
      <c r="Q391" s="31" t="s">
        <v>17</v>
      </c>
      <c r="R391" s="31" t="s">
        <v>106</v>
      </c>
      <c r="S391" s="82">
        <v>23.06</v>
      </c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98"/>
      <c r="AN391" s="98"/>
      <c r="AO391" s="98"/>
      <c r="AP391" s="98"/>
      <c r="AQ391" s="98"/>
      <c r="AR391" s="98"/>
      <c r="AS391" s="98"/>
      <c r="AT391" s="98"/>
      <c r="AU391" s="98"/>
      <c r="AV391" s="98"/>
      <c r="AW391" s="98"/>
      <c r="AX391" s="98"/>
      <c r="AY391" s="98"/>
      <c r="AZ391" s="98"/>
      <c r="BA391" s="98"/>
      <c r="BB391" s="98"/>
      <c r="BC391" s="98"/>
      <c r="BD391" s="98"/>
      <c r="BE391" s="98"/>
      <c r="BF391" s="98"/>
      <c r="BG391" s="98"/>
      <c r="BH391" s="98"/>
      <c r="BI391" s="98"/>
      <c r="BJ391" s="98"/>
      <c r="BK391" s="98"/>
      <c r="BL391" s="98"/>
      <c r="BM391" s="98"/>
      <c r="BN391" s="98"/>
      <c r="BO391" s="98"/>
      <c r="BP391" s="98"/>
      <c r="BQ391" s="98"/>
      <c r="BR391" s="98"/>
      <c r="BS391" s="98"/>
      <c r="BT391" s="98"/>
      <c r="BU391" s="98"/>
      <c r="BV391" s="98"/>
      <c r="BW391" s="98"/>
      <c r="BX391" s="98"/>
      <c r="BY391" s="98"/>
      <c r="BZ391" s="98"/>
      <c r="CA391" s="98"/>
      <c r="CB391" s="98"/>
      <c r="CC391" s="98"/>
      <c r="CD391" s="98"/>
      <c r="CE391" s="98"/>
      <c r="CF391" s="98"/>
      <c r="CG391" s="98"/>
      <c r="CH391" s="98"/>
      <c r="CI391" s="98"/>
      <c r="CJ391" s="98"/>
      <c r="CK391" s="98"/>
      <c r="CL391" s="98"/>
      <c r="CM391" s="98"/>
      <c r="CN391" s="98"/>
      <c r="CO391" s="98"/>
      <c r="CP391" s="98"/>
      <c r="CQ391" s="98"/>
      <c r="CR391" s="98"/>
      <c r="CS391" s="98"/>
      <c r="CT391" s="98"/>
      <c r="CU391" s="98"/>
      <c r="CV391" s="98"/>
      <c r="CW391" s="98"/>
      <c r="CX391" s="98"/>
      <c r="CY391" s="98"/>
      <c r="CZ391" s="98"/>
      <c r="DA391" s="98"/>
      <c r="DB391" s="127"/>
    </row>
    <row r="392" spans="1:106" s="31" customFormat="1" ht="12" customHeight="1" x14ac:dyDescent="0.25">
      <c r="A392" s="4">
        <f t="shared" si="10"/>
        <v>389</v>
      </c>
      <c r="B392" s="181"/>
      <c r="C392" s="157" t="s">
        <v>314</v>
      </c>
      <c r="D392" s="82">
        <v>0.4</v>
      </c>
      <c r="E392" s="31">
        <v>100</v>
      </c>
      <c r="F392" s="31">
        <v>4.7</v>
      </c>
      <c r="G392" s="31">
        <v>54.1</v>
      </c>
      <c r="H392" s="31">
        <v>28</v>
      </c>
      <c r="I392" s="31">
        <v>65</v>
      </c>
      <c r="J392" s="31" t="s">
        <v>14</v>
      </c>
      <c r="K392" s="31" t="s">
        <v>22</v>
      </c>
      <c r="L392" s="57">
        <v>373</v>
      </c>
      <c r="M392" s="57">
        <v>205</v>
      </c>
      <c r="N392" s="31">
        <v>20</v>
      </c>
      <c r="O392" s="31" t="s">
        <v>443</v>
      </c>
      <c r="P392" s="31">
        <v>100</v>
      </c>
      <c r="Q392" s="31" t="s">
        <v>17</v>
      </c>
      <c r="R392" s="31" t="s">
        <v>106</v>
      </c>
      <c r="S392" s="82">
        <v>23.25</v>
      </c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  <c r="AK392" s="98"/>
      <c r="AL392" s="98"/>
      <c r="AM392" s="98"/>
      <c r="AN392" s="98"/>
      <c r="AO392" s="98"/>
      <c r="AP392" s="98"/>
      <c r="AQ392" s="98"/>
      <c r="AR392" s="98"/>
      <c r="AS392" s="98"/>
      <c r="AT392" s="98"/>
      <c r="AU392" s="98"/>
      <c r="AV392" s="98"/>
      <c r="AW392" s="98"/>
      <c r="AX392" s="98"/>
      <c r="AY392" s="98"/>
      <c r="AZ392" s="98"/>
      <c r="BA392" s="98"/>
      <c r="BB392" s="98"/>
      <c r="BC392" s="98"/>
      <c r="BD392" s="98"/>
      <c r="BE392" s="98"/>
      <c r="BF392" s="98"/>
      <c r="BG392" s="98"/>
      <c r="BH392" s="98"/>
      <c r="BI392" s="98"/>
      <c r="BJ392" s="98"/>
      <c r="BK392" s="98"/>
      <c r="BL392" s="98"/>
      <c r="BM392" s="98"/>
      <c r="BN392" s="98"/>
      <c r="BO392" s="98"/>
      <c r="BP392" s="98"/>
      <c r="BQ392" s="98"/>
      <c r="BR392" s="98"/>
      <c r="BS392" s="98"/>
      <c r="BT392" s="98"/>
      <c r="BU392" s="98"/>
      <c r="BV392" s="98"/>
      <c r="BW392" s="98"/>
      <c r="BX392" s="98"/>
      <c r="BY392" s="98"/>
      <c r="BZ392" s="98"/>
      <c r="CA392" s="98"/>
      <c r="CB392" s="98"/>
      <c r="CC392" s="98"/>
      <c r="CD392" s="98"/>
      <c r="CE392" s="98"/>
      <c r="CF392" s="98"/>
      <c r="CG392" s="98"/>
      <c r="CH392" s="98"/>
      <c r="CI392" s="98"/>
      <c r="CJ392" s="98"/>
      <c r="CK392" s="98"/>
      <c r="CL392" s="98"/>
      <c r="CM392" s="98"/>
      <c r="CN392" s="98"/>
      <c r="CO392" s="98"/>
      <c r="CP392" s="98"/>
      <c r="CQ392" s="98"/>
      <c r="CR392" s="98"/>
      <c r="CS392" s="98"/>
      <c r="CT392" s="98"/>
      <c r="CU392" s="98"/>
      <c r="CV392" s="98"/>
      <c r="CW392" s="98"/>
      <c r="CX392" s="98"/>
      <c r="CY392" s="98"/>
      <c r="CZ392" s="98"/>
      <c r="DA392" s="98"/>
      <c r="DB392" s="127"/>
    </row>
    <row r="393" spans="1:106" s="32" customFormat="1" ht="12" customHeight="1" x14ac:dyDescent="0.25">
      <c r="A393" s="4">
        <f t="shared" si="10"/>
        <v>390</v>
      </c>
      <c r="B393" s="32" t="s">
        <v>315</v>
      </c>
      <c r="C393" s="158" t="s">
        <v>316</v>
      </c>
      <c r="D393" s="83">
        <v>0.39</v>
      </c>
      <c r="E393" s="32">
        <v>50</v>
      </c>
      <c r="F393" s="32">
        <v>4.83</v>
      </c>
      <c r="G393" s="32">
        <v>53.6</v>
      </c>
      <c r="H393" s="32">
        <v>28</v>
      </c>
      <c r="I393" s="32">
        <v>67</v>
      </c>
      <c r="J393" s="32" t="s">
        <v>14</v>
      </c>
      <c r="K393" s="32" t="s">
        <v>22</v>
      </c>
      <c r="L393" s="58">
        <v>450</v>
      </c>
      <c r="M393" s="58">
        <v>200</v>
      </c>
      <c r="N393" s="32">
        <v>16</v>
      </c>
      <c r="O393" s="32" t="s">
        <v>441</v>
      </c>
      <c r="P393" s="32">
        <v>80</v>
      </c>
      <c r="Q393" s="32" t="s">
        <v>17</v>
      </c>
      <c r="R393" s="32" t="s">
        <v>23</v>
      </c>
      <c r="S393" s="83">
        <v>18.03</v>
      </c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8"/>
      <c r="AV393" s="98"/>
      <c r="AW393" s="98"/>
      <c r="AX393" s="98"/>
      <c r="AY393" s="98"/>
      <c r="AZ393" s="98"/>
      <c r="BA393" s="98"/>
      <c r="BB393" s="98"/>
      <c r="BC393" s="98"/>
      <c r="BD393" s="98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  <c r="BO393" s="98"/>
      <c r="BP393" s="98"/>
      <c r="BQ393" s="98"/>
      <c r="BR393" s="98"/>
      <c r="BS393" s="98"/>
      <c r="BT393" s="98"/>
      <c r="BU393" s="98"/>
      <c r="BV393" s="98"/>
      <c r="BW393" s="98"/>
      <c r="BX393" s="98"/>
      <c r="BY393" s="98"/>
      <c r="BZ393" s="98"/>
      <c r="CA393" s="98"/>
      <c r="CB393" s="98"/>
      <c r="CC393" s="98"/>
      <c r="CD393" s="98"/>
      <c r="CE393" s="98"/>
      <c r="CF393" s="98"/>
      <c r="CG393" s="98"/>
      <c r="CH393" s="98"/>
      <c r="CI393" s="98"/>
      <c r="CJ393" s="98"/>
      <c r="CK393" s="98"/>
      <c r="CL393" s="98"/>
      <c r="CM393" s="98"/>
      <c r="CN393" s="98"/>
      <c r="CO393" s="98"/>
      <c r="CP393" s="98"/>
      <c r="CQ393" s="98"/>
      <c r="CR393" s="98"/>
      <c r="CS393" s="98"/>
      <c r="CT393" s="98"/>
      <c r="CU393" s="98"/>
      <c r="CV393" s="98"/>
      <c r="CW393" s="98"/>
      <c r="CX393" s="98"/>
      <c r="CY393" s="98"/>
      <c r="CZ393" s="98"/>
      <c r="DA393" s="98"/>
      <c r="DB393" s="128"/>
    </row>
    <row r="394" spans="1:106" s="4" customFormat="1" ht="12" customHeight="1" x14ac:dyDescent="0.25">
      <c r="A394" s="4">
        <f t="shared" si="10"/>
        <v>391</v>
      </c>
      <c r="B394" s="182" t="s">
        <v>317</v>
      </c>
      <c r="C394" s="134" t="s">
        <v>318</v>
      </c>
      <c r="D394" s="6">
        <v>0.53</v>
      </c>
      <c r="E394" s="4">
        <v>0</v>
      </c>
      <c r="F394" s="4">
        <v>0</v>
      </c>
      <c r="G394" s="4">
        <v>35.6</v>
      </c>
      <c r="H394" s="4">
        <v>28</v>
      </c>
      <c r="I394" s="4">
        <v>69</v>
      </c>
      <c r="J394" s="4" t="s">
        <v>259</v>
      </c>
      <c r="K394" s="4" t="s">
        <v>22</v>
      </c>
      <c r="L394" s="5">
        <v>727</v>
      </c>
      <c r="M394" s="5">
        <v>52.6</v>
      </c>
      <c r="N394" s="4">
        <v>12</v>
      </c>
      <c r="O394" s="4" t="s">
        <v>441</v>
      </c>
      <c r="P394" s="4">
        <v>60</v>
      </c>
      <c r="Q394" s="4" t="s">
        <v>17</v>
      </c>
      <c r="R394" s="4" t="s">
        <v>106</v>
      </c>
      <c r="S394" s="6">
        <v>16.53</v>
      </c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8"/>
      <c r="AV394" s="98"/>
      <c r="AW394" s="98"/>
      <c r="AX394" s="98"/>
      <c r="AY394" s="98"/>
      <c r="AZ394" s="98"/>
      <c r="BA394" s="98"/>
      <c r="BB394" s="98"/>
      <c r="BC394" s="98"/>
      <c r="BD394" s="98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  <c r="BO394" s="98"/>
      <c r="BP394" s="98"/>
      <c r="BQ394" s="98"/>
      <c r="BR394" s="98"/>
      <c r="BS394" s="98"/>
      <c r="BT394" s="98"/>
      <c r="BU394" s="98"/>
      <c r="BV394" s="98"/>
      <c r="BW394" s="98"/>
      <c r="BX394" s="98"/>
      <c r="BY394" s="98"/>
      <c r="BZ394" s="98"/>
      <c r="CA394" s="98"/>
      <c r="CB394" s="98"/>
      <c r="CC394" s="98"/>
      <c r="CD394" s="98"/>
      <c r="CE394" s="98"/>
      <c r="CF394" s="98"/>
      <c r="CG394" s="98"/>
      <c r="CH394" s="98"/>
      <c r="CI394" s="98"/>
      <c r="CJ394" s="98"/>
      <c r="CK394" s="98"/>
      <c r="CL394" s="98"/>
      <c r="CM394" s="98"/>
      <c r="CN394" s="98"/>
      <c r="CO394" s="98"/>
      <c r="CP394" s="98"/>
      <c r="CQ394" s="98"/>
      <c r="CR394" s="98"/>
      <c r="CS394" s="98"/>
      <c r="CT394" s="98"/>
      <c r="CU394" s="98"/>
      <c r="CV394" s="98"/>
      <c r="CW394" s="98"/>
      <c r="CX394" s="98"/>
      <c r="CY394" s="98"/>
      <c r="CZ394" s="98"/>
      <c r="DA394" s="98"/>
      <c r="DB394" s="106"/>
    </row>
    <row r="395" spans="1:106" s="4" customFormat="1" ht="12" customHeight="1" x14ac:dyDescent="0.25">
      <c r="A395" s="4">
        <f t="shared" si="10"/>
        <v>392</v>
      </c>
      <c r="B395" s="182"/>
      <c r="C395" s="134" t="s">
        <v>319</v>
      </c>
      <c r="D395" s="6">
        <v>0.53</v>
      </c>
      <c r="E395" s="4">
        <v>30</v>
      </c>
      <c r="F395" s="4">
        <v>4.0999999999999996</v>
      </c>
      <c r="G395" s="4">
        <v>32.5</v>
      </c>
      <c r="H395" s="4">
        <v>28</v>
      </c>
      <c r="I395" s="4">
        <v>69</v>
      </c>
      <c r="J395" s="4" t="s">
        <v>259</v>
      </c>
      <c r="K395" s="4" t="s">
        <v>22</v>
      </c>
      <c r="L395" s="5">
        <v>727</v>
      </c>
      <c r="M395" s="5">
        <v>52.6</v>
      </c>
      <c r="N395" s="4">
        <v>12</v>
      </c>
      <c r="O395" s="4" t="s">
        <v>441</v>
      </c>
      <c r="P395" s="4">
        <v>60</v>
      </c>
      <c r="Q395" s="4" t="s">
        <v>17</v>
      </c>
      <c r="R395" s="4" t="s">
        <v>106</v>
      </c>
      <c r="S395" s="6">
        <v>15.02</v>
      </c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8"/>
      <c r="AV395" s="98"/>
      <c r="AW395" s="98"/>
      <c r="AX395" s="98"/>
      <c r="AY395" s="98"/>
      <c r="AZ395" s="98"/>
      <c r="BA395" s="98"/>
      <c r="BB395" s="98"/>
      <c r="BC395" s="98"/>
      <c r="BD395" s="98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  <c r="BO395" s="98"/>
      <c r="BP395" s="98"/>
      <c r="BQ395" s="98"/>
      <c r="BR395" s="98"/>
      <c r="BS395" s="98"/>
      <c r="BT395" s="98"/>
      <c r="BU395" s="98"/>
      <c r="BV395" s="98"/>
      <c r="BW395" s="98"/>
      <c r="BX395" s="98"/>
      <c r="BY395" s="98"/>
      <c r="BZ395" s="98"/>
      <c r="CA395" s="98"/>
      <c r="CB395" s="98"/>
      <c r="CC395" s="98"/>
      <c r="CD395" s="98"/>
      <c r="CE395" s="98"/>
      <c r="CF395" s="98"/>
      <c r="CG395" s="98"/>
      <c r="CH395" s="98"/>
      <c r="CI395" s="98"/>
      <c r="CJ395" s="98"/>
      <c r="CK395" s="98"/>
      <c r="CL395" s="98"/>
      <c r="CM395" s="98"/>
      <c r="CN395" s="98"/>
      <c r="CO395" s="98"/>
      <c r="CP395" s="98"/>
      <c r="CQ395" s="98"/>
      <c r="CR395" s="98"/>
      <c r="CS395" s="98"/>
      <c r="CT395" s="98"/>
      <c r="CU395" s="98"/>
      <c r="CV395" s="98"/>
      <c r="CW395" s="98"/>
      <c r="CX395" s="98"/>
      <c r="CY395" s="98"/>
      <c r="CZ395" s="98"/>
      <c r="DA395" s="98"/>
      <c r="DB395" s="106"/>
    </row>
    <row r="396" spans="1:106" s="4" customFormat="1" ht="12" customHeight="1" x14ac:dyDescent="0.25">
      <c r="A396" s="4">
        <f t="shared" si="10"/>
        <v>393</v>
      </c>
      <c r="B396" s="182"/>
      <c r="C396" s="134" t="s">
        <v>20</v>
      </c>
      <c r="D396" s="6">
        <v>0.53</v>
      </c>
      <c r="E396" s="4">
        <v>50</v>
      </c>
      <c r="F396" s="4">
        <v>4.0999999999999996</v>
      </c>
      <c r="G396" s="4">
        <v>31.1</v>
      </c>
      <c r="H396" s="4">
        <v>28</v>
      </c>
      <c r="I396" s="4">
        <v>69</v>
      </c>
      <c r="J396" s="4" t="s">
        <v>259</v>
      </c>
      <c r="K396" s="4" t="s">
        <v>22</v>
      </c>
      <c r="L396" s="5">
        <v>727</v>
      </c>
      <c r="M396" s="5">
        <v>52.6</v>
      </c>
      <c r="N396" s="4">
        <v>12</v>
      </c>
      <c r="O396" s="4" t="s">
        <v>441</v>
      </c>
      <c r="P396" s="4">
        <v>60</v>
      </c>
      <c r="Q396" s="4" t="s">
        <v>17</v>
      </c>
      <c r="R396" s="4" t="s">
        <v>106</v>
      </c>
      <c r="S396" s="6">
        <v>14.28</v>
      </c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98"/>
      <c r="AN396" s="98"/>
      <c r="AO396" s="98"/>
      <c r="AP396" s="98"/>
      <c r="AQ396" s="98"/>
      <c r="AR396" s="98"/>
      <c r="AS396" s="98"/>
      <c r="AT396" s="98"/>
      <c r="AU396" s="98"/>
      <c r="AV396" s="98"/>
      <c r="AW396" s="98"/>
      <c r="AX396" s="98"/>
      <c r="AY396" s="98"/>
      <c r="AZ396" s="98"/>
      <c r="BA396" s="98"/>
      <c r="BB396" s="98"/>
      <c r="BC396" s="98"/>
      <c r="BD396" s="98"/>
      <c r="BE396" s="98"/>
      <c r="BF396" s="98"/>
      <c r="BG396" s="98"/>
      <c r="BH396" s="98"/>
      <c r="BI396" s="98"/>
      <c r="BJ396" s="98"/>
      <c r="BK396" s="98"/>
      <c r="BL396" s="98"/>
      <c r="BM396" s="98"/>
      <c r="BN396" s="98"/>
      <c r="BO396" s="98"/>
      <c r="BP396" s="98"/>
      <c r="BQ396" s="98"/>
      <c r="BR396" s="98"/>
      <c r="BS396" s="98"/>
      <c r="BT396" s="98"/>
      <c r="BU396" s="98"/>
      <c r="BV396" s="98"/>
      <c r="BW396" s="98"/>
      <c r="BX396" s="98"/>
      <c r="BY396" s="98"/>
      <c r="BZ396" s="98"/>
      <c r="CA396" s="98"/>
      <c r="CB396" s="98"/>
      <c r="CC396" s="98"/>
      <c r="CD396" s="98"/>
      <c r="CE396" s="98"/>
      <c r="CF396" s="98"/>
      <c r="CG396" s="98"/>
      <c r="CH396" s="98"/>
      <c r="CI396" s="98"/>
      <c r="CJ396" s="98"/>
      <c r="CK396" s="98"/>
      <c r="CL396" s="98"/>
      <c r="CM396" s="98"/>
      <c r="CN396" s="98"/>
      <c r="CO396" s="98"/>
      <c r="CP396" s="98"/>
      <c r="CQ396" s="98"/>
      <c r="CR396" s="98"/>
      <c r="CS396" s="98"/>
      <c r="CT396" s="98"/>
      <c r="CU396" s="98"/>
      <c r="CV396" s="98"/>
      <c r="CW396" s="98"/>
      <c r="CX396" s="98"/>
      <c r="CY396" s="98"/>
      <c r="CZ396" s="98"/>
      <c r="DA396" s="98"/>
      <c r="DB396" s="106"/>
    </row>
    <row r="397" spans="1:106" s="7" customFormat="1" ht="12" customHeight="1" x14ac:dyDescent="0.25">
      <c r="A397" s="4">
        <f t="shared" si="10"/>
        <v>394</v>
      </c>
      <c r="B397" s="183" t="s">
        <v>320</v>
      </c>
      <c r="C397" s="135" t="s">
        <v>321</v>
      </c>
      <c r="D397" s="7">
        <v>0.45</v>
      </c>
      <c r="E397" s="7">
        <v>0</v>
      </c>
      <c r="F397" s="7">
        <v>0</v>
      </c>
      <c r="G397" s="7">
        <v>40</v>
      </c>
      <c r="H397" s="7">
        <v>28</v>
      </c>
      <c r="I397" s="7">
        <v>70</v>
      </c>
      <c r="J397" s="7" t="s">
        <v>273</v>
      </c>
      <c r="K397" s="7" t="s">
        <v>22</v>
      </c>
      <c r="L397" s="36">
        <v>939</v>
      </c>
      <c r="M397" s="5">
        <v>52.6</v>
      </c>
      <c r="N397" s="7">
        <v>10</v>
      </c>
      <c r="O397" s="7" t="s">
        <v>441</v>
      </c>
      <c r="P397" s="7">
        <f>5*N397</f>
        <v>50</v>
      </c>
      <c r="Q397" s="7" t="s">
        <v>17</v>
      </c>
      <c r="R397" s="7" t="s">
        <v>23</v>
      </c>
      <c r="S397" s="61">
        <v>31.37</v>
      </c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8"/>
      <c r="AV397" s="98"/>
      <c r="AW397" s="98"/>
      <c r="AX397" s="98"/>
      <c r="AY397" s="98"/>
      <c r="AZ397" s="98"/>
      <c r="BA397" s="98"/>
      <c r="BB397" s="98"/>
      <c r="BC397" s="98"/>
      <c r="BD397" s="98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  <c r="BO397" s="98"/>
      <c r="BP397" s="98"/>
      <c r="BQ397" s="98"/>
      <c r="BR397" s="98"/>
      <c r="BS397" s="98"/>
      <c r="BT397" s="98"/>
      <c r="BU397" s="98"/>
      <c r="BV397" s="98"/>
      <c r="BW397" s="98"/>
      <c r="BX397" s="98"/>
      <c r="BY397" s="98"/>
      <c r="BZ397" s="98"/>
      <c r="CA397" s="98"/>
      <c r="CB397" s="98"/>
      <c r="CC397" s="98"/>
      <c r="CD397" s="98"/>
      <c r="CE397" s="98"/>
      <c r="CF397" s="98"/>
      <c r="CG397" s="98"/>
      <c r="CH397" s="98"/>
      <c r="CI397" s="98"/>
      <c r="CJ397" s="98"/>
      <c r="CK397" s="98"/>
      <c r="CL397" s="98"/>
      <c r="CM397" s="98"/>
      <c r="CN397" s="98"/>
      <c r="CO397" s="98"/>
      <c r="CP397" s="98"/>
      <c r="CQ397" s="98"/>
      <c r="CR397" s="98"/>
      <c r="CS397" s="98"/>
      <c r="CT397" s="98"/>
      <c r="CU397" s="98"/>
      <c r="CV397" s="98"/>
      <c r="CW397" s="98"/>
      <c r="CX397" s="98"/>
      <c r="CY397" s="98"/>
      <c r="CZ397" s="98"/>
      <c r="DA397" s="98"/>
      <c r="DB397" s="107"/>
    </row>
    <row r="398" spans="1:106" s="7" customFormat="1" ht="12" customHeight="1" x14ac:dyDescent="0.25">
      <c r="A398" s="4">
        <f t="shared" si="10"/>
        <v>395</v>
      </c>
      <c r="B398" s="183"/>
      <c r="C398" s="135" t="s">
        <v>322</v>
      </c>
      <c r="D398" s="7">
        <v>0.45</v>
      </c>
      <c r="E398" s="7">
        <v>25</v>
      </c>
      <c r="F398" s="7">
        <v>6.4</v>
      </c>
      <c r="G398" s="7">
        <v>40</v>
      </c>
      <c r="H398" s="7">
        <v>28</v>
      </c>
      <c r="I398" s="7">
        <v>70</v>
      </c>
      <c r="J398" s="7" t="s">
        <v>273</v>
      </c>
      <c r="K398" s="7" t="s">
        <v>22</v>
      </c>
      <c r="L398" s="36">
        <v>939</v>
      </c>
      <c r="M398" s="5">
        <v>52.6</v>
      </c>
      <c r="N398" s="7">
        <v>10</v>
      </c>
      <c r="O398" s="7" t="s">
        <v>441</v>
      </c>
      <c r="P398" s="7">
        <f t="shared" ref="P398:P411" si="11">5*N398</f>
        <v>50</v>
      </c>
      <c r="Q398" s="7" t="s">
        <v>17</v>
      </c>
      <c r="R398" s="7" t="s">
        <v>23</v>
      </c>
      <c r="S398" s="61">
        <v>29.36</v>
      </c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8"/>
      <c r="AV398" s="98"/>
      <c r="AW398" s="98"/>
      <c r="AX398" s="98"/>
      <c r="AY398" s="98"/>
      <c r="AZ398" s="98"/>
      <c r="BA398" s="98"/>
      <c r="BB398" s="98"/>
      <c r="BC398" s="98"/>
      <c r="BD398" s="98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  <c r="BO398" s="98"/>
      <c r="BP398" s="98"/>
      <c r="BQ398" s="98"/>
      <c r="BR398" s="98"/>
      <c r="BS398" s="98"/>
      <c r="BT398" s="98"/>
      <c r="BU398" s="98"/>
      <c r="BV398" s="98"/>
      <c r="BW398" s="98"/>
      <c r="BX398" s="98"/>
      <c r="BY398" s="98"/>
      <c r="BZ398" s="98"/>
      <c r="CA398" s="98"/>
      <c r="CB398" s="98"/>
      <c r="CC398" s="98"/>
      <c r="CD398" s="98"/>
      <c r="CE398" s="98"/>
      <c r="CF398" s="98"/>
      <c r="CG398" s="98"/>
      <c r="CH398" s="98"/>
      <c r="CI398" s="98"/>
      <c r="CJ398" s="98"/>
      <c r="CK398" s="98"/>
      <c r="CL398" s="98"/>
      <c r="CM398" s="98"/>
      <c r="CN398" s="98"/>
      <c r="CO398" s="98"/>
      <c r="CP398" s="98"/>
      <c r="CQ398" s="98"/>
      <c r="CR398" s="98"/>
      <c r="CS398" s="98"/>
      <c r="CT398" s="98"/>
      <c r="CU398" s="98"/>
      <c r="CV398" s="98"/>
      <c r="CW398" s="98"/>
      <c r="CX398" s="98"/>
      <c r="CY398" s="98"/>
      <c r="CZ398" s="98"/>
      <c r="DA398" s="98"/>
      <c r="DB398" s="107"/>
    </row>
    <row r="399" spans="1:106" s="7" customFormat="1" ht="12" customHeight="1" x14ac:dyDescent="0.25">
      <c r="A399" s="4">
        <f t="shared" si="10"/>
        <v>396</v>
      </c>
      <c r="B399" s="183"/>
      <c r="C399" s="135" t="s">
        <v>325</v>
      </c>
      <c r="D399" s="7">
        <v>0.45</v>
      </c>
      <c r="E399" s="7">
        <v>50</v>
      </c>
      <c r="F399" s="7">
        <v>6.4</v>
      </c>
      <c r="G399" s="7">
        <v>40</v>
      </c>
      <c r="H399" s="7">
        <v>28</v>
      </c>
      <c r="I399" s="7">
        <v>70</v>
      </c>
      <c r="J399" s="7" t="s">
        <v>273</v>
      </c>
      <c r="K399" s="7" t="s">
        <v>22</v>
      </c>
      <c r="L399" s="36">
        <v>939</v>
      </c>
      <c r="M399" s="5">
        <v>52.6</v>
      </c>
      <c r="N399" s="7">
        <v>10</v>
      </c>
      <c r="O399" s="7" t="s">
        <v>441</v>
      </c>
      <c r="P399" s="7">
        <f t="shared" si="11"/>
        <v>50</v>
      </c>
      <c r="Q399" s="7" t="s">
        <v>17</v>
      </c>
      <c r="R399" s="7" t="s">
        <v>23</v>
      </c>
      <c r="S399" s="61">
        <v>26.11</v>
      </c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  <c r="AK399" s="98"/>
      <c r="AL399" s="98"/>
      <c r="AM399" s="98"/>
      <c r="AN399" s="98"/>
      <c r="AO399" s="98"/>
      <c r="AP399" s="98"/>
      <c r="AQ399" s="98"/>
      <c r="AR399" s="98"/>
      <c r="AS399" s="98"/>
      <c r="AT399" s="98"/>
      <c r="AU399" s="98"/>
      <c r="AV399" s="98"/>
      <c r="AW399" s="98"/>
      <c r="AX399" s="98"/>
      <c r="AY399" s="98"/>
      <c r="AZ399" s="98"/>
      <c r="BA399" s="98"/>
      <c r="BB399" s="98"/>
      <c r="BC399" s="98"/>
      <c r="BD399" s="98"/>
      <c r="BE399" s="98"/>
      <c r="BF399" s="98"/>
      <c r="BG399" s="98"/>
      <c r="BH399" s="98"/>
      <c r="BI399" s="98"/>
      <c r="BJ399" s="98"/>
      <c r="BK399" s="98"/>
      <c r="BL399" s="98"/>
      <c r="BM399" s="98"/>
      <c r="BN399" s="98"/>
      <c r="BO399" s="98"/>
      <c r="BP399" s="98"/>
      <c r="BQ399" s="98"/>
      <c r="BR399" s="98"/>
      <c r="BS399" s="98"/>
      <c r="BT399" s="98"/>
      <c r="BU399" s="98"/>
      <c r="BV399" s="98"/>
      <c r="BW399" s="98"/>
      <c r="BX399" s="98"/>
      <c r="BY399" s="98"/>
      <c r="BZ399" s="98"/>
      <c r="CA399" s="98"/>
      <c r="CB399" s="98"/>
      <c r="CC399" s="98"/>
      <c r="CD399" s="98"/>
      <c r="CE399" s="98"/>
      <c r="CF399" s="98"/>
      <c r="CG399" s="98"/>
      <c r="CH399" s="98"/>
      <c r="CI399" s="98"/>
      <c r="CJ399" s="98"/>
      <c r="CK399" s="98"/>
      <c r="CL399" s="98"/>
      <c r="CM399" s="98"/>
      <c r="CN399" s="98"/>
      <c r="CO399" s="98"/>
      <c r="CP399" s="98"/>
      <c r="CQ399" s="98"/>
      <c r="CR399" s="98"/>
      <c r="CS399" s="98"/>
      <c r="CT399" s="98"/>
      <c r="CU399" s="98"/>
      <c r="CV399" s="98"/>
      <c r="CW399" s="98"/>
      <c r="CX399" s="98"/>
      <c r="CY399" s="98"/>
      <c r="CZ399" s="98"/>
      <c r="DA399" s="98"/>
      <c r="DB399" s="107"/>
    </row>
    <row r="400" spans="1:106" s="7" customFormat="1" ht="12" customHeight="1" x14ac:dyDescent="0.25">
      <c r="A400" s="4">
        <f t="shared" si="10"/>
        <v>397</v>
      </c>
      <c r="B400" s="183"/>
      <c r="C400" s="135" t="s">
        <v>326</v>
      </c>
      <c r="D400" s="7">
        <v>0.45</v>
      </c>
      <c r="E400" s="7">
        <v>100</v>
      </c>
      <c r="F400" s="7">
        <v>6.4</v>
      </c>
      <c r="G400" s="7">
        <v>40</v>
      </c>
      <c r="H400" s="7">
        <v>28</v>
      </c>
      <c r="I400" s="7">
        <v>70</v>
      </c>
      <c r="J400" s="7" t="s">
        <v>273</v>
      </c>
      <c r="K400" s="7" t="s">
        <v>22</v>
      </c>
      <c r="L400" s="36">
        <v>939</v>
      </c>
      <c r="M400" s="5">
        <v>52.6</v>
      </c>
      <c r="N400" s="7">
        <v>10</v>
      </c>
      <c r="O400" s="7" t="s">
        <v>441</v>
      </c>
      <c r="P400" s="7">
        <f t="shared" si="11"/>
        <v>50</v>
      </c>
      <c r="Q400" s="7" t="s">
        <v>17</v>
      </c>
      <c r="R400" s="7" t="s">
        <v>23</v>
      </c>
      <c r="S400" s="61">
        <v>20.99</v>
      </c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8"/>
      <c r="AV400" s="98"/>
      <c r="AW400" s="98"/>
      <c r="AX400" s="98"/>
      <c r="AY400" s="98"/>
      <c r="AZ400" s="98"/>
      <c r="BA400" s="98"/>
      <c r="BB400" s="98"/>
      <c r="BC400" s="98"/>
      <c r="BD400" s="98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  <c r="BO400" s="98"/>
      <c r="BP400" s="98"/>
      <c r="BQ400" s="98"/>
      <c r="BR400" s="98"/>
      <c r="BS400" s="98"/>
      <c r="BT400" s="98"/>
      <c r="BU400" s="98"/>
      <c r="BV400" s="98"/>
      <c r="BW400" s="98"/>
      <c r="BX400" s="98"/>
      <c r="BY400" s="98"/>
      <c r="BZ400" s="98"/>
      <c r="CA400" s="98"/>
      <c r="CB400" s="98"/>
      <c r="CC400" s="98"/>
      <c r="CD400" s="98"/>
      <c r="CE400" s="98"/>
      <c r="CF400" s="98"/>
      <c r="CG400" s="98"/>
      <c r="CH400" s="98"/>
      <c r="CI400" s="98"/>
      <c r="CJ400" s="98"/>
      <c r="CK400" s="98"/>
      <c r="CL400" s="98"/>
      <c r="CM400" s="98"/>
      <c r="CN400" s="98"/>
      <c r="CO400" s="98"/>
      <c r="CP400" s="98"/>
      <c r="CQ400" s="98"/>
      <c r="CR400" s="98"/>
      <c r="CS400" s="98"/>
      <c r="CT400" s="98"/>
      <c r="CU400" s="98"/>
      <c r="CV400" s="98"/>
      <c r="CW400" s="98"/>
      <c r="CX400" s="98"/>
      <c r="CY400" s="98"/>
      <c r="CZ400" s="98"/>
      <c r="DA400" s="98"/>
      <c r="DB400" s="107"/>
    </row>
    <row r="401" spans="1:106" s="7" customFormat="1" ht="12" customHeight="1" x14ac:dyDescent="0.25">
      <c r="A401" s="4">
        <f t="shared" si="10"/>
        <v>398</v>
      </c>
      <c r="B401" s="183"/>
      <c r="C401" s="135" t="s">
        <v>327</v>
      </c>
      <c r="D401" s="7">
        <v>0.4</v>
      </c>
      <c r="E401" s="7">
        <v>50</v>
      </c>
      <c r="F401" s="7">
        <v>6.4</v>
      </c>
      <c r="G401" s="7">
        <v>50</v>
      </c>
      <c r="H401" s="7">
        <v>28</v>
      </c>
      <c r="I401" s="7">
        <v>70</v>
      </c>
      <c r="J401" s="7" t="s">
        <v>273</v>
      </c>
      <c r="K401" s="7" t="s">
        <v>22</v>
      </c>
      <c r="L401" s="36">
        <v>939</v>
      </c>
      <c r="M401" s="5">
        <v>52.6</v>
      </c>
      <c r="N401" s="7">
        <v>10</v>
      </c>
      <c r="O401" s="7" t="s">
        <v>441</v>
      </c>
      <c r="P401" s="7">
        <f t="shared" si="11"/>
        <v>50</v>
      </c>
      <c r="Q401" s="7" t="s">
        <v>17</v>
      </c>
      <c r="R401" s="7" t="s">
        <v>23</v>
      </c>
      <c r="S401" s="61">
        <v>29.16</v>
      </c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8"/>
      <c r="AV401" s="98"/>
      <c r="AW401" s="98"/>
      <c r="AX401" s="98"/>
      <c r="AY401" s="98"/>
      <c r="AZ401" s="98"/>
      <c r="BA401" s="98"/>
      <c r="BB401" s="98"/>
      <c r="BC401" s="98"/>
      <c r="BD401" s="98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  <c r="BO401" s="98"/>
      <c r="BP401" s="98"/>
      <c r="BQ401" s="98"/>
      <c r="BR401" s="98"/>
      <c r="BS401" s="98"/>
      <c r="BT401" s="98"/>
      <c r="BU401" s="98"/>
      <c r="BV401" s="98"/>
      <c r="BW401" s="98"/>
      <c r="BX401" s="98"/>
      <c r="BY401" s="98"/>
      <c r="BZ401" s="98"/>
      <c r="CA401" s="98"/>
      <c r="CB401" s="98"/>
      <c r="CC401" s="98"/>
      <c r="CD401" s="98"/>
      <c r="CE401" s="98"/>
      <c r="CF401" s="98"/>
      <c r="CG401" s="98"/>
      <c r="CH401" s="98"/>
      <c r="CI401" s="98"/>
      <c r="CJ401" s="98"/>
      <c r="CK401" s="98"/>
      <c r="CL401" s="98"/>
      <c r="CM401" s="98"/>
      <c r="CN401" s="98"/>
      <c r="CO401" s="98"/>
      <c r="CP401" s="98"/>
      <c r="CQ401" s="98"/>
      <c r="CR401" s="98"/>
      <c r="CS401" s="98"/>
      <c r="CT401" s="98"/>
      <c r="CU401" s="98"/>
      <c r="CV401" s="98"/>
      <c r="CW401" s="98"/>
      <c r="CX401" s="98"/>
      <c r="CY401" s="98"/>
      <c r="CZ401" s="98"/>
      <c r="DA401" s="98"/>
      <c r="DB401" s="107"/>
    </row>
    <row r="402" spans="1:106" s="7" customFormat="1" ht="12" customHeight="1" x14ac:dyDescent="0.25">
      <c r="A402" s="4">
        <f t="shared" si="10"/>
        <v>399</v>
      </c>
      <c r="B402" s="183"/>
      <c r="C402" s="135" t="s">
        <v>328</v>
      </c>
      <c r="D402" s="7">
        <v>0.35</v>
      </c>
      <c r="E402" s="7">
        <v>50</v>
      </c>
      <c r="F402" s="7">
        <v>6.4</v>
      </c>
      <c r="G402" s="7">
        <v>60</v>
      </c>
      <c r="H402" s="7">
        <v>28</v>
      </c>
      <c r="I402" s="7">
        <v>70</v>
      </c>
      <c r="J402" s="7" t="s">
        <v>273</v>
      </c>
      <c r="K402" s="7" t="s">
        <v>22</v>
      </c>
      <c r="L402" s="36">
        <v>939</v>
      </c>
      <c r="M402" s="5">
        <v>52.6</v>
      </c>
      <c r="N402" s="7">
        <v>10</v>
      </c>
      <c r="O402" s="7" t="s">
        <v>441</v>
      </c>
      <c r="P402" s="7">
        <f t="shared" si="11"/>
        <v>50</v>
      </c>
      <c r="Q402" s="7" t="s">
        <v>17</v>
      </c>
      <c r="R402" s="7" t="s">
        <v>23</v>
      </c>
      <c r="S402" s="61">
        <v>31.49</v>
      </c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  <c r="AK402" s="98"/>
      <c r="AL402" s="98"/>
      <c r="AM402" s="98"/>
      <c r="AN402" s="98"/>
      <c r="AO402" s="98"/>
      <c r="AP402" s="98"/>
      <c r="AQ402" s="98"/>
      <c r="AR402" s="98"/>
      <c r="AS402" s="98"/>
      <c r="AT402" s="98"/>
      <c r="AU402" s="98"/>
      <c r="AV402" s="98"/>
      <c r="AW402" s="98"/>
      <c r="AX402" s="98"/>
      <c r="AY402" s="98"/>
      <c r="AZ402" s="98"/>
      <c r="BA402" s="98"/>
      <c r="BB402" s="98"/>
      <c r="BC402" s="98"/>
      <c r="BD402" s="98"/>
      <c r="BE402" s="98"/>
      <c r="BF402" s="98"/>
      <c r="BG402" s="98"/>
      <c r="BH402" s="98"/>
      <c r="BI402" s="98"/>
      <c r="BJ402" s="98"/>
      <c r="BK402" s="98"/>
      <c r="BL402" s="98"/>
      <c r="BM402" s="98"/>
      <c r="BN402" s="98"/>
      <c r="BO402" s="98"/>
      <c r="BP402" s="98"/>
      <c r="BQ402" s="98"/>
      <c r="BR402" s="98"/>
      <c r="BS402" s="98"/>
      <c r="BT402" s="98"/>
      <c r="BU402" s="98"/>
      <c r="BV402" s="98"/>
      <c r="BW402" s="98"/>
      <c r="BX402" s="98"/>
      <c r="BY402" s="98"/>
      <c r="BZ402" s="98"/>
      <c r="CA402" s="98"/>
      <c r="CB402" s="98"/>
      <c r="CC402" s="98"/>
      <c r="CD402" s="98"/>
      <c r="CE402" s="98"/>
      <c r="CF402" s="98"/>
      <c r="CG402" s="98"/>
      <c r="CH402" s="98"/>
      <c r="CI402" s="98"/>
      <c r="CJ402" s="98"/>
      <c r="CK402" s="98"/>
      <c r="CL402" s="98"/>
      <c r="CM402" s="98"/>
      <c r="CN402" s="98"/>
      <c r="CO402" s="98"/>
      <c r="CP402" s="98"/>
      <c r="CQ402" s="98"/>
      <c r="CR402" s="98"/>
      <c r="CS402" s="98"/>
      <c r="CT402" s="98"/>
      <c r="CU402" s="98"/>
      <c r="CV402" s="98"/>
      <c r="CW402" s="98"/>
      <c r="CX402" s="98"/>
      <c r="CY402" s="98"/>
      <c r="CZ402" s="98"/>
      <c r="DA402" s="98"/>
      <c r="DB402" s="107"/>
    </row>
    <row r="403" spans="1:106" s="7" customFormat="1" ht="12" customHeight="1" x14ac:dyDescent="0.25">
      <c r="A403" s="4">
        <f t="shared" si="10"/>
        <v>400</v>
      </c>
      <c r="B403" s="183"/>
      <c r="C403" s="135" t="s">
        <v>323</v>
      </c>
      <c r="D403" s="7">
        <v>0.45</v>
      </c>
      <c r="E403" s="7">
        <v>50</v>
      </c>
      <c r="F403" s="7">
        <v>6.4</v>
      </c>
      <c r="G403" s="7">
        <v>40</v>
      </c>
      <c r="H403" s="7">
        <v>28</v>
      </c>
      <c r="I403" s="7">
        <v>71</v>
      </c>
      <c r="J403" s="7" t="s">
        <v>273</v>
      </c>
      <c r="K403" s="7" t="s">
        <v>22</v>
      </c>
      <c r="L403" s="36">
        <v>431.5</v>
      </c>
      <c r="M403" s="5">
        <v>52.6</v>
      </c>
      <c r="N403" s="7">
        <v>8</v>
      </c>
      <c r="O403" s="7" t="s">
        <v>441</v>
      </c>
      <c r="P403" s="7">
        <f t="shared" si="11"/>
        <v>40</v>
      </c>
      <c r="Q403" s="7" t="s">
        <v>17</v>
      </c>
      <c r="R403" s="7" t="s">
        <v>23</v>
      </c>
      <c r="S403" s="61">
        <v>28.6</v>
      </c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  <c r="AK403" s="98"/>
      <c r="AL403" s="98"/>
      <c r="AM403" s="98"/>
      <c r="AN403" s="98"/>
      <c r="AO403" s="98"/>
      <c r="AP403" s="98"/>
      <c r="AQ403" s="98"/>
      <c r="AR403" s="98"/>
      <c r="AS403" s="98"/>
      <c r="AT403" s="98"/>
      <c r="AU403" s="98"/>
      <c r="AV403" s="98"/>
      <c r="AW403" s="98"/>
      <c r="AX403" s="98"/>
      <c r="AY403" s="98"/>
      <c r="AZ403" s="98"/>
      <c r="BA403" s="98"/>
      <c r="BB403" s="98"/>
      <c r="BC403" s="98"/>
      <c r="BD403" s="98"/>
      <c r="BE403" s="98"/>
      <c r="BF403" s="98"/>
      <c r="BG403" s="98"/>
      <c r="BH403" s="98"/>
      <c r="BI403" s="98"/>
      <c r="BJ403" s="98"/>
      <c r="BK403" s="98"/>
      <c r="BL403" s="98"/>
      <c r="BM403" s="98"/>
      <c r="BN403" s="98"/>
      <c r="BO403" s="98"/>
      <c r="BP403" s="98"/>
      <c r="BQ403" s="98"/>
      <c r="BR403" s="98"/>
      <c r="BS403" s="98"/>
      <c r="BT403" s="98"/>
      <c r="BU403" s="98"/>
      <c r="BV403" s="98"/>
      <c r="BW403" s="98"/>
      <c r="BX403" s="98"/>
      <c r="BY403" s="98"/>
      <c r="BZ403" s="98"/>
      <c r="CA403" s="98"/>
      <c r="CB403" s="98"/>
      <c r="CC403" s="98"/>
      <c r="CD403" s="98"/>
      <c r="CE403" s="98"/>
      <c r="CF403" s="98"/>
      <c r="CG403" s="98"/>
      <c r="CH403" s="98"/>
      <c r="CI403" s="98"/>
      <c r="CJ403" s="98"/>
      <c r="CK403" s="98"/>
      <c r="CL403" s="98"/>
      <c r="CM403" s="98"/>
      <c r="CN403" s="98"/>
      <c r="CO403" s="98"/>
      <c r="CP403" s="98"/>
      <c r="CQ403" s="98"/>
      <c r="CR403" s="98"/>
      <c r="CS403" s="98"/>
      <c r="CT403" s="98"/>
      <c r="CU403" s="98"/>
      <c r="CV403" s="98"/>
      <c r="CW403" s="98"/>
      <c r="CX403" s="98"/>
      <c r="CY403" s="98"/>
      <c r="CZ403" s="98"/>
      <c r="DA403" s="98"/>
      <c r="DB403" s="107"/>
    </row>
    <row r="404" spans="1:106" s="7" customFormat="1" ht="12" customHeight="1" x14ac:dyDescent="0.25">
      <c r="A404" s="4">
        <f t="shared" si="10"/>
        <v>401</v>
      </c>
      <c r="B404" s="183"/>
      <c r="C404" s="135" t="s">
        <v>329</v>
      </c>
      <c r="D404" s="7">
        <v>0.45</v>
      </c>
      <c r="E404" s="7">
        <v>50</v>
      </c>
      <c r="F404" s="7">
        <v>6.4</v>
      </c>
      <c r="G404" s="7">
        <v>40</v>
      </c>
      <c r="H404" s="7">
        <v>28</v>
      </c>
      <c r="I404" s="7">
        <v>69</v>
      </c>
      <c r="J404" s="7" t="s">
        <v>273</v>
      </c>
      <c r="K404" s="7" t="s">
        <v>22</v>
      </c>
      <c r="L404" s="36">
        <v>867</v>
      </c>
      <c r="M404" s="5">
        <v>52.6</v>
      </c>
      <c r="N404" s="7">
        <v>12</v>
      </c>
      <c r="O404" s="7" t="s">
        <v>441</v>
      </c>
      <c r="P404" s="7">
        <f t="shared" si="11"/>
        <v>60</v>
      </c>
      <c r="Q404" s="7" t="s">
        <v>17</v>
      </c>
      <c r="R404" s="7" t="s">
        <v>23</v>
      </c>
      <c r="S404" s="61">
        <v>24.58</v>
      </c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8"/>
      <c r="AV404" s="98"/>
      <c r="AW404" s="98"/>
      <c r="AX404" s="98"/>
      <c r="AY404" s="98"/>
      <c r="AZ404" s="98"/>
      <c r="BA404" s="98"/>
      <c r="BB404" s="98"/>
      <c r="BC404" s="98"/>
      <c r="BD404" s="98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  <c r="BO404" s="98"/>
      <c r="BP404" s="98"/>
      <c r="BQ404" s="98"/>
      <c r="BR404" s="98"/>
      <c r="BS404" s="98"/>
      <c r="BT404" s="98"/>
      <c r="BU404" s="98"/>
      <c r="BV404" s="98"/>
      <c r="BW404" s="98"/>
      <c r="BX404" s="98"/>
      <c r="BY404" s="98"/>
      <c r="BZ404" s="98"/>
      <c r="CA404" s="98"/>
      <c r="CB404" s="98"/>
      <c r="CC404" s="98"/>
      <c r="CD404" s="98"/>
      <c r="CE404" s="98"/>
      <c r="CF404" s="98"/>
      <c r="CG404" s="98"/>
      <c r="CH404" s="98"/>
      <c r="CI404" s="98"/>
      <c r="CJ404" s="98"/>
      <c r="CK404" s="98"/>
      <c r="CL404" s="98"/>
      <c r="CM404" s="98"/>
      <c r="CN404" s="98"/>
      <c r="CO404" s="98"/>
      <c r="CP404" s="98"/>
      <c r="CQ404" s="98"/>
      <c r="CR404" s="98"/>
      <c r="CS404" s="98"/>
      <c r="CT404" s="98"/>
      <c r="CU404" s="98"/>
      <c r="CV404" s="98"/>
      <c r="CW404" s="98"/>
      <c r="CX404" s="98"/>
      <c r="CY404" s="98"/>
      <c r="CZ404" s="98"/>
      <c r="DA404" s="98"/>
      <c r="DB404" s="107"/>
    </row>
    <row r="405" spans="1:106" s="7" customFormat="1" ht="12" customHeight="1" x14ac:dyDescent="0.25">
      <c r="A405" s="4">
        <f t="shared" si="10"/>
        <v>402</v>
      </c>
      <c r="B405" s="183"/>
      <c r="C405" s="135" t="s">
        <v>324</v>
      </c>
      <c r="D405" s="7">
        <v>0.45</v>
      </c>
      <c r="E405" s="7">
        <v>50</v>
      </c>
      <c r="F405" s="7">
        <v>6.4</v>
      </c>
      <c r="G405" s="7">
        <v>40</v>
      </c>
      <c r="H405" s="7">
        <v>28</v>
      </c>
      <c r="I405" s="7">
        <v>70</v>
      </c>
      <c r="J405" s="7" t="s">
        <v>273</v>
      </c>
      <c r="K405" s="7" t="s">
        <v>22</v>
      </c>
      <c r="L405" s="36">
        <v>939</v>
      </c>
      <c r="M405" s="5">
        <v>52.6</v>
      </c>
      <c r="N405" s="7">
        <v>10</v>
      </c>
      <c r="O405" s="7" t="s">
        <v>441</v>
      </c>
      <c r="P405" s="7">
        <f t="shared" si="11"/>
        <v>50</v>
      </c>
      <c r="Q405" s="7" t="s">
        <v>17</v>
      </c>
      <c r="R405" s="7" t="s">
        <v>23</v>
      </c>
      <c r="S405" s="61">
        <v>23.51</v>
      </c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  <c r="AK405" s="98"/>
      <c r="AL405" s="98"/>
      <c r="AM405" s="98"/>
      <c r="AN405" s="98"/>
      <c r="AO405" s="98"/>
      <c r="AP405" s="98"/>
      <c r="AQ405" s="98"/>
      <c r="AR405" s="98"/>
      <c r="AS405" s="98"/>
      <c r="AT405" s="98"/>
      <c r="AU405" s="98"/>
      <c r="AV405" s="98"/>
      <c r="AW405" s="98"/>
      <c r="AX405" s="98"/>
      <c r="AY405" s="98"/>
      <c r="AZ405" s="98"/>
      <c r="BA405" s="98"/>
      <c r="BB405" s="98"/>
      <c r="BC405" s="98"/>
      <c r="BD405" s="98"/>
      <c r="BE405" s="98"/>
      <c r="BF405" s="98"/>
      <c r="BG405" s="98"/>
      <c r="BH405" s="98"/>
      <c r="BI405" s="98"/>
      <c r="BJ405" s="98"/>
      <c r="BK405" s="98"/>
      <c r="BL405" s="98"/>
      <c r="BM405" s="98"/>
      <c r="BN405" s="98"/>
      <c r="BO405" s="98"/>
      <c r="BP405" s="98"/>
      <c r="BQ405" s="98"/>
      <c r="BR405" s="98"/>
      <c r="BS405" s="98"/>
      <c r="BT405" s="98"/>
      <c r="BU405" s="98"/>
      <c r="BV405" s="98"/>
      <c r="BW405" s="98"/>
      <c r="BX405" s="98"/>
      <c r="BY405" s="98"/>
      <c r="BZ405" s="98"/>
      <c r="CA405" s="98"/>
      <c r="CB405" s="98"/>
      <c r="CC405" s="98"/>
      <c r="CD405" s="98"/>
      <c r="CE405" s="98"/>
      <c r="CF405" s="98"/>
      <c r="CG405" s="98"/>
      <c r="CH405" s="98"/>
      <c r="CI405" s="98"/>
      <c r="CJ405" s="98"/>
      <c r="CK405" s="98"/>
      <c r="CL405" s="98"/>
      <c r="CM405" s="98"/>
      <c r="CN405" s="98"/>
      <c r="CO405" s="98"/>
      <c r="CP405" s="98"/>
      <c r="CQ405" s="98"/>
      <c r="CR405" s="98"/>
      <c r="CS405" s="98"/>
      <c r="CT405" s="98"/>
      <c r="CU405" s="98"/>
      <c r="CV405" s="98"/>
      <c r="CW405" s="98"/>
      <c r="CX405" s="98"/>
      <c r="CY405" s="98"/>
      <c r="CZ405" s="98"/>
      <c r="DA405" s="98"/>
      <c r="DB405" s="107"/>
    </row>
    <row r="406" spans="1:106" s="7" customFormat="1" ht="12" customHeight="1" x14ac:dyDescent="0.25">
      <c r="A406" s="4">
        <f t="shared" si="10"/>
        <v>403</v>
      </c>
      <c r="B406" s="183"/>
      <c r="C406" s="135" t="s">
        <v>330</v>
      </c>
      <c r="D406" s="7">
        <v>0.45</v>
      </c>
      <c r="E406" s="7">
        <v>50</v>
      </c>
      <c r="F406" s="7">
        <v>6.4</v>
      </c>
      <c r="G406" s="7">
        <v>40</v>
      </c>
      <c r="H406" s="7">
        <v>28</v>
      </c>
      <c r="I406" s="7">
        <v>70</v>
      </c>
      <c r="J406" s="7" t="s">
        <v>273</v>
      </c>
      <c r="K406" s="7" t="s">
        <v>22</v>
      </c>
      <c r="L406" s="36">
        <v>939</v>
      </c>
      <c r="M406" s="5">
        <v>52.6</v>
      </c>
      <c r="N406" s="7">
        <v>10</v>
      </c>
      <c r="O406" s="7" t="s">
        <v>441</v>
      </c>
      <c r="P406" s="7">
        <f t="shared" si="11"/>
        <v>50</v>
      </c>
      <c r="Q406" s="7" t="s">
        <v>17</v>
      </c>
      <c r="R406" s="7" t="s">
        <v>156</v>
      </c>
      <c r="S406" s="61">
        <v>21.44</v>
      </c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8"/>
      <c r="AV406" s="98"/>
      <c r="AW406" s="98"/>
      <c r="AX406" s="98"/>
      <c r="AY406" s="98"/>
      <c r="AZ406" s="98"/>
      <c r="BA406" s="98"/>
      <c r="BB406" s="98"/>
      <c r="BC406" s="98"/>
      <c r="BD406" s="98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  <c r="BO406" s="98"/>
      <c r="BP406" s="98"/>
      <c r="BQ406" s="98"/>
      <c r="BR406" s="98"/>
      <c r="BS406" s="98"/>
      <c r="BT406" s="98"/>
      <c r="BU406" s="98"/>
      <c r="BV406" s="98"/>
      <c r="BW406" s="98"/>
      <c r="BX406" s="98"/>
      <c r="BY406" s="98"/>
      <c r="BZ406" s="98"/>
      <c r="CA406" s="98"/>
      <c r="CB406" s="98"/>
      <c r="CC406" s="98"/>
      <c r="CD406" s="98"/>
      <c r="CE406" s="98"/>
      <c r="CF406" s="98"/>
      <c r="CG406" s="98"/>
      <c r="CH406" s="98"/>
      <c r="CI406" s="98"/>
      <c r="CJ406" s="98"/>
      <c r="CK406" s="98"/>
      <c r="CL406" s="98"/>
      <c r="CM406" s="98"/>
      <c r="CN406" s="98"/>
      <c r="CO406" s="98"/>
      <c r="CP406" s="98"/>
      <c r="CQ406" s="98"/>
      <c r="CR406" s="98"/>
      <c r="CS406" s="98"/>
      <c r="CT406" s="98"/>
      <c r="CU406" s="98"/>
      <c r="CV406" s="98"/>
      <c r="CW406" s="98"/>
      <c r="CX406" s="98"/>
      <c r="CY406" s="98"/>
      <c r="CZ406" s="98"/>
      <c r="DA406" s="98"/>
      <c r="DB406" s="107"/>
    </row>
    <row r="407" spans="1:106" s="7" customFormat="1" ht="12" customHeight="1" x14ac:dyDescent="0.25">
      <c r="A407" s="4">
        <f t="shared" si="10"/>
        <v>404</v>
      </c>
      <c r="B407" s="183"/>
      <c r="C407" s="135" t="s">
        <v>331</v>
      </c>
      <c r="D407" s="7">
        <v>0.45</v>
      </c>
      <c r="E407" s="7">
        <v>50</v>
      </c>
      <c r="F407" s="7">
        <v>6.4</v>
      </c>
      <c r="G407" s="7">
        <v>40</v>
      </c>
      <c r="H407" s="7">
        <v>28</v>
      </c>
      <c r="I407" s="7">
        <v>20</v>
      </c>
      <c r="J407" s="7" t="s">
        <v>273</v>
      </c>
      <c r="K407" s="7" t="s">
        <v>22</v>
      </c>
      <c r="L407" s="36">
        <v>939</v>
      </c>
      <c r="M407" s="5">
        <v>52.6</v>
      </c>
      <c r="N407" s="7">
        <v>10</v>
      </c>
      <c r="O407" s="7" t="s">
        <v>441</v>
      </c>
      <c r="P407" s="7">
        <f t="shared" si="11"/>
        <v>50</v>
      </c>
      <c r="Q407" s="7" t="s">
        <v>17</v>
      </c>
      <c r="R407" s="7" t="s">
        <v>23</v>
      </c>
      <c r="S407" s="61">
        <v>12.63</v>
      </c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  <c r="AK407" s="98"/>
      <c r="AL407" s="98"/>
      <c r="AM407" s="98"/>
      <c r="AN407" s="98"/>
      <c r="AO407" s="98"/>
      <c r="AP407" s="98"/>
      <c r="AQ407" s="98"/>
      <c r="AR407" s="98"/>
      <c r="AS407" s="98"/>
      <c r="AT407" s="98"/>
      <c r="AU407" s="98"/>
      <c r="AV407" s="98"/>
      <c r="AW407" s="98"/>
      <c r="AX407" s="98"/>
      <c r="AY407" s="98"/>
      <c r="AZ407" s="98"/>
      <c r="BA407" s="98"/>
      <c r="BB407" s="98"/>
      <c r="BC407" s="98"/>
      <c r="BD407" s="98"/>
      <c r="BE407" s="98"/>
      <c r="BF407" s="98"/>
      <c r="BG407" s="98"/>
      <c r="BH407" s="98"/>
      <c r="BI407" s="98"/>
      <c r="BJ407" s="98"/>
      <c r="BK407" s="98"/>
      <c r="BL407" s="98"/>
      <c r="BM407" s="98"/>
      <c r="BN407" s="98"/>
      <c r="BO407" s="98"/>
      <c r="BP407" s="98"/>
      <c r="BQ407" s="98"/>
      <c r="BR407" s="98"/>
      <c r="BS407" s="98"/>
      <c r="BT407" s="98"/>
      <c r="BU407" s="98"/>
      <c r="BV407" s="98"/>
      <c r="BW407" s="98"/>
      <c r="BX407" s="98"/>
      <c r="BY407" s="98"/>
      <c r="BZ407" s="98"/>
      <c r="CA407" s="98"/>
      <c r="CB407" s="98"/>
      <c r="CC407" s="98"/>
      <c r="CD407" s="98"/>
      <c r="CE407" s="98"/>
      <c r="CF407" s="98"/>
      <c r="CG407" s="98"/>
      <c r="CH407" s="98"/>
      <c r="CI407" s="98"/>
      <c r="CJ407" s="98"/>
      <c r="CK407" s="98"/>
      <c r="CL407" s="98"/>
      <c r="CM407" s="98"/>
      <c r="CN407" s="98"/>
      <c r="CO407" s="98"/>
      <c r="CP407" s="98"/>
      <c r="CQ407" s="98"/>
      <c r="CR407" s="98"/>
      <c r="CS407" s="98"/>
      <c r="CT407" s="98"/>
      <c r="CU407" s="98"/>
      <c r="CV407" s="98"/>
      <c r="CW407" s="98"/>
      <c r="CX407" s="98"/>
      <c r="CY407" s="98"/>
      <c r="CZ407" s="98"/>
      <c r="DA407" s="98"/>
      <c r="DB407" s="107"/>
    </row>
    <row r="408" spans="1:106" s="7" customFormat="1" ht="12" customHeight="1" x14ac:dyDescent="0.25">
      <c r="A408" s="4">
        <f t="shared" si="10"/>
        <v>405</v>
      </c>
      <c r="B408" s="183"/>
      <c r="C408" s="135" t="s">
        <v>332</v>
      </c>
      <c r="D408" s="7">
        <v>0.45</v>
      </c>
      <c r="E408" s="7">
        <v>50</v>
      </c>
      <c r="F408" s="7">
        <v>6.4</v>
      </c>
      <c r="G408" s="7">
        <v>40</v>
      </c>
      <c r="H408" s="7">
        <v>28</v>
      </c>
      <c r="I408" s="7">
        <v>30</v>
      </c>
      <c r="J408" s="7" t="s">
        <v>273</v>
      </c>
      <c r="K408" s="7" t="s">
        <v>22</v>
      </c>
      <c r="L408" s="36">
        <v>939</v>
      </c>
      <c r="M408" s="5">
        <v>52.6</v>
      </c>
      <c r="N408" s="7">
        <v>10</v>
      </c>
      <c r="O408" s="7" t="s">
        <v>441</v>
      </c>
      <c r="P408" s="7">
        <f t="shared" si="11"/>
        <v>50</v>
      </c>
      <c r="Q408" s="7" t="s">
        <v>17</v>
      </c>
      <c r="R408" s="7" t="s">
        <v>23</v>
      </c>
      <c r="S408" s="61">
        <v>15.31</v>
      </c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8"/>
      <c r="AV408" s="98"/>
      <c r="AW408" s="98"/>
      <c r="AX408" s="98"/>
      <c r="AY408" s="98"/>
      <c r="AZ408" s="98"/>
      <c r="BA408" s="98"/>
      <c r="BB408" s="98"/>
      <c r="BC408" s="98"/>
      <c r="BD408" s="98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  <c r="BO408" s="98"/>
      <c r="BP408" s="98"/>
      <c r="BQ408" s="98"/>
      <c r="BR408" s="98"/>
      <c r="BS408" s="98"/>
      <c r="BT408" s="98"/>
      <c r="BU408" s="98"/>
      <c r="BV408" s="98"/>
      <c r="BW408" s="98"/>
      <c r="BX408" s="98"/>
      <c r="BY408" s="98"/>
      <c r="BZ408" s="98"/>
      <c r="CA408" s="98"/>
      <c r="CB408" s="98"/>
      <c r="CC408" s="98"/>
      <c r="CD408" s="98"/>
      <c r="CE408" s="98"/>
      <c r="CF408" s="98"/>
      <c r="CG408" s="98"/>
      <c r="CH408" s="98"/>
      <c r="CI408" s="98"/>
      <c r="CJ408" s="98"/>
      <c r="CK408" s="98"/>
      <c r="CL408" s="98"/>
      <c r="CM408" s="98"/>
      <c r="CN408" s="98"/>
      <c r="CO408" s="98"/>
      <c r="CP408" s="98"/>
      <c r="CQ408" s="98"/>
      <c r="CR408" s="98"/>
      <c r="CS408" s="98"/>
      <c r="CT408" s="98"/>
      <c r="CU408" s="98"/>
      <c r="CV408" s="98"/>
      <c r="CW408" s="98"/>
      <c r="CX408" s="98"/>
      <c r="CY408" s="98"/>
      <c r="CZ408" s="98"/>
      <c r="DA408" s="98"/>
      <c r="DB408" s="107"/>
    </row>
    <row r="409" spans="1:106" s="7" customFormat="1" ht="12" customHeight="1" x14ac:dyDescent="0.25">
      <c r="A409" s="4">
        <f t="shared" si="10"/>
        <v>406</v>
      </c>
      <c r="B409" s="183"/>
      <c r="C409" s="135" t="s">
        <v>333</v>
      </c>
      <c r="D409" s="7">
        <v>0.45</v>
      </c>
      <c r="E409" s="7">
        <v>50</v>
      </c>
      <c r="F409" s="7">
        <v>6.4</v>
      </c>
      <c r="G409" s="7">
        <v>40</v>
      </c>
      <c r="H409" s="7">
        <v>28</v>
      </c>
      <c r="I409" s="7">
        <v>40</v>
      </c>
      <c r="J409" s="7" t="s">
        <v>273</v>
      </c>
      <c r="K409" s="7" t="s">
        <v>22</v>
      </c>
      <c r="L409" s="36">
        <v>939</v>
      </c>
      <c r="M409" s="5">
        <v>52.6</v>
      </c>
      <c r="N409" s="7">
        <v>10</v>
      </c>
      <c r="O409" s="7" t="s">
        <v>441</v>
      </c>
      <c r="P409" s="7">
        <f t="shared" si="11"/>
        <v>50</v>
      </c>
      <c r="Q409" s="7" t="s">
        <v>17</v>
      </c>
      <c r="R409" s="7" t="s">
        <v>23</v>
      </c>
      <c r="S409" s="61">
        <v>20.190000000000001</v>
      </c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  <c r="AQ409" s="98"/>
      <c r="AR409" s="98"/>
      <c r="AS409" s="98"/>
      <c r="AT409" s="98"/>
      <c r="AU409" s="98"/>
      <c r="AV409" s="98"/>
      <c r="AW409" s="98"/>
      <c r="AX409" s="98"/>
      <c r="AY409" s="98"/>
      <c r="AZ409" s="98"/>
      <c r="BA409" s="98"/>
      <c r="BB409" s="98"/>
      <c r="BC409" s="98"/>
      <c r="BD409" s="98"/>
      <c r="BE409" s="98"/>
      <c r="BF409" s="98"/>
      <c r="BG409" s="98"/>
      <c r="BH409" s="98"/>
      <c r="BI409" s="98"/>
      <c r="BJ409" s="98"/>
      <c r="BK409" s="98"/>
      <c r="BL409" s="98"/>
      <c r="BM409" s="98"/>
      <c r="BN409" s="98"/>
      <c r="BO409" s="98"/>
      <c r="BP409" s="98"/>
      <c r="BQ409" s="98"/>
      <c r="BR409" s="98"/>
      <c r="BS409" s="98"/>
      <c r="BT409" s="98"/>
      <c r="BU409" s="98"/>
      <c r="BV409" s="98"/>
      <c r="BW409" s="98"/>
      <c r="BX409" s="98"/>
      <c r="BY409" s="98"/>
      <c r="BZ409" s="98"/>
      <c r="CA409" s="98"/>
      <c r="CB409" s="98"/>
      <c r="CC409" s="98"/>
      <c r="CD409" s="98"/>
      <c r="CE409" s="98"/>
      <c r="CF409" s="98"/>
      <c r="CG409" s="98"/>
      <c r="CH409" s="98"/>
      <c r="CI409" s="98"/>
      <c r="CJ409" s="98"/>
      <c r="CK409" s="98"/>
      <c r="CL409" s="98"/>
      <c r="CM409" s="98"/>
      <c r="CN409" s="98"/>
      <c r="CO409" s="98"/>
      <c r="CP409" s="98"/>
      <c r="CQ409" s="98"/>
      <c r="CR409" s="98"/>
      <c r="CS409" s="98"/>
      <c r="CT409" s="98"/>
      <c r="CU409" s="98"/>
      <c r="CV409" s="98"/>
      <c r="CW409" s="98"/>
      <c r="CX409" s="98"/>
      <c r="CY409" s="98"/>
      <c r="CZ409" s="98"/>
      <c r="DA409" s="98"/>
      <c r="DB409" s="107"/>
    </row>
    <row r="410" spans="1:106" s="7" customFormat="1" ht="12" customHeight="1" x14ac:dyDescent="0.25">
      <c r="A410" s="4">
        <f t="shared" si="10"/>
        <v>407</v>
      </c>
      <c r="B410" s="183"/>
      <c r="C410" s="135" t="s">
        <v>334</v>
      </c>
      <c r="D410" s="7">
        <v>0.45</v>
      </c>
      <c r="E410" s="7">
        <v>50</v>
      </c>
      <c r="F410" s="7">
        <v>6.4</v>
      </c>
      <c r="G410" s="7">
        <v>40</v>
      </c>
      <c r="H410" s="7">
        <v>28</v>
      </c>
      <c r="I410" s="7">
        <v>70</v>
      </c>
      <c r="J410" s="7" t="s">
        <v>259</v>
      </c>
      <c r="K410" s="7" t="s">
        <v>22</v>
      </c>
      <c r="L410" s="36">
        <v>973.5</v>
      </c>
      <c r="M410" s="5">
        <v>52.6</v>
      </c>
      <c r="N410" s="7">
        <v>10</v>
      </c>
      <c r="O410" s="7" t="s">
        <v>441</v>
      </c>
      <c r="P410" s="7">
        <f t="shared" si="11"/>
        <v>50</v>
      </c>
      <c r="Q410" s="7" t="s">
        <v>17</v>
      </c>
      <c r="R410" s="7" t="s">
        <v>23</v>
      </c>
      <c r="S410" s="61">
        <v>26.5</v>
      </c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  <c r="AK410" s="98"/>
      <c r="AL410" s="98"/>
      <c r="AM410" s="98"/>
      <c r="AN410" s="98"/>
      <c r="AO410" s="98"/>
      <c r="AP410" s="98"/>
      <c r="AQ410" s="98"/>
      <c r="AR410" s="98"/>
      <c r="AS410" s="98"/>
      <c r="AT410" s="98"/>
      <c r="AU410" s="98"/>
      <c r="AV410" s="98"/>
      <c r="AW410" s="98"/>
      <c r="AX410" s="98"/>
      <c r="AY410" s="98"/>
      <c r="AZ410" s="98"/>
      <c r="BA410" s="98"/>
      <c r="BB410" s="98"/>
      <c r="BC410" s="98"/>
      <c r="BD410" s="98"/>
      <c r="BE410" s="98"/>
      <c r="BF410" s="98"/>
      <c r="BG410" s="98"/>
      <c r="BH410" s="98"/>
      <c r="BI410" s="98"/>
      <c r="BJ410" s="98"/>
      <c r="BK410" s="98"/>
      <c r="BL410" s="98"/>
      <c r="BM410" s="98"/>
      <c r="BN410" s="98"/>
      <c r="BO410" s="98"/>
      <c r="BP410" s="98"/>
      <c r="BQ410" s="98"/>
      <c r="BR410" s="98"/>
      <c r="BS410" s="98"/>
      <c r="BT410" s="98"/>
      <c r="BU410" s="98"/>
      <c r="BV410" s="98"/>
      <c r="BW410" s="98"/>
      <c r="BX410" s="98"/>
      <c r="BY410" s="98"/>
      <c r="BZ410" s="98"/>
      <c r="CA410" s="98"/>
      <c r="CB410" s="98"/>
      <c r="CC410" s="98"/>
      <c r="CD410" s="98"/>
      <c r="CE410" s="98"/>
      <c r="CF410" s="98"/>
      <c r="CG410" s="98"/>
      <c r="CH410" s="98"/>
      <c r="CI410" s="98"/>
      <c r="CJ410" s="98"/>
      <c r="CK410" s="98"/>
      <c r="CL410" s="98"/>
      <c r="CM410" s="98"/>
      <c r="CN410" s="98"/>
      <c r="CO410" s="98"/>
      <c r="CP410" s="98"/>
      <c r="CQ410" s="98"/>
      <c r="CR410" s="98"/>
      <c r="CS410" s="98"/>
      <c r="CT410" s="98"/>
      <c r="CU410" s="98"/>
      <c r="CV410" s="98"/>
      <c r="CW410" s="98"/>
      <c r="CX410" s="98"/>
      <c r="CY410" s="98"/>
      <c r="CZ410" s="98"/>
      <c r="DA410" s="98"/>
      <c r="DB410" s="107"/>
    </row>
    <row r="411" spans="1:106" s="7" customFormat="1" ht="12" customHeight="1" x14ac:dyDescent="0.25">
      <c r="A411" s="4">
        <f t="shared" si="10"/>
        <v>408</v>
      </c>
      <c r="B411" s="183"/>
      <c r="C411" s="135" t="s">
        <v>335</v>
      </c>
      <c r="D411" s="7">
        <v>0.45</v>
      </c>
      <c r="E411" s="7">
        <v>50</v>
      </c>
      <c r="F411" s="7">
        <v>6.4</v>
      </c>
      <c r="G411" s="7">
        <v>40</v>
      </c>
      <c r="H411" s="7">
        <v>28</v>
      </c>
      <c r="I411" s="7">
        <v>70</v>
      </c>
      <c r="J411" s="7" t="s">
        <v>272</v>
      </c>
      <c r="K411" s="7" t="s">
        <v>22</v>
      </c>
      <c r="L411" s="36">
        <v>1911</v>
      </c>
      <c r="M411" s="5">
        <v>52.6</v>
      </c>
      <c r="N411" s="7">
        <v>10</v>
      </c>
      <c r="O411" s="7" t="s">
        <v>441</v>
      </c>
      <c r="P411" s="7">
        <f t="shared" si="11"/>
        <v>50</v>
      </c>
      <c r="Q411" s="7" t="s">
        <v>17</v>
      </c>
      <c r="R411" s="7" t="s">
        <v>106</v>
      </c>
      <c r="S411" s="61">
        <v>14.11</v>
      </c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  <c r="AK411" s="98"/>
      <c r="AL411" s="98"/>
      <c r="AM411" s="98"/>
      <c r="AN411" s="98"/>
      <c r="AO411" s="98"/>
      <c r="AP411" s="98"/>
      <c r="AQ411" s="98"/>
      <c r="AR411" s="98"/>
      <c r="AS411" s="98"/>
      <c r="AT411" s="98"/>
      <c r="AU411" s="98"/>
      <c r="AV411" s="98"/>
      <c r="AW411" s="98"/>
      <c r="AX411" s="98"/>
      <c r="AY411" s="98"/>
      <c r="AZ411" s="98"/>
      <c r="BA411" s="98"/>
      <c r="BB411" s="98"/>
      <c r="BC411" s="98"/>
      <c r="BD411" s="98"/>
      <c r="BE411" s="98"/>
      <c r="BF411" s="98"/>
      <c r="BG411" s="98"/>
      <c r="BH411" s="98"/>
      <c r="BI411" s="98"/>
      <c r="BJ411" s="98"/>
      <c r="BK411" s="98"/>
      <c r="BL411" s="98"/>
      <c r="BM411" s="98"/>
      <c r="BN411" s="98"/>
      <c r="BO411" s="98"/>
      <c r="BP411" s="98"/>
      <c r="BQ411" s="98"/>
      <c r="BR411" s="98"/>
      <c r="BS411" s="98"/>
      <c r="BT411" s="98"/>
      <c r="BU411" s="98"/>
      <c r="BV411" s="98"/>
      <c r="BW411" s="98"/>
      <c r="BX411" s="98"/>
      <c r="BY411" s="98"/>
      <c r="BZ411" s="98"/>
      <c r="CA411" s="98"/>
      <c r="CB411" s="98"/>
      <c r="CC411" s="98"/>
      <c r="CD411" s="98"/>
      <c r="CE411" s="98"/>
      <c r="CF411" s="98"/>
      <c r="CG411" s="98"/>
      <c r="CH411" s="98"/>
      <c r="CI411" s="98"/>
      <c r="CJ411" s="98"/>
      <c r="CK411" s="98"/>
      <c r="CL411" s="98"/>
      <c r="CM411" s="98"/>
      <c r="CN411" s="98"/>
      <c r="CO411" s="98"/>
      <c r="CP411" s="98"/>
      <c r="CQ411" s="98"/>
      <c r="CR411" s="98"/>
      <c r="CS411" s="98"/>
      <c r="CT411" s="98"/>
      <c r="CU411" s="98"/>
      <c r="CV411" s="98"/>
      <c r="CW411" s="98"/>
      <c r="CX411" s="98"/>
      <c r="CY411" s="98"/>
      <c r="CZ411" s="98"/>
      <c r="DA411" s="98"/>
      <c r="DB411" s="107"/>
    </row>
    <row r="412" spans="1:106" s="8" customFormat="1" ht="12" customHeight="1" x14ac:dyDescent="0.25">
      <c r="A412" s="4">
        <f t="shared" si="10"/>
        <v>409</v>
      </c>
      <c r="B412" s="184" t="s">
        <v>336</v>
      </c>
      <c r="C412" s="159" t="s">
        <v>337</v>
      </c>
      <c r="D412" s="84">
        <v>0.39</v>
      </c>
      <c r="E412" s="8">
        <v>50</v>
      </c>
      <c r="F412" s="8">
        <v>4.83</v>
      </c>
      <c r="G412" s="8">
        <v>52.64</v>
      </c>
      <c r="H412" s="8">
        <v>28</v>
      </c>
      <c r="I412" s="8">
        <v>67</v>
      </c>
      <c r="J412" s="8" t="s">
        <v>14</v>
      </c>
      <c r="K412" s="8" t="s">
        <v>22</v>
      </c>
      <c r="L412" s="37">
        <v>450</v>
      </c>
      <c r="M412" s="37">
        <v>200</v>
      </c>
      <c r="N412" s="8">
        <v>16</v>
      </c>
      <c r="O412" s="8" t="s">
        <v>441</v>
      </c>
      <c r="P412" s="8">
        <v>80</v>
      </c>
      <c r="Q412" s="8" t="s">
        <v>17</v>
      </c>
      <c r="R412" s="8" t="s">
        <v>23</v>
      </c>
      <c r="S412" s="84">
        <v>21.62</v>
      </c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8"/>
      <c r="AT412" s="98"/>
      <c r="AU412" s="98"/>
      <c r="AV412" s="98"/>
      <c r="AW412" s="98"/>
      <c r="AX412" s="98"/>
      <c r="AY412" s="98"/>
      <c r="AZ412" s="98"/>
      <c r="BA412" s="98"/>
      <c r="BB412" s="98"/>
      <c r="BC412" s="98"/>
      <c r="BD412" s="98"/>
      <c r="BE412" s="98"/>
      <c r="BF412" s="98"/>
      <c r="BG412" s="98"/>
      <c r="BH412" s="98"/>
      <c r="BI412" s="98"/>
      <c r="BJ412" s="98"/>
      <c r="BK412" s="98"/>
      <c r="BL412" s="98"/>
      <c r="BM412" s="98"/>
      <c r="BN412" s="98"/>
      <c r="BO412" s="98"/>
      <c r="BP412" s="98"/>
      <c r="BQ412" s="98"/>
      <c r="BR412" s="98"/>
      <c r="BS412" s="98"/>
      <c r="BT412" s="98"/>
      <c r="BU412" s="98"/>
      <c r="BV412" s="98"/>
      <c r="BW412" s="98"/>
      <c r="BX412" s="98"/>
      <c r="BY412" s="98"/>
      <c r="BZ412" s="98"/>
      <c r="CA412" s="98"/>
      <c r="CB412" s="98"/>
      <c r="CC412" s="98"/>
      <c r="CD412" s="98"/>
      <c r="CE412" s="98"/>
      <c r="CF412" s="98"/>
      <c r="CG412" s="98"/>
      <c r="CH412" s="98"/>
      <c r="CI412" s="98"/>
      <c r="CJ412" s="98"/>
      <c r="CK412" s="98"/>
      <c r="CL412" s="98"/>
      <c r="CM412" s="98"/>
      <c r="CN412" s="98"/>
      <c r="CO412" s="98"/>
      <c r="CP412" s="98"/>
      <c r="CQ412" s="98"/>
      <c r="CR412" s="98"/>
      <c r="CS412" s="98"/>
      <c r="CT412" s="98"/>
      <c r="CU412" s="98"/>
      <c r="CV412" s="98"/>
      <c r="CW412" s="98"/>
      <c r="CX412" s="98"/>
      <c r="CY412" s="98"/>
      <c r="CZ412" s="98"/>
      <c r="DA412" s="98"/>
      <c r="DB412" s="129"/>
    </row>
    <row r="413" spans="1:106" s="8" customFormat="1" ht="12" customHeight="1" x14ac:dyDescent="0.25">
      <c r="A413" s="4">
        <f t="shared" si="10"/>
        <v>410</v>
      </c>
      <c r="B413" s="184"/>
      <c r="C413" s="159" t="s">
        <v>338</v>
      </c>
      <c r="D413" s="84">
        <v>0.39</v>
      </c>
      <c r="E413" s="8">
        <v>50</v>
      </c>
      <c r="F413" s="8">
        <v>4.83</v>
      </c>
      <c r="G413" s="8">
        <v>52.64</v>
      </c>
      <c r="H413" s="8">
        <v>28</v>
      </c>
      <c r="I413" s="8">
        <v>67</v>
      </c>
      <c r="J413" s="8" t="s">
        <v>14</v>
      </c>
      <c r="K413" s="8" t="s">
        <v>22</v>
      </c>
      <c r="L413" s="37">
        <v>450</v>
      </c>
      <c r="M413" s="37">
        <v>200</v>
      </c>
      <c r="N413" s="8">
        <v>16</v>
      </c>
      <c r="O413" s="8" t="s">
        <v>443</v>
      </c>
      <c r="P413" s="8">
        <v>80</v>
      </c>
      <c r="Q413" s="8" t="s">
        <v>17</v>
      </c>
      <c r="R413" s="8" t="s">
        <v>222</v>
      </c>
      <c r="S413" s="84">
        <v>23.51</v>
      </c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8"/>
      <c r="AT413" s="98"/>
      <c r="AU413" s="98"/>
      <c r="AV413" s="98"/>
      <c r="AW413" s="98"/>
      <c r="AX413" s="98"/>
      <c r="AY413" s="98"/>
      <c r="AZ413" s="98"/>
      <c r="BA413" s="98"/>
      <c r="BB413" s="98"/>
      <c r="BC413" s="98"/>
      <c r="BD413" s="98"/>
      <c r="BE413" s="98"/>
      <c r="BF413" s="98"/>
      <c r="BG413" s="98"/>
      <c r="BH413" s="98"/>
      <c r="BI413" s="98"/>
      <c r="BJ413" s="98"/>
      <c r="BK413" s="98"/>
      <c r="BL413" s="98"/>
      <c r="BM413" s="98"/>
      <c r="BN413" s="98"/>
      <c r="BO413" s="98"/>
      <c r="BP413" s="98"/>
      <c r="BQ413" s="98"/>
      <c r="BR413" s="98"/>
      <c r="BS413" s="98"/>
      <c r="BT413" s="98"/>
      <c r="BU413" s="98"/>
      <c r="BV413" s="98"/>
      <c r="BW413" s="98"/>
      <c r="BX413" s="98"/>
      <c r="BY413" s="98"/>
      <c r="BZ413" s="98"/>
      <c r="CA413" s="98"/>
      <c r="CB413" s="98"/>
      <c r="CC413" s="98"/>
      <c r="CD413" s="98"/>
      <c r="CE413" s="98"/>
      <c r="CF413" s="98"/>
      <c r="CG413" s="98"/>
      <c r="CH413" s="98"/>
      <c r="CI413" s="98"/>
      <c r="CJ413" s="98"/>
      <c r="CK413" s="98"/>
      <c r="CL413" s="98"/>
      <c r="CM413" s="98"/>
      <c r="CN413" s="98"/>
      <c r="CO413" s="98"/>
      <c r="CP413" s="98"/>
      <c r="CQ413" s="98"/>
      <c r="CR413" s="98"/>
      <c r="CS413" s="98"/>
      <c r="CT413" s="98"/>
      <c r="CU413" s="98"/>
      <c r="CV413" s="98"/>
      <c r="CW413" s="98"/>
      <c r="CX413" s="98"/>
      <c r="CY413" s="98"/>
      <c r="CZ413" s="98"/>
      <c r="DA413" s="98"/>
      <c r="DB413" s="129"/>
    </row>
    <row r="414" spans="1:106" s="8" customFormat="1" ht="12" customHeight="1" x14ac:dyDescent="0.25">
      <c r="A414" s="4">
        <f t="shared" si="10"/>
        <v>411</v>
      </c>
      <c r="B414" s="184"/>
      <c r="C414" s="159" t="s">
        <v>340</v>
      </c>
      <c r="D414" s="84">
        <v>0.39</v>
      </c>
      <c r="E414" s="8">
        <v>50</v>
      </c>
      <c r="F414" s="8">
        <v>4.83</v>
      </c>
      <c r="G414" s="8">
        <v>52.64</v>
      </c>
      <c r="H414" s="8">
        <v>28</v>
      </c>
      <c r="I414" s="8">
        <v>67</v>
      </c>
      <c r="J414" s="8" t="s">
        <v>14</v>
      </c>
      <c r="K414" s="8" t="s">
        <v>22</v>
      </c>
      <c r="L414" s="37">
        <v>450</v>
      </c>
      <c r="M414" s="37">
        <v>200</v>
      </c>
      <c r="N414" s="8">
        <v>16</v>
      </c>
      <c r="O414" s="8" t="s">
        <v>443</v>
      </c>
      <c r="P414" s="8">
        <v>80</v>
      </c>
      <c r="Q414" s="8" t="s">
        <v>17</v>
      </c>
      <c r="R414" s="8" t="s">
        <v>222</v>
      </c>
      <c r="S414" s="84">
        <v>23.5</v>
      </c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8"/>
      <c r="AV414" s="98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  <c r="BO414" s="98"/>
      <c r="BP414" s="98"/>
      <c r="BQ414" s="98"/>
      <c r="BR414" s="98"/>
      <c r="BS414" s="98"/>
      <c r="BT414" s="98"/>
      <c r="BU414" s="98"/>
      <c r="BV414" s="98"/>
      <c r="BW414" s="98"/>
      <c r="BX414" s="98"/>
      <c r="BY414" s="98"/>
      <c r="BZ414" s="98"/>
      <c r="CA414" s="98"/>
      <c r="CB414" s="98"/>
      <c r="CC414" s="98"/>
      <c r="CD414" s="98"/>
      <c r="CE414" s="98"/>
      <c r="CF414" s="98"/>
      <c r="CG414" s="98"/>
      <c r="CH414" s="98"/>
      <c r="CI414" s="98"/>
      <c r="CJ414" s="98"/>
      <c r="CK414" s="98"/>
      <c r="CL414" s="98"/>
      <c r="CM414" s="98"/>
      <c r="CN414" s="98"/>
      <c r="CO414" s="98"/>
      <c r="CP414" s="98"/>
      <c r="CQ414" s="98"/>
      <c r="CR414" s="98"/>
      <c r="CS414" s="98"/>
      <c r="CT414" s="98"/>
      <c r="CU414" s="98"/>
      <c r="CV414" s="98"/>
      <c r="CW414" s="98"/>
      <c r="CX414" s="98"/>
      <c r="CY414" s="98"/>
      <c r="CZ414" s="98"/>
      <c r="DA414" s="98"/>
      <c r="DB414" s="129"/>
    </row>
    <row r="415" spans="1:106" s="33" customFormat="1" ht="12" customHeight="1" x14ac:dyDescent="0.25">
      <c r="A415" s="4">
        <f t="shared" si="10"/>
        <v>412</v>
      </c>
      <c r="B415" s="171" t="s">
        <v>339</v>
      </c>
      <c r="C415" s="160" t="s">
        <v>341</v>
      </c>
      <c r="D415" s="85">
        <v>0.49</v>
      </c>
      <c r="E415" s="33">
        <v>20</v>
      </c>
      <c r="F415" s="33">
        <v>3.86</v>
      </c>
      <c r="G415" s="33">
        <v>28.08</v>
      </c>
      <c r="H415" s="33">
        <v>28</v>
      </c>
      <c r="I415" s="33">
        <v>69</v>
      </c>
      <c r="J415" s="33" t="s">
        <v>14</v>
      </c>
      <c r="K415" s="33" t="s">
        <v>19</v>
      </c>
      <c r="L415" s="59">
        <v>525</v>
      </c>
      <c r="M415" s="88">
        <v>200</v>
      </c>
      <c r="N415" s="33">
        <v>12</v>
      </c>
      <c r="O415" s="33" t="s">
        <v>441</v>
      </c>
      <c r="P415" s="33">
        <v>96</v>
      </c>
      <c r="Q415" s="33" t="s">
        <v>17</v>
      </c>
      <c r="R415" s="33" t="s">
        <v>23</v>
      </c>
      <c r="S415" s="85">
        <v>6.91</v>
      </c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8"/>
      <c r="AT415" s="98"/>
      <c r="AU415" s="98"/>
      <c r="AV415" s="98"/>
      <c r="AW415" s="98"/>
      <c r="AX415" s="98"/>
      <c r="AY415" s="98"/>
      <c r="AZ415" s="98"/>
      <c r="BA415" s="98"/>
      <c r="BB415" s="98"/>
      <c r="BC415" s="98"/>
      <c r="BD415" s="98"/>
      <c r="BE415" s="98"/>
      <c r="BF415" s="98"/>
      <c r="BG415" s="98"/>
      <c r="BH415" s="98"/>
      <c r="BI415" s="98"/>
      <c r="BJ415" s="98"/>
      <c r="BK415" s="98"/>
      <c r="BL415" s="98"/>
      <c r="BM415" s="98"/>
      <c r="BN415" s="98"/>
      <c r="BO415" s="98"/>
      <c r="BP415" s="98"/>
      <c r="BQ415" s="98"/>
      <c r="BR415" s="98"/>
      <c r="BS415" s="98"/>
      <c r="BT415" s="98"/>
      <c r="BU415" s="98"/>
      <c r="BV415" s="98"/>
      <c r="BW415" s="98"/>
      <c r="BX415" s="98"/>
      <c r="BY415" s="98"/>
      <c r="BZ415" s="98"/>
      <c r="CA415" s="98"/>
      <c r="CB415" s="98"/>
      <c r="CC415" s="98"/>
      <c r="CD415" s="98"/>
      <c r="CE415" s="98"/>
      <c r="CF415" s="98"/>
      <c r="CG415" s="98"/>
      <c r="CH415" s="98"/>
      <c r="CI415" s="98"/>
      <c r="CJ415" s="98"/>
      <c r="CK415" s="98"/>
      <c r="CL415" s="98"/>
      <c r="CM415" s="98"/>
      <c r="CN415" s="98"/>
      <c r="CO415" s="98"/>
      <c r="CP415" s="98"/>
      <c r="CQ415" s="98"/>
      <c r="CR415" s="98"/>
      <c r="CS415" s="98"/>
      <c r="CT415" s="98"/>
      <c r="CU415" s="98"/>
      <c r="CV415" s="98"/>
      <c r="CW415" s="98"/>
      <c r="CX415" s="98"/>
      <c r="CY415" s="98"/>
      <c r="CZ415" s="98"/>
      <c r="DA415" s="98"/>
      <c r="DB415" s="130"/>
    </row>
    <row r="416" spans="1:106" s="33" customFormat="1" ht="12" customHeight="1" x14ac:dyDescent="0.25">
      <c r="A416" s="4">
        <f t="shared" si="10"/>
        <v>413</v>
      </c>
      <c r="B416" s="171"/>
      <c r="C416" s="160" t="s">
        <v>342</v>
      </c>
      <c r="D416" s="85">
        <v>0.49</v>
      </c>
      <c r="E416" s="33">
        <v>40</v>
      </c>
      <c r="F416" s="33">
        <v>3.86</v>
      </c>
      <c r="G416" s="33">
        <v>23.84</v>
      </c>
      <c r="H416" s="33">
        <v>28</v>
      </c>
      <c r="I416" s="33">
        <v>69</v>
      </c>
      <c r="J416" s="33" t="s">
        <v>14</v>
      </c>
      <c r="K416" s="33" t="s">
        <v>19</v>
      </c>
      <c r="L416" s="59">
        <v>525</v>
      </c>
      <c r="M416" s="88">
        <v>200</v>
      </c>
      <c r="N416" s="33">
        <v>12</v>
      </c>
      <c r="O416" s="33" t="s">
        <v>441</v>
      </c>
      <c r="P416" s="33">
        <v>96</v>
      </c>
      <c r="Q416" s="33" t="s">
        <v>17</v>
      </c>
      <c r="R416" s="33" t="s">
        <v>23</v>
      </c>
      <c r="S416" s="85">
        <v>5.55</v>
      </c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8"/>
      <c r="AT416" s="98"/>
      <c r="AU416" s="98"/>
      <c r="AV416" s="98"/>
      <c r="AW416" s="98"/>
      <c r="AX416" s="98"/>
      <c r="AY416" s="98"/>
      <c r="AZ416" s="98"/>
      <c r="BA416" s="98"/>
      <c r="BB416" s="98"/>
      <c r="BC416" s="98"/>
      <c r="BD416" s="98"/>
      <c r="BE416" s="98"/>
      <c r="BF416" s="98"/>
      <c r="BG416" s="98"/>
      <c r="BH416" s="98"/>
      <c r="BI416" s="98"/>
      <c r="BJ416" s="98"/>
      <c r="BK416" s="98"/>
      <c r="BL416" s="98"/>
      <c r="BM416" s="98"/>
      <c r="BN416" s="98"/>
      <c r="BO416" s="98"/>
      <c r="BP416" s="98"/>
      <c r="BQ416" s="98"/>
      <c r="BR416" s="98"/>
      <c r="BS416" s="98"/>
      <c r="BT416" s="98"/>
      <c r="BU416" s="98"/>
      <c r="BV416" s="98"/>
      <c r="BW416" s="98"/>
      <c r="BX416" s="98"/>
      <c r="BY416" s="98"/>
      <c r="BZ416" s="98"/>
      <c r="CA416" s="98"/>
      <c r="CB416" s="98"/>
      <c r="CC416" s="98"/>
      <c r="CD416" s="98"/>
      <c r="CE416" s="98"/>
      <c r="CF416" s="98"/>
      <c r="CG416" s="98"/>
      <c r="CH416" s="98"/>
      <c r="CI416" s="98"/>
      <c r="CJ416" s="98"/>
      <c r="CK416" s="98"/>
      <c r="CL416" s="98"/>
      <c r="CM416" s="98"/>
      <c r="CN416" s="98"/>
      <c r="CO416" s="98"/>
      <c r="CP416" s="98"/>
      <c r="CQ416" s="98"/>
      <c r="CR416" s="98"/>
      <c r="CS416" s="98"/>
      <c r="CT416" s="98"/>
      <c r="CU416" s="98"/>
      <c r="CV416" s="98"/>
      <c r="CW416" s="98"/>
      <c r="CX416" s="98"/>
      <c r="CY416" s="98"/>
      <c r="CZ416" s="98"/>
      <c r="DA416" s="98"/>
      <c r="DB416" s="130"/>
    </row>
    <row r="417" spans="1:106" s="33" customFormat="1" ht="12" customHeight="1" x14ac:dyDescent="0.25">
      <c r="A417" s="4">
        <f t="shared" si="10"/>
        <v>414</v>
      </c>
      <c r="B417" s="171"/>
      <c r="C417" s="160" t="s">
        <v>343</v>
      </c>
      <c r="D417" s="85">
        <v>0.49</v>
      </c>
      <c r="E417" s="33">
        <v>60</v>
      </c>
      <c r="F417" s="33">
        <v>3.86</v>
      </c>
      <c r="G417" s="33">
        <v>24.4</v>
      </c>
      <c r="H417" s="33">
        <v>28</v>
      </c>
      <c r="I417" s="33">
        <v>69</v>
      </c>
      <c r="J417" s="33" t="s">
        <v>14</v>
      </c>
      <c r="K417" s="33" t="s">
        <v>19</v>
      </c>
      <c r="L417" s="59">
        <v>525</v>
      </c>
      <c r="M417" s="88">
        <v>200</v>
      </c>
      <c r="N417" s="33">
        <v>12</v>
      </c>
      <c r="O417" s="33" t="s">
        <v>441</v>
      </c>
      <c r="P417" s="33">
        <v>96</v>
      </c>
      <c r="Q417" s="33" t="s">
        <v>17</v>
      </c>
      <c r="R417" s="33" t="s">
        <v>23</v>
      </c>
      <c r="S417" s="85">
        <v>6.38</v>
      </c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  <c r="AK417" s="98"/>
      <c r="AL417" s="98"/>
      <c r="AM417" s="98"/>
      <c r="AN417" s="98"/>
      <c r="AO417" s="98"/>
      <c r="AP417" s="98"/>
      <c r="AQ417" s="98"/>
      <c r="AR417" s="98"/>
      <c r="AS417" s="98"/>
      <c r="AT417" s="98"/>
      <c r="AU417" s="98"/>
      <c r="AV417" s="98"/>
      <c r="AW417" s="98"/>
      <c r="AX417" s="98"/>
      <c r="AY417" s="98"/>
      <c r="AZ417" s="98"/>
      <c r="BA417" s="98"/>
      <c r="BB417" s="98"/>
      <c r="BC417" s="98"/>
      <c r="BD417" s="98"/>
      <c r="BE417" s="98"/>
      <c r="BF417" s="98"/>
      <c r="BG417" s="98"/>
      <c r="BH417" s="98"/>
      <c r="BI417" s="98"/>
      <c r="BJ417" s="98"/>
      <c r="BK417" s="98"/>
      <c r="BL417" s="98"/>
      <c r="BM417" s="98"/>
      <c r="BN417" s="98"/>
      <c r="BO417" s="98"/>
      <c r="BP417" s="98"/>
      <c r="BQ417" s="98"/>
      <c r="BR417" s="98"/>
      <c r="BS417" s="98"/>
      <c r="BT417" s="98"/>
      <c r="BU417" s="98"/>
      <c r="BV417" s="98"/>
      <c r="BW417" s="98"/>
      <c r="BX417" s="98"/>
      <c r="BY417" s="98"/>
      <c r="BZ417" s="98"/>
      <c r="CA417" s="98"/>
      <c r="CB417" s="98"/>
      <c r="CC417" s="98"/>
      <c r="CD417" s="98"/>
      <c r="CE417" s="98"/>
      <c r="CF417" s="98"/>
      <c r="CG417" s="98"/>
      <c r="CH417" s="98"/>
      <c r="CI417" s="98"/>
      <c r="CJ417" s="98"/>
      <c r="CK417" s="98"/>
      <c r="CL417" s="98"/>
      <c r="CM417" s="98"/>
      <c r="CN417" s="98"/>
      <c r="CO417" s="98"/>
      <c r="CP417" s="98"/>
      <c r="CQ417" s="98"/>
      <c r="CR417" s="98"/>
      <c r="CS417" s="98"/>
      <c r="CT417" s="98"/>
      <c r="CU417" s="98"/>
      <c r="CV417" s="98"/>
      <c r="CW417" s="98"/>
      <c r="CX417" s="98"/>
      <c r="CY417" s="98"/>
      <c r="CZ417" s="98"/>
      <c r="DA417" s="98"/>
      <c r="DB417" s="130"/>
    </row>
    <row r="418" spans="1:106" s="33" customFormat="1" ht="12" customHeight="1" x14ac:dyDescent="0.25">
      <c r="A418" s="4">
        <f t="shared" si="10"/>
        <v>415</v>
      </c>
      <c r="B418" s="171"/>
      <c r="C418" s="160" t="s">
        <v>344</v>
      </c>
      <c r="D418" s="85">
        <v>0.49</v>
      </c>
      <c r="E418" s="33">
        <v>80</v>
      </c>
      <c r="F418" s="33">
        <v>3.86</v>
      </c>
      <c r="G418" s="33">
        <v>27.91</v>
      </c>
      <c r="H418" s="33">
        <v>28</v>
      </c>
      <c r="I418" s="33">
        <v>69</v>
      </c>
      <c r="J418" s="33" t="s">
        <v>14</v>
      </c>
      <c r="K418" s="33" t="s">
        <v>19</v>
      </c>
      <c r="L418" s="59">
        <v>525</v>
      </c>
      <c r="M418" s="88">
        <v>200</v>
      </c>
      <c r="N418" s="33">
        <v>12</v>
      </c>
      <c r="O418" s="33" t="s">
        <v>441</v>
      </c>
      <c r="P418" s="33">
        <v>96</v>
      </c>
      <c r="Q418" s="33" t="s">
        <v>17</v>
      </c>
      <c r="R418" s="33" t="s">
        <v>23</v>
      </c>
      <c r="S418" s="85">
        <v>8.52</v>
      </c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8"/>
      <c r="AV418" s="98"/>
      <c r="AW418" s="98"/>
      <c r="AX418" s="98"/>
      <c r="AY418" s="98"/>
      <c r="AZ418" s="98"/>
      <c r="BA418" s="98"/>
      <c r="BB418" s="98"/>
      <c r="BC418" s="98"/>
      <c r="BD418" s="98"/>
      <c r="BE418" s="98"/>
      <c r="BF418" s="98"/>
      <c r="BG418" s="98"/>
      <c r="BH418" s="98"/>
      <c r="BI418" s="98"/>
      <c r="BJ418" s="98"/>
      <c r="BK418" s="98"/>
      <c r="BL418" s="98"/>
      <c r="BM418" s="98"/>
      <c r="BN418" s="98"/>
      <c r="BO418" s="98"/>
      <c r="BP418" s="98"/>
      <c r="BQ418" s="98"/>
      <c r="BR418" s="98"/>
      <c r="BS418" s="98"/>
      <c r="BT418" s="98"/>
      <c r="BU418" s="98"/>
      <c r="BV418" s="98"/>
      <c r="BW418" s="98"/>
      <c r="BX418" s="98"/>
      <c r="BY418" s="98"/>
      <c r="BZ418" s="98"/>
      <c r="CA418" s="98"/>
      <c r="CB418" s="98"/>
      <c r="CC418" s="98"/>
      <c r="CD418" s="98"/>
      <c r="CE418" s="98"/>
      <c r="CF418" s="98"/>
      <c r="CG418" s="98"/>
      <c r="CH418" s="98"/>
      <c r="CI418" s="98"/>
      <c r="CJ418" s="98"/>
      <c r="CK418" s="98"/>
      <c r="CL418" s="98"/>
      <c r="CM418" s="98"/>
      <c r="CN418" s="98"/>
      <c r="CO418" s="98"/>
      <c r="CP418" s="98"/>
      <c r="CQ418" s="98"/>
      <c r="CR418" s="98"/>
      <c r="CS418" s="98"/>
      <c r="CT418" s="98"/>
      <c r="CU418" s="98"/>
      <c r="CV418" s="98"/>
      <c r="CW418" s="98"/>
      <c r="CX418" s="98"/>
      <c r="CY418" s="98"/>
      <c r="CZ418" s="98"/>
      <c r="DA418" s="98"/>
      <c r="DB418" s="130"/>
    </row>
    <row r="419" spans="1:106" s="33" customFormat="1" ht="12" customHeight="1" x14ac:dyDescent="0.25">
      <c r="A419" s="4">
        <f t="shared" si="10"/>
        <v>416</v>
      </c>
      <c r="B419" s="171"/>
      <c r="C419" s="160" t="s">
        <v>345</v>
      </c>
      <c r="D419" s="85">
        <v>0.49</v>
      </c>
      <c r="E419" s="33">
        <v>100</v>
      </c>
      <c r="F419" s="33">
        <v>3.86</v>
      </c>
      <c r="G419" s="33">
        <v>17.04</v>
      </c>
      <c r="H419" s="33">
        <v>28</v>
      </c>
      <c r="I419" s="33">
        <v>69</v>
      </c>
      <c r="J419" s="33" t="s">
        <v>14</v>
      </c>
      <c r="K419" s="33" t="s">
        <v>19</v>
      </c>
      <c r="L419" s="59">
        <v>525</v>
      </c>
      <c r="M419" s="88">
        <v>200</v>
      </c>
      <c r="N419" s="33">
        <v>12</v>
      </c>
      <c r="O419" s="33" t="s">
        <v>441</v>
      </c>
      <c r="P419" s="33">
        <v>96</v>
      </c>
      <c r="Q419" s="33" t="s">
        <v>17</v>
      </c>
      <c r="R419" s="33" t="s">
        <v>23</v>
      </c>
      <c r="S419" s="85">
        <v>6.7</v>
      </c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98"/>
      <c r="AN419" s="98"/>
      <c r="AO419" s="98"/>
      <c r="AP419" s="98"/>
      <c r="AQ419" s="98"/>
      <c r="AR419" s="98"/>
      <c r="AS419" s="98"/>
      <c r="AT419" s="98"/>
      <c r="AU419" s="98"/>
      <c r="AV419" s="98"/>
      <c r="AW419" s="98"/>
      <c r="AX419" s="98"/>
      <c r="AY419" s="98"/>
      <c r="AZ419" s="98"/>
      <c r="BA419" s="98"/>
      <c r="BB419" s="98"/>
      <c r="BC419" s="98"/>
      <c r="BD419" s="98"/>
      <c r="BE419" s="98"/>
      <c r="BF419" s="98"/>
      <c r="BG419" s="98"/>
      <c r="BH419" s="98"/>
      <c r="BI419" s="98"/>
      <c r="BJ419" s="98"/>
      <c r="BK419" s="98"/>
      <c r="BL419" s="98"/>
      <c r="BM419" s="98"/>
      <c r="BN419" s="98"/>
      <c r="BO419" s="98"/>
      <c r="BP419" s="98"/>
      <c r="BQ419" s="98"/>
      <c r="BR419" s="98"/>
      <c r="BS419" s="98"/>
      <c r="BT419" s="98"/>
      <c r="BU419" s="98"/>
      <c r="BV419" s="98"/>
      <c r="BW419" s="98"/>
      <c r="BX419" s="98"/>
      <c r="BY419" s="98"/>
      <c r="BZ419" s="98"/>
      <c r="CA419" s="98"/>
      <c r="CB419" s="98"/>
      <c r="CC419" s="98"/>
      <c r="CD419" s="98"/>
      <c r="CE419" s="98"/>
      <c r="CF419" s="98"/>
      <c r="CG419" s="98"/>
      <c r="CH419" s="98"/>
      <c r="CI419" s="98"/>
      <c r="CJ419" s="98"/>
      <c r="CK419" s="98"/>
      <c r="CL419" s="98"/>
      <c r="CM419" s="98"/>
      <c r="CN419" s="98"/>
      <c r="CO419" s="98"/>
      <c r="CP419" s="98"/>
      <c r="CQ419" s="98"/>
      <c r="CR419" s="98"/>
      <c r="CS419" s="98"/>
      <c r="CT419" s="98"/>
      <c r="CU419" s="98"/>
      <c r="CV419" s="98"/>
      <c r="CW419" s="98"/>
      <c r="CX419" s="98"/>
      <c r="CY419" s="98"/>
      <c r="CZ419" s="98"/>
      <c r="DA419" s="98"/>
      <c r="DB419" s="130"/>
    </row>
    <row r="420" spans="1:106" s="33" customFormat="1" ht="12" customHeight="1" x14ac:dyDescent="0.25">
      <c r="A420" s="4">
        <f t="shared" si="10"/>
        <v>417</v>
      </c>
      <c r="B420" s="171"/>
      <c r="C420" s="160" t="s">
        <v>341</v>
      </c>
      <c r="D420" s="85">
        <v>0.49</v>
      </c>
      <c r="E420" s="33">
        <v>20</v>
      </c>
      <c r="F420" s="33">
        <v>3.86</v>
      </c>
      <c r="G420" s="33">
        <v>28.08</v>
      </c>
      <c r="H420" s="33">
        <v>28</v>
      </c>
      <c r="I420" s="33">
        <v>68</v>
      </c>
      <c r="J420" s="33" t="s">
        <v>14</v>
      </c>
      <c r="K420" s="33" t="s">
        <v>19</v>
      </c>
      <c r="L420" s="59">
        <v>640</v>
      </c>
      <c r="M420" s="88">
        <v>200</v>
      </c>
      <c r="N420" s="33">
        <v>14</v>
      </c>
      <c r="O420" s="33" t="s">
        <v>441</v>
      </c>
      <c r="P420" s="33">
        <v>112</v>
      </c>
      <c r="Q420" s="33" t="s">
        <v>17</v>
      </c>
      <c r="R420" s="33" t="s">
        <v>23</v>
      </c>
      <c r="S420" s="85">
        <v>4.4000000000000004</v>
      </c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  <c r="AQ420" s="98"/>
      <c r="AR420" s="98"/>
      <c r="AS420" s="98"/>
      <c r="AT420" s="98"/>
      <c r="AU420" s="98"/>
      <c r="AV420" s="98"/>
      <c r="AW420" s="98"/>
      <c r="AX420" s="98"/>
      <c r="AY420" s="98"/>
      <c r="AZ420" s="98"/>
      <c r="BA420" s="98"/>
      <c r="BB420" s="98"/>
      <c r="BC420" s="98"/>
      <c r="BD420" s="98"/>
      <c r="BE420" s="98"/>
      <c r="BF420" s="98"/>
      <c r="BG420" s="98"/>
      <c r="BH420" s="98"/>
      <c r="BI420" s="98"/>
      <c r="BJ420" s="98"/>
      <c r="BK420" s="98"/>
      <c r="BL420" s="98"/>
      <c r="BM420" s="98"/>
      <c r="BN420" s="98"/>
      <c r="BO420" s="98"/>
      <c r="BP420" s="98"/>
      <c r="BQ420" s="98"/>
      <c r="BR420" s="98"/>
      <c r="BS420" s="98"/>
      <c r="BT420" s="98"/>
      <c r="BU420" s="98"/>
      <c r="BV420" s="98"/>
      <c r="BW420" s="98"/>
      <c r="BX420" s="98"/>
      <c r="BY420" s="98"/>
      <c r="BZ420" s="98"/>
      <c r="CA420" s="98"/>
      <c r="CB420" s="98"/>
      <c r="CC420" s="98"/>
      <c r="CD420" s="98"/>
      <c r="CE420" s="98"/>
      <c r="CF420" s="98"/>
      <c r="CG420" s="98"/>
      <c r="CH420" s="98"/>
      <c r="CI420" s="98"/>
      <c r="CJ420" s="98"/>
      <c r="CK420" s="98"/>
      <c r="CL420" s="98"/>
      <c r="CM420" s="98"/>
      <c r="CN420" s="98"/>
      <c r="CO420" s="98"/>
      <c r="CP420" s="98"/>
      <c r="CQ420" s="98"/>
      <c r="CR420" s="98"/>
      <c r="CS420" s="98"/>
      <c r="CT420" s="98"/>
      <c r="CU420" s="98"/>
      <c r="CV420" s="98"/>
      <c r="CW420" s="98"/>
      <c r="CX420" s="98"/>
      <c r="CY420" s="98"/>
      <c r="CZ420" s="98"/>
      <c r="DA420" s="98"/>
      <c r="DB420" s="130"/>
    </row>
    <row r="421" spans="1:106" s="33" customFormat="1" ht="12" customHeight="1" x14ac:dyDescent="0.25">
      <c r="A421" s="4">
        <f t="shared" si="10"/>
        <v>418</v>
      </c>
      <c r="B421" s="171"/>
      <c r="C421" s="160" t="s">
        <v>342</v>
      </c>
      <c r="D421" s="85">
        <v>0.49</v>
      </c>
      <c r="E421" s="33">
        <v>40</v>
      </c>
      <c r="F421" s="33">
        <v>3.86</v>
      </c>
      <c r="G421" s="33">
        <v>23.84</v>
      </c>
      <c r="H421" s="33">
        <v>28</v>
      </c>
      <c r="I421" s="33">
        <v>68</v>
      </c>
      <c r="J421" s="33" t="s">
        <v>14</v>
      </c>
      <c r="K421" s="33" t="s">
        <v>19</v>
      </c>
      <c r="L421" s="59">
        <v>640</v>
      </c>
      <c r="M421" s="88">
        <v>200</v>
      </c>
      <c r="N421" s="33">
        <v>14</v>
      </c>
      <c r="O421" s="33" t="s">
        <v>441</v>
      </c>
      <c r="P421" s="33">
        <v>112</v>
      </c>
      <c r="Q421" s="33" t="s">
        <v>17</v>
      </c>
      <c r="R421" s="33" t="s">
        <v>23</v>
      </c>
      <c r="S421" s="85">
        <v>4.22</v>
      </c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8"/>
      <c r="AV421" s="98"/>
      <c r="AW421" s="98"/>
      <c r="AX421" s="98"/>
      <c r="AY421" s="98"/>
      <c r="AZ421" s="98"/>
      <c r="BA421" s="98"/>
      <c r="BB421" s="98"/>
      <c r="BC421" s="98"/>
      <c r="BD421" s="98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  <c r="BO421" s="98"/>
      <c r="BP421" s="98"/>
      <c r="BQ421" s="98"/>
      <c r="BR421" s="98"/>
      <c r="BS421" s="98"/>
      <c r="BT421" s="98"/>
      <c r="BU421" s="98"/>
      <c r="BV421" s="98"/>
      <c r="BW421" s="98"/>
      <c r="BX421" s="98"/>
      <c r="BY421" s="98"/>
      <c r="BZ421" s="98"/>
      <c r="CA421" s="98"/>
      <c r="CB421" s="98"/>
      <c r="CC421" s="98"/>
      <c r="CD421" s="98"/>
      <c r="CE421" s="98"/>
      <c r="CF421" s="98"/>
      <c r="CG421" s="98"/>
      <c r="CH421" s="98"/>
      <c r="CI421" s="98"/>
      <c r="CJ421" s="98"/>
      <c r="CK421" s="98"/>
      <c r="CL421" s="98"/>
      <c r="CM421" s="98"/>
      <c r="CN421" s="98"/>
      <c r="CO421" s="98"/>
      <c r="CP421" s="98"/>
      <c r="CQ421" s="98"/>
      <c r="CR421" s="98"/>
      <c r="CS421" s="98"/>
      <c r="CT421" s="98"/>
      <c r="CU421" s="98"/>
      <c r="CV421" s="98"/>
      <c r="CW421" s="98"/>
      <c r="CX421" s="98"/>
      <c r="CY421" s="98"/>
      <c r="CZ421" s="98"/>
      <c r="DA421" s="98"/>
      <c r="DB421" s="130"/>
    </row>
    <row r="422" spans="1:106" s="33" customFormat="1" ht="12" customHeight="1" x14ac:dyDescent="0.25">
      <c r="A422" s="4">
        <f t="shared" si="10"/>
        <v>419</v>
      </c>
      <c r="B422" s="171"/>
      <c r="C422" s="160" t="s">
        <v>343</v>
      </c>
      <c r="D422" s="85">
        <v>0.49</v>
      </c>
      <c r="E422" s="33">
        <v>60</v>
      </c>
      <c r="F422" s="33">
        <v>3.86</v>
      </c>
      <c r="G422" s="33">
        <v>24.4</v>
      </c>
      <c r="H422" s="33">
        <v>28</v>
      </c>
      <c r="I422" s="33">
        <v>68</v>
      </c>
      <c r="J422" s="33" t="s">
        <v>14</v>
      </c>
      <c r="K422" s="33" t="s">
        <v>19</v>
      </c>
      <c r="L422" s="59">
        <v>640</v>
      </c>
      <c r="M422" s="88">
        <v>200</v>
      </c>
      <c r="N422" s="33">
        <v>14</v>
      </c>
      <c r="O422" s="33" t="s">
        <v>441</v>
      </c>
      <c r="P422" s="33">
        <v>112</v>
      </c>
      <c r="Q422" s="33" t="s">
        <v>17</v>
      </c>
      <c r="R422" s="33" t="s">
        <v>23</v>
      </c>
      <c r="S422" s="85">
        <v>4.66</v>
      </c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  <c r="AT422" s="98"/>
      <c r="AU422" s="98"/>
      <c r="AV422" s="98"/>
      <c r="AW422" s="98"/>
      <c r="AX422" s="98"/>
      <c r="AY422" s="98"/>
      <c r="AZ422" s="98"/>
      <c r="BA422" s="98"/>
      <c r="BB422" s="98"/>
      <c r="BC422" s="98"/>
      <c r="BD422" s="98"/>
      <c r="BE422" s="98"/>
      <c r="BF422" s="98"/>
      <c r="BG422" s="98"/>
      <c r="BH422" s="98"/>
      <c r="BI422" s="98"/>
      <c r="BJ422" s="98"/>
      <c r="BK422" s="98"/>
      <c r="BL422" s="98"/>
      <c r="BM422" s="98"/>
      <c r="BN422" s="98"/>
      <c r="BO422" s="98"/>
      <c r="BP422" s="98"/>
      <c r="BQ422" s="98"/>
      <c r="BR422" s="98"/>
      <c r="BS422" s="98"/>
      <c r="BT422" s="98"/>
      <c r="BU422" s="98"/>
      <c r="BV422" s="98"/>
      <c r="BW422" s="98"/>
      <c r="BX422" s="98"/>
      <c r="BY422" s="98"/>
      <c r="BZ422" s="98"/>
      <c r="CA422" s="98"/>
      <c r="CB422" s="98"/>
      <c r="CC422" s="98"/>
      <c r="CD422" s="98"/>
      <c r="CE422" s="98"/>
      <c r="CF422" s="98"/>
      <c r="CG422" s="98"/>
      <c r="CH422" s="98"/>
      <c r="CI422" s="98"/>
      <c r="CJ422" s="98"/>
      <c r="CK422" s="98"/>
      <c r="CL422" s="98"/>
      <c r="CM422" s="98"/>
      <c r="CN422" s="98"/>
      <c r="CO422" s="98"/>
      <c r="CP422" s="98"/>
      <c r="CQ422" s="98"/>
      <c r="CR422" s="98"/>
      <c r="CS422" s="98"/>
      <c r="CT422" s="98"/>
      <c r="CU422" s="98"/>
      <c r="CV422" s="98"/>
      <c r="CW422" s="98"/>
      <c r="CX422" s="98"/>
      <c r="CY422" s="98"/>
      <c r="CZ422" s="98"/>
      <c r="DA422" s="98"/>
      <c r="DB422" s="130"/>
    </row>
    <row r="423" spans="1:106" s="33" customFormat="1" ht="12" customHeight="1" x14ac:dyDescent="0.25">
      <c r="A423" s="4">
        <f t="shared" si="10"/>
        <v>420</v>
      </c>
      <c r="B423" s="171"/>
      <c r="C423" s="160" t="s">
        <v>344</v>
      </c>
      <c r="D423" s="85">
        <v>0.49</v>
      </c>
      <c r="E423" s="33">
        <v>80</v>
      </c>
      <c r="F423" s="33">
        <v>3.86</v>
      </c>
      <c r="G423" s="33">
        <v>27.91</v>
      </c>
      <c r="H423" s="33">
        <v>28</v>
      </c>
      <c r="I423" s="33">
        <v>68</v>
      </c>
      <c r="J423" s="33" t="s">
        <v>14</v>
      </c>
      <c r="K423" s="33" t="s">
        <v>19</v>
      </c>
      <c r="L423" s="59">
        <v>640</v>
      </c>
      <c r="M423" s="88">
        <v>200</v>
      </c>
      <c r="N423" s="33">
        <v>14</v>
      </c>
      <c r="O423" s="33" t="s">
        <v>441</v>
      </c>
      <c r="P423" s="33">
        <v>112</v>
      </c>
      <c r="Q423" s="33" t="s">
        <v>17</v>
      </c>
      <c r="R423" s="33" t="s">
        <v>23</v>
      </c>
      <c r="S423" s="85">
        <v>6.99</v>
      </c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  <c r="AT423" s="98"/>
      <c r="AU423" s="98"/>
      <c r="AV423" s="98"/>
      <c r="AW423" s="98"/>
      <c r="AX423" s="98"/>
      <c r="AY423" s="98"/>
      <c r="AZ423" s="98"/>
      <c r="BA423" s="98"/>
      <c r="BB423" s="98"/>
      <c r="BC423" s="98"/>
      <c r="BD423" s="98"/>
      <c r="BE423" s="98"/>
      <c r="BF423" s="98"/>
      <c r="BG423" s="98"/>
      <c r="BH423" s="98"/>
      <c r="BI423" s="98"/>
      <c r="BJ423" s="98"/>
      <c r="BK423" s="98"/>
      <c r="BL423" s="98"/>
      <c r="BM423" s="98"/>
      <c r="BN423" s="98"/>
      <c r="BO423" s="98"/>
      <c r="BP423" s="98"/>
      <c r="BQ423" s="98"/>
      <c r="BR423" s="98"/>
      <c r="BS423" s="98"/>
      <c r="BT423" s="98"/>
      <c r="BU423" s="98"/>
      <c r="BV423" s="98"/>
      <c r="BW423" s="98"/>
      <c r="BX423" s="98"/>
      <c r="BY423" s="98"/>
      <c r="BZ423" s="98"/>
      <c r="CA423" s="98"/>
      <c r="CB423" s="98"/>
      <c r="CC423" s="98"/>
      <c r="CD423" s="98"/>
      <c r="CE423" s="98"/>
      <c r="CF423" s="98"/>
      <c r="CG423" s="98"/>
      <c r="CH423" s="98"/>
      <c r="CI423" s="98"/>
      <c r="CJ423" s="98"/>
      <c r="CK423" s="98"/>
      <c r="CL423" s="98"/>
      <c r="CM423" s="98"/>
      <c r="CN423" s="98"/>
      <c r="CO423" s="98"/>
      <c r="CP423" s="98"/>
      <c r="CQ423" s="98"/>
      <c r="CR423" s="98"/>
      <c r="CS423" s="98"/>
      <c r="CT423" s="98"/>
      <c r="CU423" s="98"/>
      <c r="CV423" s="98"/>
      <c r="CW423" s="98"/>
      <c r="CX423" s="98"/>
      <c r="CY423" s="98"/>
      <c r="CZ423" s="98"/>
      <c r="DA423" s="98"/>
      <c r="DB423" s="130"/>
    </row>
    <row r="424" spans="1:106" s="33" customFormat="1" ht="12" customHeight="1" x14ac:dyDescent="0.25">
      <c r="A424" s="4">
        <f t="shared" si="10"/>
        <v>421</v>
      </c>
      <c r="B424" s="171"/>
      <c r="C424" s="160" t="s">
        <v>345</v>
      </c>
      <c r="D424" s="85">
        <v>0.49</v>
      </c>
      <c r="E424" s="33">
        <v>100</v>
      </c>
      <c r="F424" s="33">
        <v>3.86</v>
      </c>
      <c r="G424" s="33">
        <v>17.04</v>
      </c>
      <c r="H424" s="33">
        <v>28</v>
      </c>
      <c r="I424" s="33">
        <v>68</v>
      </c>
      <c r="J424" s="33" t="s">
        <v>14</v>
      </c>
      <c r="K424" s="33" t="s">
        <v>19</v>
      </c>
      <c r="L424" s="59">
        <v>640</v>
      </c>
      <c r="M424" s="88">
        <v>200</v>
      </c>
      <c r="N424" s="33">
        <v>14</v>
      </c>
      <c r="O424" s="33" t="s">
        <v>441</v>
      </c>
      <c r="P424" s="33">
        <v>112</v>
      </c>
      <c r="Q424" s="33" t="s">
        <v>17</v>
      </c>
      <c r="R424" s="33" t="s">
        <v>23</v>
      </c>
      <c r="S424" s="85">
        <v>5.31</v>
      </c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  <c r="AT424" s="98"/>
      <c r="AU424" s="98"/>
      <c r="AV424" s="98"/>
      <c r="AW424" s="98"/>
      <c r="AX424" s="98"/>
      <c r="AY424" s="98"/>
      <c r="AZ424" s="98"/>
      <c r="BA424" s="98"/>
      <c r="BB424" s="98"/>
      <c r="BC424" s="98"/>
      <c r="BD424" s="98"/>
      <c r="BE424" s="98"/>
      <c r="BF424" s="98"/>
      <c r="BG424" s="98"/>
      <c r="BH424" s="98"/>
      <c r="BI424" s="98"/>
      <c r="BJ424" s="98"/>
      <c r="BK424" s="98"/>
      <c r="BL424" s="98"/>
      <c r="BM424" s="98"/>
      <c r="BN424" s="98"/>
      <c r="BO424" s="98"/>
      <c r="BP424" s="98"/>
      <c r="BQ424" s="98"/>
      <c r="BR424" s="98"/>
      <c r="BS424" s="98"/>
      <c r="BT424" s="98"/>
      <c r="BU424" s="98"/>
      <c r="BV424" s="98"/>
      <c r="BW424" s="98"/>
      <c r="BX424" s="98"/>
      <c r="BY424" s="98"/>
      <c r="BZ424" s="98"/>
      <c r="CA424" s="98"/>
      <c r="CB424" s="98"/>
      <c r="CC424" s="98"/>
      <c r="CD424" s="98"/>
      <c r="CE424" s="98"/>
      <c r="CF424" s="98"/>
      <c r="CG424" s="98"/>
      <c r="CH424" s="98"/>
      <c r="CI424" s="98"/>
      <c r="CJ424" s="98"/>
      <c r="CK424" s="98"/>
      <c r="CL424" s="98"/>
      <c r="CM424" s="98"/>
      <c r="CN424" s="98"/>
      <c r="CO424" s="98"/>
      <c r="CP424" s="98"/>
      <c r="CQ424" s="98"/>
      <c r="CR424" s="98"/>
      <c r="CS424" s="98"/>
      <c r="CT424" s="98"/>
      <c r="CU424" s="98"/>
      <c r="CV424" s="98"/>
      <c r="CW424" s="98"/>
      <c r="CX424" s="98"/>
      <c r="CY424" s="98"/>
      <c r="CZ424" s="98"/>
      <c r="DA424" s="98"/>
      <c r="DB424" s="130"/>
    </row>
    <row r="425" spans="1:106" s="33" customFormat="1" ht="12" customHeight="1" x14ac:dyDescent="0.25">
      <c r="A425" s="4">
        <f t="shared" si="10"/>
        <v>422</v>
      </c>
      <c r="B425" s="171"/>
      <c r="C425" s="160" t="s">
        <v>341</v>
      </c>
      <c r="D425" s="85">
        <v>0.49</v>
      </c>
      <c r="E425" s="33">
        <v>20</v>
      </c>
      <c r="F425" s="33">
        <v>3.86</v>
      </c>
      <c r="G425" s="33">
        <v>28.08</v>
      </c>
      <c r="H425" s="33">
        <v>28</v>
      </c>
      <c r="I425" s="33">
        <v>66</v>
      </c>
      <c r="J425" s="33" t="s">
        <v>14</v>
      </c>
      <c r="K425" s="33" t="s">
        <v>19</v>
      </c>
      <c r="L425" s="59">
        <v>640</v>
      </c>
      <c r="M425" s="88">
        <v>200</v>
      </c>
      <c r="N425" s="33">
        <v>18</v>
      </c>
      <c r="O425" s="33" t="s">
        <v>441</v>
      </c>
      <c r="P425" s="33">
        <v>144</v>
      </c>
      <c r="Q425" s="33" t="s">
        <v>17</v>
      </c>
      <c r="R425" s="33" t="s">
        <v>23</v>
      </c>
      <c r="S425" s="85">
        <v>3.25</v>
      </c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  <c r="AT425" s="98"/>
      <c r="AU425" s="98"/>
      <c r="AV425" s="98"/>
      <c r="AW425" s="98"/>
      <c r="AX425" s="98"/>
      <c r="AY425" s="98"/>
      <c r="AZ425" s="98"/>
      <c r="BA425" s="98"/>
      <c r="BB425" s="98"/>
      <c r="BC425" s="98"/>
      <c r="BD425" s="98"/>
      <c r="BE425" s="98"/>
      <c r="BF425" s="98"/>
      <c r="BG425" s="98"/>
      <c r="BH425" s="98"/>
      <c r="BI425" s="98"/>
      <c r="BJ425" s="98"/>
      <c r="BK425" s="98"/>
      <c r="BL425" s="98"/>
      <c r="BM425" s="98"/>
      <c r="BN425" s="98"/>
      <c r="BO425" s="98"/>
      <c r="BP425" s="98"/>
      <c r="BQ425" s="98"/>
      <c r="BR425" s="98"/>
      <c r="BS425" s="98"/>
      <c r="BT425" s="98"/>
      <c r="BU425" s="98"/>
      <c r="BV425" s="98"/>
      <c r="BW425" s="98"/>
      <c r="BX425" s="98"/>
      <c r="BY425" s="98"/>
      <c r="BZ425" s="98"/>
      <c r="CA425" s="98"/>
      <c r="CB425" s="98"/>
      <c r="CC425" s="98"/>
      <c r="CD425" s="98"/>
      <c r="CE425" s="98"/>
      <c r="CF425" s="98"/>
      <c r="CG425" s="98"/>
      <c r="CH425" s="98"/>
      <c r="CI425" s="98"/>
      <c r="CJ425" s="98"/>
      <c r="CK425" s="98"/>
      <c r="CL425" s="98"/>
      <c r="CM425" s="98"/>
      <c r="CN425" s="98"/>
      <c r="CO425" s="98"/>
      <c r="CP425" s="98"/>
      <c r="CQ425" s="98"/>
      <c r="CR425" s="98"/>
      <c r="CS425" s="98"/>
      <c r="CT425" s="98"/>
      <c r="CU425" s="98"/>
      <c r="CV425" s="98"/>
      <c r="CW425" s="98"/>
      <c r="CX425" s="98"/>
      <c r="CY425" s="98"/>
      <c r="CZ425" s="98"/>
      <c r="DA425" s="98"/>
      <c r="DB425" s="130"/>
    </row>
    <row r="426" spans="1:106" s="33" customFormat="1" ht="12" customHeight="1" x14ac:dyDescent="0.25">
      <c r="A426" s="4">
        <f t="shared" si="10"/>
        <v>423</v>
      </c>
      <c r="B426" s="171"/>
      <c r="C426" s="160" t="s">
        <v>342</v>
      </c>
      <c r="D426" s="85">
        <v>0.49</v>
      </c>
      <c r="E426" s="33">
        <v>40</v>
      </c>
      <c r="F426" s="33">
        <v>3.86</v>
      </c>
      <c r="G426" s="33">
        <v>23.84</v>
      </c>
      <c r="H426" s="33">
        <v>28</v>
      </c>
      <c r="I426" s="33">
        <v>66</v>
      </c>
      <c r="J426" s="33" t="s">
        <v>14</v>
      </c>
      <c r="K426" s="33" t="s">
        <v>19</v>
      </c>
      <c r="L426" s="59">
        <v>640</v>
      </c>
      <c r="M426" s="88">
        <v>200</v>
      </c>
      <c r="N426" s="33">
        <v>18</v>
      </c>
      <c r="O426" s="33" t="s">
        <v>441</v>
      </c>
      <c r="P426" s="33">
        <v>144</v>
      </c>
      <c r="Q426" s="33" t="s">
        <v>17</v>
      </c>
      <c r="R426" s="33" t="s">
        <v>23</v>
      </c>
      <c r="S426" s="85">
        <v>2.4900000000000002</v>
      </c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  <c r="AT426" s="98"/>
      <c r="AU426" s="98"/>
      <c r="AV426" s="98"/>
      <c r="AW426" s="98"/>
      <c r="AX426" s="98"/>
      <c r="AY426" s="98"/>
      <c r="AZ426" s="98"/>
      <c r="BA426" s="98"/>
      <c r="BB426" s="98"/>
      <c r="BC426" s="98"/>
      <c r="BD426" s="98"/>
      <c r="BE426" s="98"/>
      <c r="BF426" s="98"/>
      <c r="BG426" s="98"/>
      <c r="BH426" s="98"/>
      <c r="BI426" s="98"/>
      <c r="BJ426" s="98"/>
      <c r="BK426" s="98"/>
      <c r="BL426" s="98"/>
      <c r="BM426" s="98"/>
      <c r="BN426" s="98"/>
      <c r="BO426" s="98"/>
      <c r="BP426" s="98"/>
      <c r="BQ426" s="98"/>
      <c r="BR426" s="98"/>
      <c r="BS426" s="98"/>
      <c r="BT426" s="98"/>
      <c r="BU426" s="98"/>
      <c r="BV426" s="98"/>
      <c r="BW426" s="98"/>
      <c r="BX426" s="98"/>
      <c r="BY426" s="98"/>
      <c r="BZ426" s="98"/>
      <c r="CA426" s="98"/>
      <c r="CB426" s="98"/>
      <c r="CC426" s="98"/>
      <c r="CD426" s="98"/>
      <c r="CE426" s="98"/>
      <c r="CF426" s="98"/>
      <c r="CG426" s="98"/>
      <c r="CH426" s="98"/>
      <c r="CI426" s="98"/>
      <c r="CJ426" s="98"/>
      <c r="CK426" s="98"/>
      <c r="CL426" s="98"/>
      <c r="CM426" s="98"/>
      <c r="CN426" s="98"/>
      <c r="CO426" s="98"/>
      <c r="CP426" s="98"/>
      <c r="CQ426" s="98"/>
      <c r="CR426" s="98"/>
      <c r="CS426" s="98"/>
      <c r="CT426" s="98"/>
      <c r="CU426" s="98"/>
      <c r="CV426" s="98"/>
      <c r="CW426" s="98"/>
      <c r="CX426" s="98"/>
      <c r="CY426" s="98"/>
      <c r="CZ426" s="98"/>
      <c r="DA426" s="98"/>
      <c r="DB426" s="130"/>
    </row>
    <row r="427" spans="1:106" s="33" customFormat="1" ht="12" customHeight="1" x14ac:dyDescent="0.25">
      <c r="A427" s="4">
        <f t="shared" si="10"/>
        <v>424</v>
      </c>
      <c r="B427" s="171"/>
      <c r="C427" s="160" t="s">
        <v>343</v>
      </c>
      <c r="D427" s="85">
        <v>0.49</v>
      </c>
      <c r="E427" s="33">
        <v>60</v>
      </c>
      <c r="F427" s="33">
        <v>3.86</v>
      </c>
      <c r="G427" s="33">
        <v>24.4</v>
      </c>
      <c r="H427" s="33">
        <v>28</v>
      </c>
      <c r="I427" s="33">
        <v>66</v>
      </c>
      <c r="J427" s="33" t="s">
        <v>14</v>
      </c>
      <c r="K427" s="33" t="s">
        <v>19</v>
      </c>
      <c r="L427" s="59">
        <v>640</v>
      </c>
      <c r="M427" s="88">
        <v>200</v>
      </c>
      <c r="N427" s="33">
        <v>18</v>
      </c>
      <c r="O427" s="33" t="s">
        <v>441</v>
      </c>
      <c r="P427" s="33">
        <v>144</v>
      </c>
      <c r="Q427" s="33" t="s">
        <v>17</v>
      </c>
      <c r="R427" s="33" t="s">
        <v>23</v>
      </c>
      <c r="S427" s="85">
        <v>3.46</v>
      </c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  <c r="AT427" s="98"/>
      <c r="AU427" s="98"/>
      <c r="AV427" s="98"/>
      <c r="AW427" s="98"/>
      <c r="AX427" s="98"/>
      <c r="AY427" s="98"/>
      <c r="AZ427" s="98"/>
      <c r="BA427" s="98"/>
      <c r="BB427" s="98"/>
      <c r="BC427" s="98"/>
      <c r="BD427" s="98"/>
      <c r="BE427" s="98"/>
      <c r="BF427" s="98"/>
      <c r="BG427" s="98"/>
      <c r="BH427" s="98"/>
      <c r="BI427" s="98"/>
      <c r="BJ427" s="98"/>
      <c r="BK427" s="98"/>
      <c r="BL427" s="98"/>
      <c r="BM427" s="98"/>
      <c r="BN427" s="98"/>
      <c r="BO427" s="98"/>
      <c r="BP427" s="98"/>
      <c r="BQ427" s="98"/>
      <c r="BR427" s="98"/>
      <c r="BS427" s="98"/>
      <c r="BT427" s="98"/>
      <c r="BU427" s="98"/>
      <c r="BV427" s="98"/>
      <c r="BW427" s="98"/>
      <c r="BX427" s="98"/>
      <c r="BY427" s="98"/>
      <c r="BZ427" s="98"/>
      <c r="CA427" s="98"/>
      <c r="CB427" s="98"/>
      <c r="CC427" s="98"/>
      <c r="CD427" s="98"/>
      <c r="CE427" s="98"/>
      <c r="CF427" s="98"/>
      <c r="CG427" s="98"/>
      <c r="CH427" s="98"/>
      <c r="CI427" s="98"/>
      <c r="CJ427" s="98"/>
      <c r="CK427" s="98"/>
      <c r="CL427" s="98"/>
      <c r="CM427" s="98"/>
      <c r="CN427" s="98"/>
      <c r="CO427" s="98"/>
      <c r="CP427" s="98"/>
      <c r="CQ427" s="98"/>
      <c r="CR427" s="98"/>
      <c r="CS427" s="98"/>
      <c r="CT427" s="98"/>
      <c r="CU427" s="98"/>
      <c r="CV427" s="98"/>
      <c r="CW427" s="98"/>
      <c r="CX427" s="98"/>
      <c r="CY427" s="98"/>
      <c r="CZ427" s="98"/>
      <c r="DA427" s="98"/>
      <c r="DB427" s="130"/>
    </row>
    <row r="428" spans="1:106" s="33" customFormat="1" ht="12" customHeight="1" x14ac:dyDescent="0.25">
      <c r="A428" s="4">
        <f t="shared" si="10"/>
        <v>425</v>
      </c>
      <c r="B428" s="171"/>
      <c r="C428" s="160" t="s">
        <v>344</v>
      </c>
      <c r="D428" s="85">
        <v>0.49</v>
      </c>
      <c r="E428" s="33">
        <v>80</v>
      </c>
      <c r="F428" s="33">
        <v>3.86</v>
      </c>
      <c r="G428" s="33">
        <v>27.91</v>
      </c>
      <c r="H428" s="33">
        <v>28</v>
      </c>
      <c r="I428" s="33">
        <v>66</v>
      </c>
      <c r="J428" s="33" t="s">
        <v>14</v>
      </c>
      <c r="K428" s="33" t="s">
        <v>19</v>
      </c>
      <c r="L428" s="59">
        <v>640</v>
      </c>
      <c r="M428" s="88">
        <v>200</v>
      </c>
      <c r="N428" s="33">
        <v>18</v>
      </c>
      <c r="O428" s="33" t="s">
        <v>441</v>
      </c>
      <c r="P428" s="33">
        <v>144</v>
      </c>
      <c r="Q428" s="33" t="s">
        <v>17</v>
      </c>
      <c r="R428" s="33" t="s">
        <v>23</v>
      </c>
      <c r="S428" s="85">
        <v>4.66</v>
      </c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  <c r="AT428" s="98"/>
      <c r="AU428" s="98"/>
      <c r="AV428" s="98"/>
      <c r="AW428" s="98"/>
      <c r="AX428" s="98"/>
      <c r="AY428" s="98"/>
      <c r="AZ428" s="98"/>
      <c r="BA428" s="98"/>
      <c r="BB428" s="98"/>
      <c r="BC428" s="98"/>
      <c r="BD428" s="98"/>
      <c r="BE428" s="98"/>
      <c r="BF428" s="98"/>
      <c r="BG428" s="98"/>
      <c r="BH428" s="98"/>
      <c r="BI428" s="98"/>
      <c r="BJ428" s="98"/>
      <c r="BK428" s="98"/>
      <c r="BL428" s="98"/>
      <c r="BM428" s="98"/>
      <c r="BN428" s="98"/>
      <c r="BO428" s="98"/>
      <c r="BP428" s="98"/>
      <c r="BQ428" s="98"/>
      <c r="BR428" s="98"/>
      <c r="BS428" s="98"/>
      <c r="BT428" s="98"/>
      <c r="BU428" s="98"/>
      <c r="BV428" s="98"/>
      <c r="BW428" s="98"/>
      <c r="BX428" s="98"/>
      <c r="BY428" s="98"/>
      <c r="BZ428" s="98"/>
      <c r="CA428" s="98"/>
      <c r="CB428" s="98"/>
      <c r="CC428" s="98"/>
      <c r="CD428" s="98"/>
      <c r="CE428" s="98"/>
      <c r="CF428" s="98"/>
      <c r="CG428" s="98"/>
      <c r="CH428" s="98"/>
      <c r="CI428" s="98"/>
      <c r="CJ428" s="98"/>
      <c r="CK428" s="98"/>
      <c r="CL428" s="98"/>
      <c r="CM428" s="98"/>
      <c r="CN428" s="98"/>
      <c r="CO428" s="98"/>
      <c r="CP428" s="98"/>
      <c r="CQ428" s="98"/>
      <c r="CR428" s="98"/>
      <c r="CS428" s="98"/>
      <c r="CT428" s="98"/>
      <c r="CU428" s="98"/>
      <c r="CV428" s="98"/>
      <c r="CW428" s="98"/>
      <c r="CX428" s="98"/>
      <c r="CY428" s="98"/>
      <c r="CZ428" s="98"/>
      <c r="DA428" s="98"/>
      <c r="DB428" s="130"/>
    </row>
    <row r="429" spans="1:106" s="33" customFormat="1" ht="12" customHeight="1" x14ac:dyDescent="0.25">
      <c r="A429" s="4">
        <f t="shared" si="10"/>
        <v>426</v>
      </c>
      <c r="B429" s="171"/>
      <c r="C429" s="160" t="s">
        <v>345</v>
      </c>
      <c r="D429" s="85">
        <v>0.49</v>
      </c>
      <c r="E429" s="33">
        <v>100</v>
      </c>
      <c r="F429" s="33">
        <v>3.86</v>
      </c>
      <c r="G429" s="33">
        <v>17.04</v>
      </c>
      <c r="H429" s="33">
        <v>28</v>
      </c>
      <c r="I429" s="33">
        <v>66</v>
      </c>
      <c r="J429" s="33" t="s">
        <v>14</v>
      </c>
      <c r="K429" s="33" t="s">
        <v>19</v>
      </c>
      <c r="L429" s="59">
        <v>640</v>
      </c>
      <c r="M429" s="88">
        <v>200</v>
      </c>
      <c r="N429" s="33">
        <v>18</v>
      </c>
      <c r="O429" s="33" t="s">
        <v>441</v>
      </c>
      <c r="P429" s="33">
        <v>144</v>
      </c>
      <c r="Q429" s="33" t="s">
        <v>17</v>
      </c>
      <c r="R429" s="33" t="s">
        <v>23</v>
      </c>
      <c r="S429" s="85">
        <v>3.98</v>
      </c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  <c r="AT429" s="98"/>
      <c r="AU429" s="98"/>
      <c r="AV429" s="98"/>
      <c r="AW429" s="98"/>
      <c r="AX429" s="98"/>
      <c r="AY429" s="98"/>
      <c r="AZ429" s="98"/>
      <c r="BA429" s="98"/>
      <c r="BB429" s="98"/>
      <c r="BC429" s="98"/>
      <c r="BD429" s="98"/>
      <c r="BE429" s="98"/>
      <c r="BF429" s="98"/>
      <c r="BG429" s="98"/>
      <c r="BH429" s="98"/>
      <c r="BI429" s="98"/>
      <c r="BJ429" s="98"/>
      <c r="BK429" s="98"/>
      <c r="BL429" s="98"/>
      <c r="BM429" s="98"/>
      <c r="BN429" s="98"/>
      <c r="BO429" s="98"/>
      <c r="BP429" s="98"/>
      <c r="BQ429" s="98"/>
      <c r="BR429" s="98"/>
      <c r="BS429" s="98"/>
      <c r="BT429" s="98"/>
      <c r="BU429" s="98"/>
      <c r="BV429" s="98"/>
      <c r="BW429" s="98"/>
      <c r="BX429" s="98"/>
      <c r="BY429" s="98"/>
      <c r="BZ429" s="98"/>
      <c r="CA429" s="98"/>
      <c r="CB429" s="98"/>
      <c r="CC429" s="98"/>
      <c r="CD429" s="98"/>
      <c r="CE429" s="98"/>
      <c r="CF429" s="98"/>
      <c r="CG429" s="98"/>
      <c r="CH429" s="98"/>
      <c r="CI429" s="98"/>
      <c r="CJ429" s="98"/>
      <c r="CK429" s="98"/>
      <c r="CL429" s="98"/>
      <c r="CM429" s="98"/>
      <c r="CN429" s="98"/>
      <c r="CO429" s="98"/>
      <c r="CP429" s="98"/>
      <c r="CQ429" s="98"/>
      <c r="CR429" s="98"/>
      <c r="CS429" s="98"/>
      <c r="CT429" s="98"/>
      <c r="CU429" s="98"/>
      <c r="CV429" s="98"/>
      <c r="CW429" s="98"/>
      <c r="CX429" s="98"/>
      <c r="CY429" s="98"/>
      <c r="CZ429" s="98"/>
      <c r="DA429" s="98"/>
      <c r="DB429" s="130"/>
    </row>
    <row r="430" spans="1:106" s="10" customFormat="1" ht="12" customHeight="1" x14ac:dyDescent="0.25">
      <c r="A430" s="4">
        <f t="shared" si="10"/>
        <v>427</v>
      </c>
      <c r="B430" s="10" t="s">
        <v>346</v>
      </c>
      <c r="C430" s="138" t="s">
        <v>347</v>
      </c>
      <c r="D430" s="68">
        <v>0.45</v>
      </c>
      <c r="E430" s="10">
        <v>25</v>
      </c>
      <c r="F430" s="10">
        <v>4.57</v>
      </c>
      <c r="G430" s="10">
        <v>38</v>
      </c>
      <c r="H430" s="10">
        <v>28</v>
      </c>
      <c r="I430" s="10">
        <v>69</v>
      </c>
      <c r="J430" s="10" t="s">
        <v>14</v>
      </c>
      <c r="K430" s="10" t="s">
        <v>22</v>
      </c>
      <c r="L430" s="94">
        <v>456</v>
      </c>
      <c r="M430" s="47">
        <v>200</v>
      </c>
      <c r="N430" s="10">
        <v>12</v>
      </c>
      <c r="O430" s="10" t="s">
        <v>441</v>
      </c>
      <c r="P430" s="10">
        <v>60</v>
      </c>
      <c r="Q430" s="10" t="s">
        <v>17</v>
      </c>
      <c r="R430" s="10" t="s">
        <v>23</v>
      </c>
      <c r="S430" s="68">
        <v>26.54</v>
      </c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8"/>
      <c r="AT430" s="98"/>
      <c r="AU430" s="98"/>
      <c r="AV430" s="98"/>
      <c r="AW430" s="98"/>
      <c r="AX430" s="98"/>
      <c r="AY430" s="98"/>
      <c r="AZ430" s="98"/>
      <c r="BA430" s="98"/>
      <c r="BB430" s="98"/>
      <c r="BC430" s="98"/>
      <c r="BD430" s="98"/>
      <c r="BE430" s="98"/>
      <c r="BF430" s="98"/>
      <c r="BG430" s="98"/>
      <c r="BH430" s="98"/>
      <c r="BI430" s="98"/>
      <c r="BJ430" s="98"/>
      <c r="BK430" s="98"/>
      <c r="BL430" s="98"/>
      <c r="BM430" s="98"/>
      <c r="BN430" s="98"/>
      <c r="BO430" s="98"/>
      <c r="BP430" s="98"/>
      <c r="BQ430" s="98"/>
      <c r="BR430" s="98"/>
      <c r="BS430" s="98"/>
      <c r="BT430" s="98"/>
      <c r="BU430" s="98"/>
      <c r="BV430" s="98"/>
      <c r="BW430" s="98"/>
      <c r="BX430" s="98"/>
      <c r="BY430" s="98"/>
      <c r="BZ430" s="98"/>
      <c r="CA430" s="98"/>
      <c r="CB430" s="98"/>
      <c r="CC430" s="98"/>
      <c r="CD430" s="98"/>
      <c r="CE430" s="98"/>
      <c r="CF430" s="98"/>
      <c r="CG430" s="98"/>
      <c r="CH430" s="98"/>
      <c r="CI430" s="98"/>
      <c r="CJ430" s="98"/>
      <c r="CK430" s="98"/>
      <c r="CL430" s="98"/>
      <c r="CM430" s="98"/>
      <c r="CN430" s="98"/>
      <c r="CO430" s="98"/>
      <c r="CP430" s="98"/>
      <c r="CQ430" s="98"/>
      <c r="CR430" s="98"/>
      <c r="CS430" s="98"/>
      <c r="CT430" s="98"/>
      <c r="CU430" s="98"/>
      <c r="CV430" s="98"/>
      <c r="CW430" s="98"/>
      <c r="CX430" s="98"/>
      <c r="CY430" s="98"/>
      <c r="CZ430" s="98"/>
      <c r="DA430" s="98"/>
      <c r="DB430" s="110"/>
    </row>
    <row r="431" spans="1:106" s="9" customFormat="1" ht="12" customHeight="1" x14ac:dyDescent="0.25">
      <c r="A431" s="4">
        <f t="shared" si="10"/>
        <v>428</v>
      </c>
      <c r="B431" s="172" t="s">
        <v>348</v>
      </c>
      <c r="C431" s="137" t="s">
        <v>355</v>
      </c>
      <c r="D431" s="67">
        <v>0.5</v>
      </c>
      <c r="E431" s="9">
        <v>0</v>
      </c>
      <c r="F431" s="9">
        <v>0</v>
      </c>
      <c r="G431" s="9">
        <v>40</v>
      </c>
      <c r="H431" s="9">
        <v>28</v>
      </c>
      <c r="I431" s="9">
        <f>(150-N431)/2</f>
        <v>69</v>
      </c>
      <c r="J431" s="9" t="s">
        <v>259</v>
      </c>
      <c r="K431" s="9" t="s">
        <v>508</v>
      </c>
      <c r="L431" s="38">
        <v>1486.2</v>
      </c>
      <c r="M431" s="38">
        <v>53.6</v>
      </c>
      <c r="N431" s="9">
        <v>12</v>
      </c>
      <c r="O431" s="9" t="s">
        <v>441</v>
      </c>
      <c r="P431" s="9">
        <v>60</v>
      </c>
      <c r="Q431" s="9" t="s">
        <v>17</v>
      </c>
      <c r="R431" s="9" t="s">
        <v>106</v>
      </c>
      <c r="S431" s="67">
        <v>20.02</v>
      </c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  <c r="AQ431" s="98"/>
      <c r="AR431" s="98"/>
      <c r="AS431" s="98"/>
      <c r="AT431" s="98"/>
      <c r="AU431" s="98"/>
      <c r="AV431" s="98"/>
      <c r="AW431" s="98"/>
      <c r="AX431" s="98"/>
      <c r="AY431" s="98"/>
      <c r="AZ431" s="98"/>
      <c r="BA431" s="98"/>
      <c r="BB431" s="98"/>
      <c r="BC431" s="98"/>
      <c r="BD431" s="98"/>
      <c r="BE431" s="98"/>
      <c r="BF431" s="98"/>
      <c r="BG431" s="98"/>
      <c r="BH431" s="98"/>
      <c r="BI431" s="98"/>
      <c r="BJ431" s="98"/>
      <c r="BK431" s="98"/>
      <c r="BL431" s="98"/>
      <c r="BM431" s="98"/>
      <c r="BN431" s="98"/>
      <c r="BO431" s="98"/>
      <c r="BP431" s="98"/>
      <c r="BQ431" s="98"/>
      <c r="BR431" s="98"/>
      <c r="BS431" s="98"/>
      <c r="BT431" s="98"/>
      <c r="BU431" s="98"/>
      <c r="BV431" s="98"/>
      <c r="BW431" s="98"/>
      <c r="BX431" s="98"/>
      <c r="BY431" s="98"/>
      <c r="BZ431" s="98"/>
      <c r="CA431" s="98"/>
      <c r="CB431" s="98"/>
      <c r="CC431" s="98"/>
      <c r="CD431" s="98"/>
      <c r="CE431" s="98"/>
      <c r="CF431" s="98"/>
      <c r="CG431" s="98"/>
      <c r="CH431" s="98"/>
      <c r="CI431" s="98"/>
      <c r="CJ431" s="98"/>
      <c r="CK431" s="98"/>
      <c r="CL431" s="98"/>
      <c r="CM431" s="98"/>
      <c r="CN431" s="98"/>
      <c r="CO431" s="98"/>
      <c r="CP431" s="98"/>
      <c r="CQ431" s="98"/>
      <c r="CR431" s="98"/>
      <c r="CS431" s="98"/>
      <c r="CT431" s="98"/>
      <c r="CU431" s="98"/>
      <c r="CV431" s="98"/>
      <c r="CW431" s="98"/>
      <c r="CX431" s="98"/>
      <c r="CY431" s="98"/>
      <c r="CZ431" s="98"/>
      <c r="DA431" s="98"/>
      <c r="DB431" s="109"/>
    </row>
    <row r="432" spans="1:106" s="9" customFormat="1" ht="12" customHeight="1" x14ac:dyDescent="0.25">
      <c r="A432" s="4">
        <f t="shared" si="10"/>
        <v>429</v>
      </c>
      <c r="B432" s="172"/>
      <c r="C432" s="137" t="s">
        <v>356</v>
      </c>
      <c r="D432" s="67">
        <v>0.5</v>
      </c>
      <c r="E432" s="9">
        <v>0</v>
      </c>
      <c r="F432" s="9">
        <v>0</v>
      </c>
      <c r="G432" s="9">
        <v>40</v>
      </c>
      <c r="H432" s="9">
        <v>28</v>
      </c>
      <c r="I432" s="9">
        <f t="shared" ref="I432:I461" si="12">(150-N432)/2</f>
        <v>68</v>
      </c>
      <c r="J432" s="9" t="s">
        <v>259</v>
      </c>
      <c r="K432" s="9" t="s">
        <v>508</v>
      </c>
      <c r="L432" s="38">
        <v>1280.4000000000001</v>
      </c>
      <c r="M432" s="38">
        <v>49.1</v>
      </c>
      <c r="N432" s="9">
        <v>14</v>
      </c>
      <c r="O432" s="9" t="s">
        <v>441</v>
      </c>
      <c r="P432" s="9">
        <v>60</v>
      </c>
      <c r="Q432" s="9" t="s">
        <v>17</v>
      </c>
      <c r="R432" s="9" t="s">
        <v>106</v>
      </c>
      <c r="S432" s="67">
        <v>19.989999999999998</v>
      </c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8"/>
      <c r="AV432" s="98"/>
      <c r="AW432" s="98"/>
      <c r="AX432" s="98"/>
      <c r="AY432" s="98"/>
      <c r="AZ432" s="98"/>
      <c r="BA432" s="98"/>
      <c r="BB432" s="98"/>
      <c r="BC432" s="98"/>
      <c r="BD432" s="98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  <c r="BO432" s="98"/>
      <c r="BP432" s="98"/>
      <c r="BQ432" s="98"/>
      <c r="BR432" s="98"/>
      <c r="BS432" s="98"/>
      <c r="BT432" s="98"/>
      <c r="BU432" s="98"/>
      <c r="BV432" s="98"/>
      <c r="BW432" s="98"/>
      <c r="BX432" s="98"/>
      <c r="BY432" s="98"/>
      <c r="BZ432" s="98"/>
      <c r="CA432" s="98"/>
      <c r="CB432" s="98"/>
      <c r="CC432" s="98"/>
      <c r="CD432" s="98"/>
      <c r="CE432" s="98"/>
      <c r="CF432" s="98"/>
      <c r="CG432" s="98"/>
      <c r="CH432" s="98"/>
      <c r="CI432" s="98"/>
      <c r="CJ432" s="98"/>
      <c r="CK432" s="98"/>
      <c r="CL432" s="98"/>
      <c r="CM432" s="98"/>
      <c r="CN432" s="98"/>
      <c r="CO432" s="98"/>
      <c r="CP432" s="98"/>
      <c r="CQ432" s="98"/>
      <c r="CR432" s="98"/>
      <c r="CS432" s="98"/>
      <c r="CT432" s="98"/>
      <c r="CU432" s="98"/>
      <c r="CV432" s="98"/>
      <c r="CW432" s="98"/>
      <c r="CX432" s="98"/>
      <c r="CY432" s="98"/>
      <c r="CZ432" s="98"/>
      <c r="DA432" s="98"/>
      <c r="DB432" s="109"/>
    </row>
    <row r="433" spans="1:106" s="9" customFormat="1" ht="12" customHeight="1" x14ac:dyDescent="0.25">
      <c r="A433" s="4">
        <f t="shared" si="10"/>
        <v>430</v>
      </c>
      <c r="B433" s="172"/>
      <c r="C433" s="137" t="s">
        <v>357</v>
      </c>
      <c r="D433" s="67">
        <v>0.5</v>
      </c>
      <c r="E433" s="9">
        <v>0</v>
      </c>
      <c r="F433" s="9">
        <v>0</v>
      </c>
      <c r="G433" s="9">
        <v>40</v>
      </c>
      <c r="H433" s="9">
        <v>28</v>
      </c>
      <c r="I433" s="9">
        <f t="shared" si="12"/>
        <v>65</v>
      </c>
      <c r="J433" s="9" t="s">
        <v>259</v>
      </c>
      <c r="K433" s="9" t="s">
        <v>508</v>
      </c>
      <c r="L433" s="38">
        <v>1083</v>
      </c>
      <c r="M433" s="38">
        <v>48.8</v>
      </c>
      <c r="N433" s="9">
        <v>20</v>
      </c>
      <c r="O433" s="9" t="s">
        <v>441</v>
      </c>
      <c r="P433" s="9">
        <v>60</v>
      </c>
      <c r="Q433" s="9" t="s">
        <v>17</v>
      </c>
      <c r="R433" s="9" t="s">
        <v>106</v>
      </c>
      <c r="S433" s="67">
        <v>18.47</v>
      </c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  <c r="AQ433" s="98"/>
      <c r="AR433" s="98"/>
      <c r="AS433" s="98"/>
      <c r="AT433" s="98"/>
      <c r="AU433" s="98"/>
      <c r="AV433" s="98"/>
      <c r="AW433" s="98"/>
      <c r="AX433" s="98"/>
      <c r="AY433" s="98"/>
      <c r="AZ433" s="98"/>
      <c r="BA433" s="98"/>
      <c r="BB433" s="98"/>
      <c r="BC433" s="98"/>
      <c r="BD433" s="98"/>
      <c r="BE433" s="98"/>
      <c r="BF433" s="98"/>
      <c r="BG433" s="98"/>
      <c r="BH433" s="98"/>
      <c r="BI433" s="98"/>
      <c r="BJ433" s="98"/>
      <c r="BK433" s="98"/>
      <c r="BL433" s="98"/>
      <c r="BM433" s="98"/>
      <c r="BN433" s="98"/>
      <c r="BO433" s="98"/>
      <c r="BP433" s="98"/>
      <c r="BQ433" s="98"/>
      <c r="BR433" s="98"/>
      <c r="BS433" s="98"/>
      <c r="BT433" s="98"/>
      <c r="BU433" s="98"/>
      <c r="BV433" s="98"/>
      <c r="BW433" s="98"/>
      <c r="BX433" s="98"/>
      <c r="BY433" s="98"/>
      <c r="BZ433" s="98"/>
      <c r="CA433" s="98"/>
      <c r="CB433" s="98"/>
      <c r="CC433" s="98"/>
      <c r="CD433" s="98"/>
      <c r="CE433" s="98"/>
      <c r="CF433" s="98"/>
      <c r="CG433" s="98"/>
      <c r="CH433" s="98"/>
      <c r="CI433" s="98"/>
      <c r="CJ433" s="98"/>
      <c r="CK433" s="98"/>
      <c r="CL433" s="98"/>
      <c r="CM433" s="98"/>
      <c r="CN433" s="98"/>
      <c r="CO433" s="98"/>
      <c r="CP433" s="98"/>
      <c r="CQ433" s="98"/>
      <c r="CR433" s="98"/>
      <c r="CS433" s="98"/>
      <c r="CT433" s="98"/>
      <c r="CU433" s="98"/>
      <c r="CV433" s="98"/>
      <c r="CW433" s="98"/>
      <c r="CX433" s="98"/>
      <c r="CY433" s="98"/>
      <c r="CZ433" s="98"/>
      <c r="DA433" s="98"/>
      <c r="DB433" s="109"/>
    </row>
    <row r="434" spans="1:106" s="9" customFormat="1" ht="12" customHeight="1" x14ac:dyDescent="0.25">
      <c r="A434" s="4">
        <f t="shared" si="10"/>
        <v>431</v>
      </c>
      <c r="B434" s="172"/>
      <c r="C434" s="137" t="s">
        <v>358</v>
      </c>
      <c r="D434" s="67">
        <v>0.5</v>
      </c>
      <c r="E434" s="9">
        <v>25</v>
      </c>
      <c r="F434" s="9">
        <v>3.4</v>
      </c>
      <c r="G434" s="9">
        <v>40</v>
      </c>
      <c r="H434" s="9">
        <v>28</v>
      </c>
      <c r="I434" s="9">
        <f t="shared" si="12"/>
        <v>69</v>
      </c>
      <c r="J434" s="9" t="s">
        <v>259</v>
      </c>
      <c r="K434" s="9" t="s">
        <v>508</v>
      </c>
      <c r="L434" s="38">
        <v>1486.2</v>
      </c>
      <c r="M434" s="38">
        <v>53.6</v>
      </c>
      <c r="N434" s="9">
        <v>12</v>
      </c>
      <c r="O434" s="9" t="s">
        <v>441</v>
      </c>
      <c r="P434" s="9">
        <v>60</v>
      </c>
      <c r="Q434" s="9" t="s">
        <v>17</v>
      </c>
      <c r="R434" s="9" t="s">
        <v>106</v>
      </c>
      <c r="S434" s="67">
        <v>20.350000000000001</v>
      </c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  <c r="AQ434" s="98"/>
      <c r="AR434" s="98"/>
      <c r="AS434" s="98"/>
      <c r="AT434" s="98"/>
      <c r="AU434" s="98"/>
      <c r="AV434" s="98"/>
      <c r="AW434" s="98"/>
      <c r="AX434" s="98"/>
      <c r="AY434" s="98"/>
      <c r="AZ434" s="98"/>
      <c r="BA434" s="98"/>
      <c r="BB434" s="98"/>
      <c r="BC434" s="98"/>
      <c r="BD434" s="98"/>
      <c r="BE434" s="98"/>
      <c r="BF434" s="98"/>
      <c r="BG434" s="98"/>
      <c r="BH434" s="98"/>
      <c r="BI434" s="98"/>
      <c r="BJ434" s="98"/>
      <c r="BK434" s="98"/>
      <c r="BL434" s="98"/>
      <c r="BM434" s="98"/>
      <c r="BN434" s="98"/>
      <c r="BO434" s="98"/>
      <c r="BP434" s="98"/>
      <c r="BQ434" s="98"/>
      <c r="BR434" s="98"/>
      <c r="BS434" s="98"/>
      <c r="BT434" s="98"/>
      <c r="BU434" s="98"/>
      <c r="BV434" s="98"/>
      <c r="BW434" s="98"/>
      <c r="BX434" s="98"/>
      <c r="BY434" s="98"/>
      <c r="BZ434" s="98"/>
      <c r="CA434" s="98"/>
      <c r="CB434" s="98"/>
      <c r="CC434" s="98"/>
      <c r="CD434" s="98"/>
      <c r="CE434" s="98"/>
      <c r="CF434" s="98"/>
      <c r="CG434" s="98"/>
      <c r="CH434" s="98"/>
      <c r="CI434" s="98"/>
      <c r="CJ434" s="98"/>
      <c r="CK434" s="98"/>
      <c r="CL434" s="98"/>
      <c r="CM434" s="98"/>
      <c r="CN434" s="98"/>
      <c r="CO434" s="98"/>
      <c r="CP434" s="98"/>
      <c r="CQ434" s="98"/>
      <c r="CR434" s="98"/>
      <c r="CS434" s="98"/>
      <c r="CT434" s="98"/>
      <c r="CU434" s="98"/>
      <c r="CV434" s="98"/>
      <c r="CW434" s="98"/>
      <c r="CX434" s="98"/>
      <c r="CY434" s="98"/>
      <c r="CZ434" s="98"/>
      <c r="DA434" s="98"/>
      <c r="DB434" s="109"/>
    </row>
    <row r="435" spans="1:106" s="9" customFormat="1" ht="12" customHeight="1" x14ac:dyDescent="0.25">
      <c r="A435" s="4">
        <f t="shared" si="10"/>
        <v>432</v>
      </c>
      <c r="B435" s="172"/>
      <c r="C435" s="137" t="s">
        <v>359</v>
      </c>
      <c r="D435" s="67">
        <v>0.5</v>
      </c>
      <c r="E435" s="9">
        <v>25</v>
      </c>
      <c r="F435" s="9">
        <v>3.4</v>
      </c>
      <c r="G435" s="9">
        <v>40</v>
      </c>
      <c r="H435" s="9">
        <v>28</v>
      </c>
      <c r="I435" s="9">
        <f t="shared" si="12"/>
        <v>68</v>
      </c>
      <c r="J435" s="9" t="s">
        <v>259</v>
      </c>
      <c r="K435" s="9" t="s">
        <v>508</v>
      </c>
      <c r="L435" s="38">
        <v>1280.4000000000001</v>
      </c>
      <c r="M435" s="38">
        <v>49.1</v>
      </c>
      <c r="N435" s="9">
        <v>14</v>
      </c>
      <c r="O435" s="9" t="s">
        <v>441</v>
      </c>
      <c r="P435" s="9">
        <v>60</v>
      </c>
      <c r="Q435" s="9" t="s">
        <v>17</v>
      </c>
      <c r="R435" s="9" t="s">
        <v>106</v>
      </c>
      <c r="S435" s="67">
        <v>19.46</v>
      </c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  <c r="AQ435" s="98"/>
      <c r="AR435" s="98"/>
      <c r="AS435" s="98"/>
      <c r="AT435" s="98"/>
      <c r="AU435" s="98"/>
      <c r="AV435" s="98"/>
      <c r="AW435" s="98"/>
      <c r="AX435" s="98"/>
      <c r="AY435" s="98"/>
      <c r="AZ435" s="98"/>
      <c r="BA435" s="98"/>
      <c r="BB435" s="98"/>
      <c r="BC435" s="98"/>
      <c r="BD435" s="98"/>
      <c r="BE435" s="98"/>
      <c r="BF435" s="98"/>
      <c r="BG435" s="98"/>
      <c r="BH435" s="98"/>
      <c r="BI435" s="98"/>
      <c r="BJ435" s="98"/>
      <c r="BK435" s="98"/>
      <c r="BL435" s="98"/>
      <c r="BM435" s="98"/>
      <c r="BN435" s="98"/>
      <c r="BO435" s="98"/>
      <c r="BP435" s="98"/>
      <c r="BQ435" s="98"/>
      <c r="BR435" s="98"/>
      <c r="BS435" s="98"/>
      <c r="BT435" s="98"/>
      <c r="BU435" s="98"/>
      <c r="BV435" s="98"/>
      <c r="BW435" s="98"/>
      <c r="BX435" s="98"/>
      <c r="BY435" s="98"/>
      <c r="BZ435" s="98"/>
      <c r="CA435" s="98"/>
      <c r="CB435" s="98"/>
      <c r="CC435" s="98"/>
      <c r="CD435" s="98"/>
      <c r="CE435" s="98"/>
      <c r="CF435" s="98"/>
      <c r="CG435" s="98"/>
      <c r="CH435" s="98"/>
      <c r="CI435" s="98"/>
      <c r="CJ435" s="98"/>
      <c r="CK435" s="98"/>
      <c r="CL435" s="98"/>
      <c r="CM435" s="98"/>
      <c r="CN435" s="98"/>
      <c r="CO435" s="98"/>
      <c r="CP435" s="98"/>
      <c r="CQ435" s="98"/>
      <c r="CR435" s="98"/>
      <c r="CS435" s="98"/>
      <c r="CT435" s="98"/>
      <c r="CU435" s="98"/>
      <c r="CV435" s="98"/>
      <c r="CW435" s="98"/>
      <c r="CX435" s="98"/>
      <c r="CY435" s="98"/>
      <c r="CZ435" s="98"/>
      <c r="DA435" s="98"/>
      <c r="DB435" s="109"/>
    </row>
    <row r="436" spans="1:106" s="9" customFormat="1" ht="12" customHeight="1" x14ac:dyDescent="0.25">
      <c r="A436" s="4">
        <f t="shared" si="10"/>
        <v>433</v>
      </c>
      <c r="B436" s="172"/>
      <c r="C436" s="137" t="s">
        <v>360</v>
      </c>
      <c r="D436" s="67">
        <v>0.5</v>
      </c>
      <c r="E436" s="9">
        <v>25</v>
      </c>
      <c r="F436" s="9">
        <v>3.4</v>
      </c>
      <c r="G436" s="9">
        <v>40</v>
      </c>
      <c r="H436" s="9">
        <v>28</v>
      </c>
      <c r="I436" s="9">
        <f t="shared" si="12"/>
        <v>65</v>
      </c>
      <c r="J436" s="9" t="s">
        <v>259</v>
      </c>
      <c r="K436" s="9" t="s">
        <v>508</v>
      </c>
      <c r="L436" s="38">
        <v>1083</v>
      </c>
      <c r="M436" s="38">
        <v>48.8</v>
      </c>
      <c r="N436" s="9">
        <v>20</v>
      </c>
      <c r="O436" s="9" t="s">
        <v>441</v>
      </c>
      <c r="P436" s="9">
        <v>60</v>
      </c>
      <c r="Q436" s="9" t="s">
        <v>17</v>
      </c>
      <c r="R436" s="9" t="s">
        <v>106</v>
      </c>
      <c r="S436" s="67">
        <v>17.95</v>
      </c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  <c r="AQ436" s="98"/>
      <c r="AR436" s="98"/>
      <c r="AS436" s="98"/>
      <c r="AT436" s="98"/>
      <c r="AU436" s="98"/>
      <c r="AV436" s="98"/>
      <c r="AW436" s="98"/>
      <c r="AX436" s="98"/>
      <c r="AY436" s="98"/>
      <c r="AZ436" s="98"/>
      <c r="BA436" s="98"/>
      <c r="BB436" s="98"/>
      <c r="BC436" s="98"/>
      <c r="BD436" s="98"/>
      <c r="BE436" s="98"/>
      <c r="BF436" s="98"/>
      <c r="BG436" s="98"/>
      <c r="BH436" s="98"/>
      <c r="BI436" s="98"/>
      <c r="BJ436" s="98"/>
      <c r="BK436" s="98"/>
      <c r="BL436" s="98"/>
      <c r="BM436" s="98"/>
      <c r="BN436" s="98"/>
      <c r="BO436" s="98"/>
      <c r="BP436" s="98"/>
      <c r="BQ436" s="98"/>
      <c r="BR436" s="98"/>
      <c r="BS436" s="98"/>
      <c r="BT436" s="98"/>
      <c r="BU436" s="98"/>
      <c r="BV436" s="98"/>
      <c r="BW436" s="98"/>
      <c r="BX436" s="98"/>
      <c r="BY436" s="98"/>
      <c r="BZ436" s="98"/>
      <c r="CA436" s="98"/>
      <c r="CB436" s="98"/>
      <c r="CC436" s="98"/>
      <c r="CD436" s="98"/>
      <c r="CE436" s="98"/>
      <c r="CF436" s="98"/>
      <c r="CG436" s="98"/>
      <c r="CH436" s="98"/>
      <c r="CI436" s="98"/>
      <c r="CJ436" s="98"/>
      <c r="CK436" s="98"/>
      <c r="CL436" s="98"/>
      <c r="CM436" s="98"/>
      <c r="CN436" s="98"/>
      <c r="CO436" s="98"/>
      <c r="CP436" s="98"/>
      <c r="CQ436" s="98"/>
      <c r="CR436" s="98"/>
      <c r="CS436" s="98"/>
      <c r="CT436" s="98"/>
      <c r="CU436" s="98"/>
      <c r="CV436" s="98"/>
      <c r="CW436" s="98"/>
      <c r="CX436" s="98"/>
      <c r="CY436" s="98"/>
      <c r="CZ436" s="98"/>
      <c r="DA436" s="98"/>
      <c r="DB436" s="109"/>
    </row>
    <row r="437" spans="1:106" s="9" customFormat="1" ht="12" customHeight="1" x14ac:dyDescent="0.25">
      <c r="A437" s="4">
        <f t="shared" si="10"/>
        <v>434</v>
      </c>
      <c r="B437" s="172"/>
      <c r="C437" s="137" t="s">
        <v>361</v>
      </c>
      <c r="D437" s="67">
        <v>0.5</v>
      </c>
      <c r="E437" s="9">
        <v>50</v>
      </c>
      <c r="F437" s="9">
        <v>3.4</v>
      </c>
      <c r="G437" s="9">
        <v>40</v>
      </c>
      <c r="H437" s="9">
        <v>28</v>
      </c>
      <c r="I437" s="9">
        <f t="shared" si="12"/>
        <v>69</v>
      </c>
      <c r="J437" s="9" t="s">
        <v>259</v>
      </c>
      <c r="K437" s="9" t="s">
        <v>508</v>
      </c>
      <c r="L437" s="38">
        <v>1486.2</v>
      </c>
      <c r="M437" s="38">
        <v>53.6</v>
      </c>
      <c r="N437" s="9">
        <v>12</v>
      </c>
      <c r="O437" s="9" t="s">
        <v>441</v>
      </c>
      <c r="P437" s="9">
        <v>60</v>
      </c>
      <c r="Q437" s="9" t="s">
        <v>17</v>
      </c>
      <c r="R437" s="9" t="s">
        <v>106</v>
      </c>
      <c r="S437" s="67">
        <v>19.559999999999999</v>
      </c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  <c r="AQ437" s="98"/>
      <c r="AR437" s="98"/>
      <c r="AS437" s="98"/>
      <c r="AT437" s="98"/>
      <c r="AU437" s="98"/>
      <c r="AV437" s="98"/>
      <c r="AW437" s="98"/>
      <c r="AX437" s="98"/>
      <c r="AY437" s="98"/>
      <c r="AZ437" s="98"/>
      <c r="BA437" s="98"/>
      <c r="BB437" s="98"/>
      <c r="BC437" s="98"/>
      <c r="BD437" s="98"/>
      <c r="BE437" s="98"/>
      <c r="BF437" s="98"/>
      <c r="BG437" s="98"/>
      <c r="BH437" s="98"/>
      <c r="BI437" s="98"/>
      <c r="BJ437" s="98"/>
      <c r="BK437" s="98"/>
      <c r="BL437" s="98"/>
      <c r="BM437" s="98"/>
      <c r="BN437" s="98"/>
      <c r="BO437" s="98"/>
      <c r="BP437" s="98"/>
      <c r="BQ437" s="98"/>
      <c r="BR437" s="98"/>
      <c r="BS437" s="98"/>
      <c r="BT437" s="98"/>
      <c r="BU437" s="98"/>
      <c r="BV437" s="98"/>
      <c r="BW437" s="98"/>
      <c r="BX437" s="98"/>
      <c r="BY437" s="98"/>
      <c r="BZ437" s="98"/>
      <c r="CA437" s="98"/>
      <c r="CB437" s="98"/>
      <c r="CC437" s="98"/>
      <c r="CD437" s="98"/>
      <c r="CE437" s="98"/>
      <c r="CF437" s="98"/>
      <c r="CG437" s="98"/>
      <c r="CH437" s="98"/>
      <c r="CI437" s="98"/>
      <c r="CJ437" s="98"/>
      <c r="CK437" s="98"/>
      <c r="CL437" s="98"/>
      <c r="CM437" s="98"/>
      <c r="CN437" s="98"/>
      <c r="CO437" s="98"/>
      <c r="CP437" s="98"/>
      <c r="CQ437" s="98"/>
      <c r="CR437" s="98"/>
      <c r="CS437" s="98"/>
      <c r="CT437" s="98"/>
      <c r="CU437" s="98"/>
      <c r="CV437" s="98"/>
      <c r="CW437" s="98"/>
      <c r="CX437" s="98"/>
      <c r="CY437" s="98"/>
      <c r="CZ437" s="98"/>
      <c r="DA437" s="98"/>
      <c r="DB437" s="109"/>
    </row>
    <row r="438" spans="1:106" s="9" customFormat="1" ht="12" customHeight="1" x14ac:dyDescent="0.25">
      <c r="A438" s="4">
        <f t="shared" si="10"/>
        <v>435</v>
      </c>
      <c r="B438" s="172"/>
      <c r="C438" s="137" t="s">
        <v>362</v>
      </c>
      <c r="D438" s="67">
        <v>0.5</v>
      </c>
      <c r="E438" s="9">
        <v>50</v>
      </c>
      <c r="F438" s="9">
        <v>3.4</v>
      </c>
      <c r="G438" s="9">
        <v>40</v>
      </c>
      <c r="H438" s="9">
        <v>28</v>
      </c>
      <c r="I438" s="9">
        <f t="shared" si="12"/>
        <v>68</v>
      </c>
      <c r="J438" s="9" t="s">
        <v>259</v>
      </c>
      <c r="K438" s="9" t="s">
        <v>508</v>
      </c>
      <c r="L438" s="38">
        <v>1280.4000000000001</v>
      </c>
      <c r="M438" s="38">
        <v>49.1</v>
      </c>
      <c r="N438" s="9">
        <v>14</v>
      </c>
      <c r="O438" s="9" t="s">
        <v>441</v>
      </c>
      <c r="P438" s="9">
        <v>60</v>
      </c>
      <c r="Q438" s="9" t="s">
        <v>17</v>
      </c>
      <c r="R438" s="9" t="s">
        <v>106</v>
      </c>
      <c r="S438" s="67">
        <v>18.57</v>
      </c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  <c r="AQ438" s="98"/>
      <c r="AR438" s="98"/>
      <c r="AS438" s="98"/>
      <c r="AT438" s="98"/>
      <c r="AU438" s="98"/>
      <c r="AV438" s="98"/>
      <c r="AW438" s="98"/>
      <c r="AX438" s="98"/>
      <c r="AY438" s="98"/>
      <c r="AZ438" s="98"/>
      <c r="BA438" s="98"/>
      <c r="BB438" s="98"/>
      <c r="BC438" s="98"/>
      <c r="BD438" s="98"/>
      <c r="BE438" s="98"/>
      <c r="BF438" s="98"/>
      <c r="BG438" s="98"/>
      <c r="BH438" s="98"/>
      <c r="BI438" s="98"/>
      <c r="BJ438" s="98"/>
      <c r="BK438" s="98"/>
      <c r="BL438" s="98"/>
      <c r="BM438" s="98"/>
      <c r="BN438" s="98"/>
      <c r="BO438" s="98"/>
      <c r="BP438" s="98"/>
      <c r="BQ438" s="98"/>
      <c r="BR438" s="98"/>
      <c r="BS438" s="98"/>
      <c r="BT438" s="98"/>
      <c r="BU438" s="98"/>
      <c r="BV438" s="98"/>
      <c r="BW438" s="98"/>
      <c r="BX438" s="98"/>
      <c r="BY438" s="98"/>
      <c r="BZ438" s="98"/>
      <c r="CA438" s="98"/>
      <c r="CB438" s="98"/>
      <c r="CC438" s="98"/>
      <c r="CD438" s="98"/>
      <c r="CE438" s="98"/>
      <c r="CF438" s="98"/>
      <c r="CG438" s="98"/>
      <c r="CH438" s="98"/>
      <c r="CI438" s="98"/>
      <c r="CJ438" s="98"/>
      <c r="CK438" s="98"/>
      <c r="CL438" s="98"/>
      <c r="CM438" s="98"/>
      <c r="CN438" s="98"/>
      <c r="CO438" s="98"/>
      <c r="CP438" s="98"/>
      <c r="CQ438" s="98"/>
      <c r="CR438" s="98"/>
      <c r="CS438" s="98"/>
      <c r="CT438" s="98"/>
      <c r="CU438" s="98"/>
      <c r="CV438" s="98"/>
      <c r="CW438" s="98"/>
      <c r="CX438" s="98"/>
      <c r="CY438" s="98"/>
      <c r="CZ438" s="98"/>
      <c r="DA438" s="98"/>
      <c r="DB438" s="109"/>
    </row>
    <row r="439" spans="1:106" s="9" customFormat="1" ht="12" customHeight="1" x14ac:dyDescent="0.25">
      <c r="A439" s="4">
        <f t="shared" si="10"/>
        <v>436</v>
      </c>
      <c r="B439" s="172"/>
      <c r="C439" s="137" t="s">
        <v>363</v>
      </c>
      <c r="D439" s="67">
        <v>0.5</v>
      </c>
      <c r="E439" s="9">
        <v>50</v>
      </c>
      <c r="F439" s="9">
        <v>3.4</v>
      </c>
      <c r="G439" s="9">
        <v>40</v>
      </c>
      <c r="H439" s="9">
        <v>28</v>
      </c>
      <c r="I439" s="9">
        <f t="shared" si="12"/>
        <v>65</v>
      </c>
      <c r="J439" s="9" t="s">
        <v>259</v>
      </c>
      <c r="K439" s="9" t="s">
        <v>508</v>
      </c>
      <c r="L439" s="38">
        <v>1083</v>
      </c>
      <c r="M439" s="38">
        <v>48.8</v>
      </c>
      <c r="N439" s="9">
        <v>20</v>
      </c>
      <c r="O439" s="9" t="s">
        <v>441</v>
      </c>
      <c r="P439" s="9">
        <v>60</v>
      </c>
      <c r="Q439" s="9" t="s">
        <v>17</v>
      </c>
      <c r="R439" s="9" t="s">
        <v>23</v>
      </c>
      <c r="S439" s="67">
        <v>17.11</v>
      </c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8"/>
      <c r="BC439" s="98"/>
      <c r="BD439" s="98"/>
      <c r="BE439" s="98"/>
      <c r="BF439" s="98"/>
      <c r="BG439" s="98"/>
      <c r="BH439" s="98"/>
      <c r="BI439" s="98"/>
      <c r="BJ439" s="98"/>
      <c r="BK439" s="98"/>
      <c r="BL439" s="98"/>
      <c r="BM439" s="98"/>
      <c r="BN439" s="98"/>
      <c r="BO439" s="98"/>
      <c r="BP439" s="98"/>
      <c r="BQ439" s="98"/>
      <c r="BR439" s="98"/>
      <c r="BS439" s="98"/>
      <c r="BT439" s="98"/>
      <c r="BU439" s="98"/>
      <c r="BV439" s="98"/>
      <c r="BW439" s="98"/>
      <c r="BX439" s="98"/>
      <c r="BY439" s="98"/>
      <c r="BZ439" s="98"/>
      <c r="CA439" s="98"/>
      <c r="CB439" s="98"/>
      <c r="CC439" s="98"/>
      <c r="CD439" s="98"/>
      <c r="CE439" s="98"/>
      <c r="CF439" s="98"/>
      <c r="CG439" s="98"/>
      <c r="CH439" s="98"/>
      <c r="CI439" s="98"/>
      <c r="CJ439" s="98"/>
      <c r="CK439" s="98"/>
      <c r="CL439" s="98"/>
      <c r="CM439" s="98"/>
      <c r="CN439" s="98"/>
      <c r="CO439" s="98"/>
      <c r="CP439" s="98"/>
      <c r="CQ439" s="98"/>
      <c r="CR439" s="98"/>
      <c r="CS439" s="98"/>
      <c r="CT439" s="98"/>
      <c r="CU439" s="98"/>
      <c r="CV439" s="98"/>
      <c r="CW439" s="98"/>
      <c r="CX439" s="98"/>
      <c r="CY439" s="98"/>
      <c r="CZ439" s="98"/>
      <c r="DA439" s="98"/>
      <c r="DB439" s="109"/>
    </row>
    <row r="440" spans="1:106" s="9" customFormat="1" ht="12" customHeight="1" x14ac:dyDescent="0.25">
      <c r="A440" s="4">
        <f t="shared" si="10"/>
        <v>437</v>
      </c>
      <c r="B440" s="172"/>
      <c r="C440" s="137" t="s">
        <v>364</v>
      </c>
      <c r="D440" s="67">
        <v>0.5</v>
      </c>
      <c r="E440" s="9">
        <v>75</v>
      </c>
      <c r="F440" s="9">
        <v>3.4</v>
      </c>
      <c r="G440" s="9">
        <v>40</v>
      </c>
      <c r="H440" s="9">
        <v>28</v>
      </c>
      <c r="I440" s="9">
        <f t="shared" si="12"/>
        <v>69</v>
      </c>
      <c r="J440" s="9" t="s">
        <v>259</v>
      </c>
      <c r="K440" s="9" t="s">
        <v>508</v>
      </c>
      <c r="L440" s="38">
        <v>1486.2</v>
      </c>
      <c r="M440" s="38">
        <v>53.6</v>
      </c>
      <c r="N440" s="9">
        <v>12</v>
      </c>
      <c r="O440" s="9" t="s">
        <v>441</v>
      </c>
      <c r="P440" s="9">
        <v>60</v>
      </c>
      <c r="Q440" s="9" t="s">
        <v>17</v>
      </c>
      <c r="R440" s="9" t="s">
        <v>106</v>
      </c>
      <c r="S440" s="67">
        <v>19.32</v>
      </c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  <c r="AQ440" s="98"/>
      <c r="AR440" s="98"/>
      <c r="AS440" s="98"/>
      <c r="AT440" s="98"/>
      <c r="AU440" s="98"/>
      <c r="AV440" s="98"/>
      <c r="AW440" s="98"/>
      <c r="AX440" s="98"/>
      <c r="AY440" s="98"/>
      <c r="AZ440" s="98"/>
      <c r="BA440" s="98"/>
      <c r="BB440" s="98"/>
      <c r="BC440" s="98"/>
      <c r="BD440" s="98"/>
      <c r="BE440" s="98"/>
      <c r="BF440" s="98"/>
      <c r="BG440" s="98"/>
      <c r="BH440" s="98"/>
      <c r="BI440" s="98"/>
      <c r="BJ440" s="98"/>
      <c r="BK440" s="98"/>
      <c r="BL440" s="98"/>
      <c r="BM440" s="98"/>
      <c r="BN440" s="98"/>
      <c r="BO440" s="98"/>
      <c r="BP440" s="98"/>
      <c r="BQ440" s="98"/>
      <c r="BR440" s="98"/>
      <c r="BS440" s="98"/>
      <c r="BT440" s="98"/>
      <c r="BU440" s="98"/>
      <c r="BV440" s="98"/>
      <c r="BW440" s="98"/>
      <c r="BX440" s="98"/>
      <c r="BY440" s="98"/>
      <c r="BZ440" s="98"/>
      <c r="CA440" s="98"/>
      <c r="CB440" s="98"/>
      <c r="CC440" s="98"/>
      <c r="CD440" s="98"/>
      <c r="CE440" s="98"/>
      <c r="CF440" s="98"/>
      <c r="CG440" s="98"/>
      <c r="CH440" s="98"/>
      <c r="CI440" s="98"/>
      <c r="CJ440" s="98"/>
      <c r="CK440" s="98"/>
      <c r="CL440" s="98"/>
      <c r="CM440" s="98"/>
      <c r="CN440" s="98"/>
      <c r="CO440" s="98"/>
      <c r="CP440" s="98"/>
      <c r="CQ440" s="98"/>
      <c r="CR440" s="98"/>
      <c r="CS440" s="98"/>
      <c r="CT440" s="98"/>
      <c r="CU440" s="98"/>
      <c r="CV440" s="98"/>
      <c r="CW440" s="98"/>
      <c r="CX440" s="98"/>
      <c r="CY440" s="98"/>
      <c r="CZ440" s="98"/>
      <c r="DA440" s="98"/>
      <c r="DB440" s="109"/>
    </row>
    <row r="441" spans="1:106" s="9" customFormat="1" ht="12" customHeight="1" x14ac:dyDescent="0.25">
      <c r="A441" s="4">
        <f t="shared" si="10"/>
        <v>438</v>
      </c>
      <c r="B441" s="172"/>
      <c r="C441" s="137" t="s">
        <v>365</v>
      </c>
      <c r="D441" s="67">
        <v>0.5</v>
      </c>
      <c r="E441" s="9">
        <v>75</v>
      </c>
      <c r="F441" s="9">
        <v>3.4</v>
      </c>
      <c r="G441" s="9">
        <v>40</v>
      </c>
      <c r="H441" s="9">
        <v>28</v>
      </c>
      <c r="I441" s="9">
        <f t="shared" si="12"/>
        <v>68</v>
      </c>
      <c r="J441" s="9" t="s">
        <v>259</v>
      </c>
      <c r="K441" s="9" t="s">
        <v>508</v>
      </c>
      <c r="L441" s="38">
        <v>1280.4000000000001</v>
      </c>
      <c r="M441" s="38">
        <v>49.1</v>
      </c>
      <c r="N441" s="9">
        <v>14</v>
      </c>
      <c r="O441" s="9" t="s">
        <v>441</v>
      </c>
      <c r="P441" s="9">
        <v>60</v>
      </c>
      <c r="Q441" s="9" t="s">
        <v>17</v>
      </c>
      <c r="R441" s="9" t="s">
        <v>106</v>
      </c>
      <c r="S441" s="67">
        <v>17.86</v>
      </c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8"/>
      <c r="AT441" s="98"/>
      <c r="AU441" s="98"/>
      <c r="AV441" s="98"/>
      <c r="AW441" s="98"/>
      <c r="AX441" s="98"/>
      <c r="AY441" s="98"/>
      <c r="AZ441" s="98"/>
      <c r="BA441" s="98"/>
      <c r="BB441" s="98"/>
      <c r="BC441" s="98"/>
      <c r="BD441" s="98"/>
      <c r="BE441" s="98"/>
      <c r="BF441" s="98"/>
      <c r="BG441" s="98"/>
      <c r="BH441" s="98"/>
      <c r="BI441" s="98"/>
      <c r="BJ441" s="98"/>
      <c r="BK441" s="98"/>
      <c r="BL441" s="98"/>
      <c r="BM441" s="98"/>
      <c r="BN441" s="98"/>
      <c r="BO441" s="98"/>
      <c r="BP441" s="98"/>
      <c r="BQ441" s="98"/>
      <c r="BR441" s="98"/>
      <c r="BS441" s="98"/>
      <c r="BT441" s="98"/>
      <c r="BU441" s="98"/>
      <c r="BV441" s="98"/>
      <c r="BW441" s="98"/>
      <c r="BX441" s="98"/>
      <c r="BY441" s="98"/>
      <c r="BZ441" s="98"/>
      <c r="CA441" s="98"/>
      <c r="CB441" s="98"/>
      <c r="CC441" s="98"/>
      <c r="CD441" s="98"/>
      <c r="CE441" s="98"/>
      <c r="CF441" s="98"/>
      <c r="CG441" s="98"/>
      <c r="CH441" s="98"/>
      <c r="CI441" s="98"/>
      <c r="CJ441" s="98"/>
      <c r="CK441" s="98"/>
      <c r="CL441" s="98"/>
      <c r="CM441" s="98"/>
      <c r="CN441" s="98"/>
      <c r="CO441" s="98"/>
      <c r="CP441" s="98"/>
      <c r="CQ441" s="98"/>
      <c r="CR441" s="98"/>
      <c r="CS441" s="98"/>
      <c r="CT441" s="98"/>
      <c r="CU441" s="98"/>
      <c r="CV441" s="98"/>
      <c r="CW441" s="98"/>
      <c r="CX441" s="98"/>
      <c r="CY441" s="98"/>
      <c r="CZ441" s="98"/>
      <c r="DA441" s="98"/>
      <c r="DB441" s="109"/>
    </row>
    <row r="442" spans="1:106" s="9" customFormat="1" ht="12" customHeight="1" x14ac:dyDescent="0.25">
      <c r="A442" s="4">
        <f t="shared" ref="A442:A502" si="13">A441+1</f>
        <v>439</v>
      </c>
      <c r="B442" s="172"/>
      <c r="C442" s="137" t="s">
        <v>366</v>
      </c>
      <c r="D442" s="67">
        <v>0.5</v>
      </c>
      <c r="E442" s="9">
        <v>75</v>
      </c>
      <c r="F442" s="9">
        <v>3.4</v>
      </c>
      <c r="G442" s="9">
        <v>40</v>
      </c>
      <c r="H442" s="9">
        <v>28</v>
      </c>
      <c r="I442" s="9">
        <f t="shared" si="12"/>
        <v>65</v>
      </c>
      <c r="J442" s="9" t="s">
        <v>259</v>
      </c>
      <c r="K442" s="9" t="s">
        <v>508</v>
      </c>
      <c r="L442" s="38">
        <v>1083</v>
      </c>
      <c r="M442" s="38">
        <v>48.8</v>
      </c>
      <c r="N442" s="9">
        <v>20</v>
      </c>
      <c r="O442" s="9" t="s">
        <v>441</v>
      </c>
      <c r="P442" s="9">
        <v>60</v>
      </c>
      <c r="Q442" s="9" t="s">
        <v>17</v>
      </c>
      <c r="R442" s="9" t="s">
        <v>106</v>
      </c>
      <c r="S442" s="67">
        <v>17.420000000000002</v>
      </c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  <c r="AQ442" s="98"/>
      <c r="AR442" s="98"/>
      <c r="AS442" s="98"/>
      <c r="AT442" s="98"/>
      <c r="AU442" s="98"/>
      <c r="AV442" s="98"/>
      <c r="AW442" s="98"/>
      <c r="AX442" s="98"/>
      <c r="AY442" s="98"/>
      <c r="AZ442" s="98"/>
      <c r="BA442" s="98"/>
      <c r="BB442" s="98"/>
      <c r="BC442" s="98"/>
      <c r="BD442" s="98"/>
      <c r="BE442" s="98"/>
      <c r="BF442" s="98"/>
      <c r="BG442" s="98"/>
      <c r="BH442" s="98"/>
      <c r="BI442" s="98"/>
      <c r="BJ442" s="98"/>
      <c r="BK442" s="98"/>
      <c r="BL442" s="98"/>
      <c r="BM442" s="98"/>
      <c r="BN442" s="98"/>
      <c r="BO442" s="98"/>
      <c r="BP442" s="98"/>
      <c r="BQ442" s="98"/>
      <c r="BR442" s="98"/>
      <c r="BS442" s="98"/>
      <c r="BT442" s="98"/>
      <c r="BU442" s="98"/>
      <c r="BV442" s="98"/>
      <c r="BW442" s="98"/>
      <c r="BX442" s="98"/>
      <c r="BY442" s="98"/>
      <c r="BZ442" s="98"/>
      <c r="CA442" s="98"/>
      <c r="CB442" s="98"/>
      <c r="CC442" s="98"/>
      <c r="CD442" s="98"/>
      <c r="CE442" s="98"/>
      <c r="CF442" s="98"/>
      <c r="CG442" s="98"/>
      <c r="CH442" s="98"/>
      <c r="CI442" s="98"/>
      <c r="CJ442" s="98"/>
      <c r="CK442" s="98"/>
      <c r="CL442" s="98"/>
      <c r="CM442" s="98"/>
      <c r="CN442" s="98"/>
      <c r="CO442" s="98"/>
      <c r="CP442" s="98"/>
      <c r="CQ442" s="98"/>
      <c r="CR442" s="98"/>
      <c r="CS442" s="98"/>
      <c r="CT442" s="98"/>
      <c r="CU442" s="98"/>
      <c r="CV442" s="98"/>
      <c r="CW442" s="98"/>
      <c r="CX442" s="98"/>
      <c r="CY442" s="98"/>
      <c r="CZ442" s="98"/>
      <c r="DA442" s="98"/>
      <c r="DB442" s="109"/>
    </row>
    <row r="443" spans="1:106" s="9" customFormat="1" ht="12" customHeight="1" x14ac:dyDescent="0.25">
      <c r="A443" s="4">
        <f t="shared" si="13"/>
        <v>440</v>
      </c>
      <c r="B443" s="172"/>
      <c r="C443" s="137" t="s">
        <v>367</v>
      </c>
      <c r="D443" s="67">
        <v>0.5</v>
      </c>
      <c r="E443" s="9">
        <v>100</v>
      </c>
      <c r="F443" s="9">
        <v>3.4</v>
      </c>
      <c r="G443" s="9">
        <v>40</v>
      </c>
      <c r="H443" s="9">
        <v>28</v>
      </c>
      <c r="I443" s="9">
        <f t="shared" si="12"/>
        <v>69</v>
      </c>
      <c r="J443" s="9" t="s">
        <v>259</v>
      </c>
      <c r="K443" s="9" t="s">
        <v>508</v>
      </c>
      <c r="L443" s="38">
        <v>1486.2</v>
      </c>
      <c r="M443" s="38">
        <v>53.6</v>
      </c>
      <c r="N443" s="9">
        <v>12</v>
      </c>
      <c r="O443" s="9" t="s">
        <v>441</v>
      </c>
      <c r="P443" s="9">
        <v>60</v>
      </c>
      <c r="Q443" s="9" t="s">
        <v>17</v>
      </c>
      <c r="R443" s="9" t="s">
        <v>106</v>
      </c>
      <c r="S443" s="67">
        <v>18.47</v>
      </c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  <c r="AQ443" s="98"/>
      <c r="AR443" s="98"/>
      <c r="AS443" s="98"/>
      <c r="AT443" s="98"/>
      <c r="AU443" s="98"/>
      <c r="AV443" s="98"/>
      <c r="AW443" s="98"/>
      <c r="AX443" s="98"/>
      <c r="AY443" s="98"/>
      <c r="AZ443" s="98"/>
      <c r="BA443" s="98"/>
      <c r="BB443" s="98"/>
      <c r="BC443" s="98"/>
      <c r="BD443" s="98"/>
      <c r="BE443" s="98"/>
      <c r="BF443" s="98"/>
      <c r="BG443" s="98"/>
      <c r="BH443" s="98"/>
      <c r="BI443" s="98"/>
      <c r="BJ443" s="98"/>
      <c r="BK443" s="98"/>
      <c r="BL443" s="98"/>
      <c r="BM443" s="98"/>
      <c r="BN443" s="98"/>
      <c r="BO443" s="98"/>
      <c r="BP443" s="98"/>
      <c r="BQ443" s="98"/>
      <c r="BR443" s="98"/>
      <c r="BS443" s="98"/>
      <c r="BT443" s="98"/>
      <c r="BU443" s="98"/>
      <c r="BV443" s="98"/>
      <c r="BW443" s="98"/>
      <c r="BX443" s="98"/>
      <c r="BY443" s="98"/>
      <c r="BZ443" s="98"/>
      <c r="CA443" s="98"/>
      <c r="CB443" s="98"/>
      <c r="CC443" s="98"/>
      <c r="CD443" s="98"/>
      <c r="CE443" s="98"/>
      <c r="CF443" s="98"/>
      <c r="CG443" s="98"/>
      <c r="CH443" s="98"/>
      <c r="CI443" s="98"/>
      <c r="CJ443" s="98"/>
      <c r="CK443" s="98"/>
      <c r="CL443" s="98"/>
      <c r="CM443" s="98"/>
      <c r="CN443" s="98"/>
      <c r="CO443" s="98"/>
      <c r="CP443" s="98"/>
      <c r="CQ443" s="98"/>
      <c r="CR443" s="98"/>
      <c r="CS443" s="98"/>
      <c r="CT443" s="98"/>
      <c r="CU443" s="98"/>
      <c r="CV443" s="98"/>
      <c r="CW443" s="98"/>
      <c r="CX443" s="98"/>
      <c r="CY443" s="98"/>
      <c r="CZ443" s="98"/>
      <c r="DA443" s="98"/>
      <c r="DB443" s="109"/>
    </row>
    <row r="444" spans="1:106" s="9" customFormat="1" ht="12" customHeight="1" x14ac:dyDescent="0.25">
      <c r="A444" s="4">
        <f t="shared" si="13"/>
        <v>441</v>
      </c>
      <c r="B444" s="172"/>
      <c r="C444" s="137" t="s">
        <v>368</v>
      </c>
      <c r="D444" s="67">
        <v>0.5</v>
      </c>
      <c r="E444" s="9">
        <v>100</v>
      </c>
      <c r="F444" s="9">
        <v>3.4</v>
      </c>
      <c r="G444" s="9">
        <v>40</v>
      </c>
      <c r="H444" s="9">
        <v>28</v>
      </c>
      <c r="I444" s="9">
        <f t="shared" si="12"/>
        <v>68</v>
      </c>
      <c r="J444" s="9" t="s">
        <v>259</v>
      </c>
      <c r="K444" s="9" t="s">
        <v>508</v>
      </c>
      <c r="L444" s="38">
        <v>1280.4000000000001</v>
      </c>
      <c r="M444" s="38">
        <v>49.1</v>
      </c>
      <c r="N444" s="9">
        <v>14</v>
      </c>
      <c r="O444" s="9" t="s">
        <v>441</v>
      </c>
      <c r="P444" s="9">
        <v>60</v>
      </c>
      <c r="Q444" s="9" t="s">
        <v>17</v>
      </c>
      <c r="R444" s="9" t="s">
        <v>23</v>
      </c>
      <c r="S444" s="67">
        <v>16.989999999999998</v>
      </c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  <c r="AQ444" s="98"/>
      <c r="AR444" s="98"/>
      <c r="AS444" s="98"/>
      <c r="AT444" s="98"/>
      <c r="AU444" s="98"/>
      <c r="AV444" s="98"/>
      <c r="AW444" s="98"/>
      <c r="AX444" s="98"/>
      <c r="AY444" s="98"/>
      <c r="AZ444" s="98"/>
      <c r="BA444" s="98"/>
      <c r="BB444" s="98"/>
      <c r="BC444" s="98"/>
      <c r="BD444" s="98"/>
      <c r="BE444" s="98"/>
      <c r="BF444" s="98"/>
      <c r="BG444" s="98"/>
      <c r="BH444" s="98"/>
      <c r="BI444" s="98"/>
      <c r="BJ444" s="98"/>
      <c r="BK444" s="98"/>
      <c r="BL444" s="98"/>
      <c r="BM444" s="98"/>
      <c r="BN444" s="98"/>
      <c r="BO444" s="98"/>
      <c r="BP444" s="98"/>
      <c r="BQ444" s="98"/>
      <c r="BR444" s="98"/>
      <c r="BS444" s="98"/>
      <c r="BT444" s="98"/>
      <c r="BU444" s="98"/>
      <c r="BV444" s="98"/>
      <c r="BW444" s="98"/>
      <c r="BX444" s="98"/>
      <c r="BY444" s="98"/>
      <c r="BZ444" s="98"/>
      <c r="CA444" s="98"/>
      <c r="CB444" s="98"/>
      <c r="CC444" s="98"/>
      <c r="CD444" s="98"/>
      <c r="CE444" s="98"/>
      <c r="CF444" s="98"/>
      <c r="CG444" s="98"/>
      <c r="CH444" s="98"/>
      <c r="CI444" s="98"/>
      <c r="CJ444" s="98"/>
      <c r="CK444" s="98"/>
      <c r="CL444" s="98"/>
      <c r="CM444" s="98"/>
      <c r="CN444" s="98"/>
      <c r="CO444" s="98"/>
      <c r="CP444" s="98"/>
      <c r="CQ444" s="98"/>
      <c r="CR444" s="98"/>
      <c r="CS444" s="98"/>
      <c r="CT444" s="98"/>
      <c r="CU444" s="98"/>
      <c r="CV444" s="98"/>
      <c r="CW444" s="98"/>
      <c r="CX444" s="98"/>
      <c r="CY444" s="98"/>
      <c r="CZ444" s="98"/>
      <c r="DA444" s="98"/>
      <c r="DB444" s="109"/>
    </row>
    <row r="445" spans="1:106" s="9" customFormat="1" ht="12" customHeight="1" x14ac:dyDescent="0.25">
      <c r="A445" s="4">
        <f t="shared" si="13"/>
        <v>442</v>
      </c>
      <c r="B445" s="172"/>
      <c r="C445" s="137" t="s">
        <v>369</v>
      </c>
      <c r="D445" s="67">
        <v>0.5</v>
      </c>
      <c r="E445" s="9">
        <v>100</v>
      </c>
      <c r="F445" s="9">
        <v>3.4</v>
      </c>
      <c r="G445" s="9">
        <v>40</v>
      </c>
      <c r="H445" s="9">
        <v>28</v>
      </c>
      <c r="I445" s="9">
        <f t="shared" si="12"/>
        <v>65</v>
      </c>
      <c r="J445" s="9" t="s">
        <v>259</v>
      </c>
      <c r="K445" s="9" t="s">
        <v>508</v>
      </c>
      <c r="L445" s="38">
        <v>1083</v>
      </c>
      <c r="M445" s="38">
        <v>48.8</v>
      </c>
      <c r="N445" s="9">
        <v>20</v>
      </c>
      <c r="O445" s="9" t="s">
        <v>441</v>
      </c>
      <c r="P445" s="9">
        <v>60</v>
      </c>
      <c r="Q445" s="9" t="s">
        <v>17</v>
      </c>
      <c r="R445" s="9" t="s">
        <v>23</v>
      </c>
      <c r="S445" s="67">
        <v>16.09</v>
      </c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  <c r="AQ445" s="98"/>
      <c r="AR445" s="98"/>
      <c r="AS445" s="98"/>
      <c r="AT445" s="98"/>
      <c r="AU445" s="98"/>
      <c r="AV445" s="98"/>
      <c r="AW445" s="98"/>
      <c r="AX445" s="98"/>
      <c r="AY445" s="98"/>
      <c r="AZ445" s="98"/>
      <c r="BA445" s="98"/>
      <c r="BB445" s="98"/>
      <c r="BC445" s="98"/>
      <c r="BD445" s="98"/>
      <c r="BE445" s="98"/>
      <c r="BF445" s="98"/>
      <c r="BG445" s="98"/>
      <c r="BH445" s="98"/>
      <c r="BI445" s="98"/>
      <c r="BJ445" s="98"/>
      <c r="BK445" s="98"/>
      <c r="BL445" s="98"/>
      <c r="BM445" s="98"/>
      <c r="BN445" s="98"/>
      <c r="BO445" s="98"/>
      <c r="BP445" s="98"/>
      <c r="BQ445" s="98"/>
      <c r="BR445" s="98"/>
      <c r="BS445" s="98"/>
      <c r="BT445" s="98"/>
      <c r="BU445" s="98"/>
      <c r="BV445" s="98"/>
      <c r="BW445" s="98"/>
      <c r="BX445" s="98"/>
      <c r="BY445" s="98"/>
      <c r="BZ445" s="98"/>
      <c r="CA445" s="98"/>
      <c r="CB445" s="98"/>
      <c r="CC445" s="98"/>
      <c r="CD445" s="98"/>
      <c r="CE445" s="98"/>
      <c r="CF445" s="98"/>
      <c r="CG445" s="98"/>
      <c r="CH445" s="98"/>
      <c r="CI445" s="98"/>
      <c r="CJ445" s="98"/>
      <c r="CK445" s="98"/>
      <c r="CL445" s="98"/>
      <c r="CM445" s="98"/>
      <c r="CN445" s="98"/>
      <c r="CO445" s="98"/>
      <c r="CP445" s="98"/>
      <c r="CQ445" s="98"/>
      <c r="CR445" s="98"/>
      <c r="CS445" s="98"/>
      <c r="CT445" s="98"/>
      <c r="CU445" s="98"/>
      <c r="CV445" s="98"/>
      <c r="CW445" s="98"/>
      <c r="CX445" s="98"/>
      <c r="CY445" s="98"/>
      <c r="CZ445" s="98"/>
      <c r="DA445" s="98"/>
      <c r="DB445" s="109"/>
    </row>
    <row r="446" spans="1:106" s="9" customFormat="1" ht="12" customHeight="1" x14ac:dyDescent="0.25">
      <c r="A446" s="4">
        <f t="shared" si="13"/>
        <v>443</v>
      </c>
      <c r="B446" s="172"/>
      <c r="C446" s="137" t="s">
        <v>370</v>
      </c>
      <c r="D446" s="67">
        <v>0.4</v>
      </c>
      <c r="E446" s="9">
        <v>0</v>
      </c>
      <c r="F446" s="9">
        <v>0</v>
      </c>
      <c r="G446" s="9">
        <v>50</v>
      </c>
      <c r="H446" s="9">
        <v>28</v>
      </c>
      <c r="I446" s="9">
        <f t="shared" si="12"/>
        <v>69</v>
      </c>
      <c r="J446" s="9" t="s">
        <v>259</v>
      </c>
      <c r="K446" s="9" t="s">
        <v>508</v>
      </c>
      <c r="L446" s="38">
        <v>1486.2</v>
      </c>
      <c r="M446" s="38">
        <v>53.6</v>
      </c>
      <c r="N446" s="9">
        <v>12</v>
      </c>
      <c r="O446" s="9" t="s">
        <v>441</v>
      </c>
      <c r="P446" s="9">
        <v>60</v>
      </c>
      <c r="Q446" s="9" t="s">
        <v>17</v>
      </c>
      <c r="R446" s="9" t="s">
        <v>106</v>
      </c>
      <c r="S446" s="67">
        <v>21.93</v>
      </c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  <c r="AQ446" s="98"/>
      <c r="AR446" s="98"/>
      <c r="AS446" s="98"/>
      <c r="AT446" s="98"/>
      <c r="AU446" s="98"/>
      <c r="AV446" s="98"/>
      <c r="AW446" s="98"/>
      <c r="AX446" s="98"/>
      <c r="AY446" s="98"/>
      <c r="AZ446" s="98"/>
      <c r="BA446" s="98"/>
      <c r="BB446" s="98"/>
      <c r="BC446" s="98"/>
      <c r="BD446" s="98"/>
      <c r="BE446" s="98"/>
      <c r="BF446" s="98"/>
      <c r="BG446" s="98"/>
      <c r="BH446" s="98"/>
      <c r="BI446" s="98"/>
      <c r="BJ446" s="98"/>
      <c r="BK446" s="98"/>
      <c r="BL446" s="98"/>
      <c r="BM446" s="98"/>
      <c r="BN446" s="98"/>
      <c r="BO446" s="98"/>
      <c r="BP446" s="98"/>
      <c r="BQ446" s="98"/>
      <c r="BR446" s="98"/>
      <c r="BS446" s="98"/>
      <c r="BT446" s="98"/>
      <c r="BU446" s="98"/>
      <c r="BV446" s="98"/>
      <c r="BW446" s="98"/>
      <c r="BX446" s="98"/>
      <c r="BY446" s="98"/>
      <c r="BZ446" s="98"/>
      <c r="CA446" s="98"/>
      <c r="CB446" s="98"/>
      <c r="CC446" s="98"/>
      <c r="CD446" s="98"/>
      <c r="CE446" s="98"/>
      <c r="CF446" s="98"/>
      <c r="CG446" s="98"/>
      <c r="CH446" s="98"/>
      <c r="CI446" s="98"/>
      <c r="CJ446" s="98"/>
      <c r="CK446" s="98"/>
      <c r="CL446" s="98"/>
      <c r="CM446" s="98"/>
      <c r="CN446" s="98"/>
      <c r="CO446" s="98"/>
      <c r="CP446" s="98"/>
      <c r="CQ446" s="98"/>
      <c r="CR446" s="98"/>
      <c r="CS446" s="98"/>
      <c r="CT446" s="98"/>
      <c r="CU446" s="98"/>
      <c r="CV446" s="98"/>
      <c r="CW446" s="98"/>
      <c r="CX446" s="98"/>
      <c r="CY446" s="98"/>
      <c r="CZ446" s="98"/>
      <c r="DA446" s="98"/>
      <c r="DB446" s="109"/>
    </row>
    <row r="447" spans="1:106" s="9" customFormat="1" ht="12" customHeight="1" x14ac:dyDescent="0.25">
      <c r="A447" s="4">
        <f t="shared" si="13"/>
        <v>444</v>
      </c>
      <c r="B447" s="172"/>
      <c r="C447" s="137" t="s">
        <v>371</v>
      </c>
      <c r="D447" s="67">
        <v>0.4</v>
      </c>
      <c r="E447" s="9">
        <v>0</v>
      </c>
      <c r="F447" s="9">
        <v>0</v>
      </c>
      <c r="G447" s="9">
        <v>50</v>
      </c>
      <c r="H447" s="9">
        <v>28</v>
      </c>
      <c r="I447" s="9">
        <f t="shared" si="12"/>
        <v>68</v>
      </c>
      <c r="J447" s="9" t="s">
        <v>259</v>
      </c>
      <c r="K447" s="9" t="s">
        <v>508</v>
      </c>
      <c r="L447" s="38">
        <v>1280.4000000000001</v>
      </c>
      <c r="M447" s="38">
        <v>49.1</v>
      </c>
      <c r="N447" s="9">
        <v>14</v>
      </c>
      <c r="O447" s="9" t="s">
        <v>441</v>
      </c>
      <c r="P447" s="9">
        <v>60</v>
      </c>
      <c r="Q447" s="9" t="s">
        <v>17</v>
      </c>
      <c r="R447" s="9" t="s">
        <v>106</v>
      </c>
      <c r="S447" s="67">
        <v>22</v>
      </c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  <c r="AQ447" s="98"/>
      <c r="AR447" s="98"/>
      <c r="AS447" s="98"/>
      <c r="AT447" s="98"/>
      <c r="AU447" s="98"/>
      <c r="AV447" s="98"/>
      <c r="AW447" s="98"/>
      <c r="AX447" s="98"/>
      <c r="AY447" s="98"/>
      <c r="AZ447" s="98"/>
      <c r="BA447" s="98"/>
      <c r="BB447" s="98"/>
      <c r="BC447" s="98"/>
      <c r="BD447" s="98"/>
      <c r="BE447" s="98"/>
      <c r="BF447" s="98"/>
      <c r="BG447" s="98"/>
      <c r="BH447" s="98"/>
      <c r="BI447" s="98"/>
      <c r="BJ447" s="98"/>
      <c r="BK447" s="98"/>
      <c r="BL447" s="98"/>
      <c r="BM447" s="98"/>
      <c r="BN447" s="98"/>
      <c r="BO447" s="98"/>
      <c r="BP447" s="98"/>
      <c r="BQ447" s="98"/>
      <c r="BR447" s="98"/>
      <c r="BS447" s="98"/>
      <c r="BT447" s="98"/>
      <c r="BU447" s="98"/>
      <c r="BV447" s="98"/>
      <c r="BW447" s="98"/>
      <c r="BX447" s="98"/>
      <c r="BY447" s="98"/>
      <c r="BZ447" s="98"/>
      <c r="CA447" s="98"/>
      <c r="CB447" s="98"/>
      <c r="CC447" s="98"/>
      <c r="CD447" s="98"/>
      <c r="CE447" s="98"/>
      <c r="CF447" s="98"/>
      <c r="CG447" s="98"/>
      <c r="CH447" s="98"/>
      <c r="CI447" s="98"/>
      <c r="CJ447" s="98"/>
      <c r="CK447" s="98"/>
      <c r="CL447" s="98"/>
      <c r="CM447" s="98"/>
      <c r="CN447" s="98"/>
      <c r="CO447" s="98"/>
      <c r="CP447" s="98"/>
      <c r="CQ447" s="98"/>
      <c r="CR447" s="98"/>
      <c r="CS447" s="98"/>
      <c r="CT447" s="98"/>
      <c r="CU447" s="98"/>
      <c r="CV447" s="98"/>
      <c r="CW447" s="98"/>
      <c r="CX447" s="98"/>
      <c r="CY447" s="98"/>
      <c r="CZ447" s="98"/>
      <c r="DA447" s="98"/>
      <c r="DB447" s="109"/>
    </row>
    <row r="448" spans="1:106" s="9" customFormat="1" ht="12" customHeight="1" x14ac:dyDescent="0.25">
      <c r="A448" s="4">
        <f t="shared" si="13"/>
        <v>445</v>
      </c>
      <c r="B448" s="172"/>
      <c r="C448" s="137" t="s">
        <v>372</v>
      </c>
      <c r="D448" s="67">
        <v>0.4</v>
      </c>
      <c r="E448" s="9">
        <v>25</v>
      </c>
      <c r="F448" s="9">
        <v>3.4</v>
      </c>
      <c r="G448" s="9">
        <v>50</v>
      </c>
      <c r="H448" s="9">
        <v>28</v>
      </c>
      <c r="I448" s="9">
        <f t="shared" si="12"/>
        <v>69</v>
      </c>
      <c r="J448" s="9" t="s">
        <v>259</v>
      </c>
      <c r="K448" s="9" t="s">
        <v>508</v>
      </c>
      <c r="L448" s="38">
        <v>1486.2</v>
      </c>
      <c r="M448" s="38">
        <v>48.8</v>
      </c>
      <c r="N448" s="9">
        <v>12</v>
      </c>
      <c r="O448" s="9" t="s">
        <v>441</v>
      </c>
      <c r="P448" s="9">
        <v>60</v>
      </c>
      <c r="Q448" s="9" t="s">
        <v>17</v>
      </c>
      <c r="R448" s="9" t="s">
        <v>106</v>
      </c>
      <c r="S448" s="67">
        <v>22.11</v>
      </c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8"/>
      <c r="AV448" s="98"/>
      <c r="AW448" s="98"/>
      <c r="AX448" s="98"/>
      <c r="AY448" s="98"/>
      <c r="AZ448" s="98"/>
      <c r="BA448" s="98"/>
      <c r="BB448" s="98"/>
      <c r="BC448" s="98"/>
      <c r="BD448" s="98"/>
      <c r="BE448" s="98"/>
      <c r="BF448" s="98"/>
      <c r="BG448" s="98"/>
      <c r="BH448" s="98"/>
      <c r="BI448" s="98"/>
      <c r="BJ448" s="98"/>
      <c r="BK448" s="98"/>
      <c r="BL448" s="98"/>
      <c r="BM448" s="98"/>
      <c r="BN448" s="98"/>
      <c r="BO448" s="98"/>
      <c r="BP448" s="98"/>
      <c r="BQ448" s="98"/>
      <c r="BR448" s="98"/>
      <c r="BS448" s="98"/>
      <c r="BT448" s="98"/>
      <c r="BU448" s="98"/>
      <c r="BV448" s="98"/>
      <c r="BW448" s="98"/>
      <c r="BX448" s="98"/>
      <c r="BY448" s="98"/>
      <c r="BZ448" s="98"/>
      <c r="CA448" s="98"/>
      <c r="CB448" s="98"/>
      <c r="CC448" s="98"/>
      <c r="CD448" s="98"/>
      <c r="CE448" s="98"/>
      <c r="CF448" s="98"/>
      <c r="CG448" s="98"/>
      <c r="CH448" s="98"/>
      <c r="CI448" s="98"/>
      <c r="CJ448" s="98"/>
      <c r="CK448" s="98"/>
      <c r="CL448" s="98"/>
      <c r="CM448" s="98"/>
      <c r="CN448" s="98"/>
      <c r="CO448" s="98"/>
      <c r="CP448" s="98"/>
      <c r="CQ448" s="98"/>
      <c r="CR448" s="98"/>
      <c r="CS448" s="98"/>
      <c r="CT448" s="98"/>
      <c r="CU448" s="98"/>
      <c r="CV448" s="98"/>
      <c r="CW448" s="98"/>
      <c r="CX448" s="98"/>
      <c r="CY448" s="98"/>
      <c r="CZ448" s="98"/>
      <c r="DA448" s="98"/>
      <c r="DB448" s="109"/>
    </row>
    <row r="449" spans="1:106" s="9" customFormat="1" ht="12" customHeight="1" x14ac:dyDescent="0.25">
      <c r="A449" s="4">
        <f t="shared" si="13"/>
        <v>446</v>
      </c>
      <c r="B449" s="172"/>
      <c r="C449" s="137" t="s">
        <v>373</v>
      </c>
      <c r="D449" s="67">
        <v>0.4</v>
      </c>
      <c r="E449" s="9">
        <v>25</v>
      </c>
      <c r="F449" s="9">
        <v>3.4</v>
      </c>
      <c r="G449" s="9">
        <v>50</v>
      </c>
      <c r="H449" s="9">
        <v>28</v>
      </c>
      <c r="I449" s="9">
        <f t="shared" si="12"/>
        <v>68</v>
      </c>
      <c r="J449" s="9" t="s">
        <v>259</v>
      </c>
      <c r="K449" s="9" t="s">
        <v>508</v>
      </c>
      <c r="L449" s="38">
        <v>1280.4000000000001</v>
      </c>
      <c r="M449" s="38">
        <v>53.6</v>
      </c>
      <c r="N449" s="9">
        <v>14</v>
      </c>
      <c r="O449" s="9" t="s">
        <v>441</v>
      </c>
      <c r="P449" s="9">
        <v>60</v>
      </c>
      <c r="Q449" s="9" t="s">
        <v>17</v>
      </c>
      <c r="R449" s="9" t="s">
        <v>106</v>
      </c>
      <c r="S449" s="67">
        <v>20.81</v>
      </c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  <c r="AQ449" s="98"/>
      <c r="AR449" s="98"/>
      <c r="AS449" s="98"/>
      <c r="AT449" s="98"/>
      <c r="AU449" s="98"/>
      <c r="AV449" s="98"/>
      <c r="AW449" s="98"/>
      <c r="AX449" s="98"/>
      <c r="AY449" s="98"/>
      <c r="AZ449" s="98"/>
      <c r="BA449" s="98"/>
      <c r="BB449" s="98"/>
      <c r="BC449" s="98"/>
      <c r="BD449" s="98"/>
      <c r="BE449" s="98"/>
      <c r="BF449" s="98"/>
      <c r="BG449" s="98"/>
      <c r="BH449" s="98"/>
      <c r="BI449" s="98"/>
      <c r="BJ449" s="98"/>
      <c r="BK449" s="98"/>
      <c r="BL449" s="98"/>
      <c r="BM449" s="98"/>
      <c r="BN449" s="98"/>
      <c r="BO449" s="98"/>
      <c r="BP449" s="98"/>
      <c r="BQ449" s="98"/>
      <c r="BR449" s="98"/>
      <c r="BS449" s="98"/>
      <c r="BT449" s="98"/>
      <c r="BU449" s="98"/>
      <c r="BV449" s="98"/>
      <c r="BW449" s="98"/>
      <c r="BX449" s="98"/>
      <c r="BY449" s="98"/>
      <c r="BZ449" s="98"/>
      <c r="CA449" s="98"/>
      <c r="CB449" s="98"/>
      <c r="CC449" s="98"/>
      <c r="CD449" s="98"/>
      <c r="CE449" s="98"/>
      <c r="CF449" s="98"/>
      <c r="CG449" s="98"/>
      <c r="CH449" s="98"/>
      <c r="CI449" s="98"/>
      <c r="CJ449" s="98"/>
      <c r="CK449" s="98"/>
      <c r="CL449" s="98"/>
      <c r="CM449" s="98"/>
      <c r="CN449" s="98"/>
      <c r="CO449" s="98"/>
      <c r="CP449" s="98"/>
      <c r="CQ449" s="98"/>
      <c r="CR449" s="98"/>
      <c r="CS449" s="98"/>
      <c r="CT449" s="98"/>
      <c r="CU449" s="98"/>
      <c r="CV449" s="98"/>
      <c r="CW449" s="98"/>
      <c r="CX449" s="98"/>
      <c r="CY449" s="98"/>
      <c r="CZ449" s="98"/>
      <c r="DA449" s="98"/>
      <c r="DB449" s="109"/>
    </row>
    <row r="450" spans="1:106" s="9" customFormat="1" ht="12" customHeight="1" x14ac:dyDescent="0.25">
      <c r="A450" s="4">
        <f t="shared" si="13"/>
        <v>447</v>
      </c>
      <c r="B450" s="172"/>
      <c r="C450" s="137" t="s">
        <v>374</v>
      </c>
      <c r="D450" s="67">
        <v>0.4</v>
      </c>
      <c r="E450" s="9">
        <v>50</v>
      </c>
      <c r="F450" s="9">
        <v>3.4</v>
      </c>
      <c r="G450" s="9">
        <v>50</v>
      </c>
      <c r="H450" s="9">
        <v>28</v>
      </c>
      <c r="I450" s="9">
        <f t="shared" si="12"/>
        <v>69</v>
      </c>
      <c r="J450" s="9" t="s">
        <v>259</v>
      </c>
      <c r="K450" s="9" t="s">
        <v>508</v>
      </c>
      <c r="L450" s="38">
        <v>1486.2</v>
      </c>
      <c r="M450" s="38">
        <v>49.1</v>
      </c>
      <c r="N450" s="9">
        <v>12</v>
      </c>
      <c r="O450" s="9" t="s">
        <v>441</v>
      </c>
      <c r="P450" s="9">
        <v>60</v>
      </c>
      <c r="Q450" s="9" t="s">
        <v>17</v>
      </c>
      <c r="R450" s="9" t="s">
        <v>106</v>
      </c>
      <c r="S450" s="67">
        <v>21.19</v>
      </c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  <c r="AQ450" s="98"/>
      <c r="AR450" s="98"/>
      <c r="AS450" s="98"/>
      <c r="AT450" s="98"/>
      <c r="AU450" s="98"/>
      <c r="AV450" s="98"/>
      <c r="AW450" s="98"/>
      <c r="AX450" s="98"/>
      <c r="AY450" s="98"/>
      <c r="AZ450" s="98"/>
      <c r="BA450" s="98"/>
      <c r="BB450" s="98"/>
      <c r="BC450" s="98"/>
      <c r="BD450" s="98"/>
      <c r="BE450" s="98"/>
      <c r="BF450" s="98"/>
      <c r="BG450" s="98"/>
      <c r="BH450" s="98"/>
      <c r="BI450" s="98"/>
      <c r="BJ450" s="98"/>
      <c r="BK450" s="98"/>
      <c r="BL450" s="98"/>
      <c r="BM450" s="98"/>
      <c r="BN450" s="98"/>
      <c r="BO450" s="98"/>
      <c r="BP450" s="98"/>
      <c r="BQ450" s="98"/>
      <c r="BR450" s="98"/>
      <c r="BS450" s="98"/>
      <c r="BT450" s="98"/>
      <c r="BU450" s="98"/>
      <c r="BV450" s="98"/>
      <c r="BW450" s="98"/>
      <c r="BX450" s="98"/>
      <c r="BY450" s="98"/>
      <c r="BZ450" s="98"/>
      <c r="CA450" s="98"/>
      <c r="CB450" s="98"/>
      <c r="CC450" s="98"/>
      <c r="CD450" s="98"/>
      <c r="CE450" s="98"/>
      <c r="CF450" s="98"/>
      <c r="CG450" s="98"/>
      <c r="CH450" s="98"/>
      <c r="CI450" s="98"/>
      <c r="CJ450" s="98"/>
      <c r="CK450" s="98"/>
      <c r="CL450" s="98"/>
      <c r="CM450" s="98"/>
      <c r="CN450" s="98"/>
      <c r="CO450" s="98"/>
      <c r="CP450" s="98"/>
      <c r="CQ450" s="98"/>
      <c r="CR450" s="98"/>
      <c r="CS450" s="98"/>
      <c r="CT450" s="98"/>
      <c r="CU450" s="98"/>
      <c r="CV450" s="98"/>
      <c r="CW450" s="98"/>
      <c r="CX450" s="98"/>
      <c r="CY450" s="98"/>
      <c r="CZ450" s="98"/>
      <c r="DA450" s="98"/>
      <c r="DB450" s="109"/>
    </row>
    <row r="451" spans="1:106" s="9" customFormat="1" ht="12" customHeight="1" x14ac:dyDescent="0.25">
      <c r="A451" s="4">
        <f t="shared" si="13"/>
        <v>448</v>
      </c>
      <c r="B451" s="172"/>
      <c r="C451" s="137" t="s">
        <v>375</v>
      </c>
      <c r="D451" s="67">
        <v>0.4</v>
      </c>
      <c r="E451" s="9">
        <v>50</v>
      </c>
      <c r="F451" s="9">
        <v>3.4</v>
      </c>
      <c r="G451" s="9">
        <v>50</v>
      </c>
      <c r="H451" s="9">
        <v>28</v>
      </c>
      <c r="I451" s="9">
        <f t="shared" si="12"/>
        <v>68</v>
      </c>
      <c r="J451" s="9" t="s">
        <v>259</v>
      </c>
      <c r="K451" s="9" t="s">
        <v>508</v>
      </c>
      <c r="L451" s="38">
        <v>1280.4000000000001</v>
      </c>
      <c r="M451" s="38">
        <v>48.8</v>
      </c>
      <c r="N451" s="9">
        <v>14</v>
      </c>
      <c r="O451" s="9" t="s">
        <v>441</v>
      </c>
      <c r="P451" s="9">
        <v>60</v>
      </c>
      <c r="Q451" s="9" t="s">
        <v>17</v>
      </c>
      <c r="R451" s="9" t="s">
        <v>106</v>
      </c>
      <c r="S451" s="67">
        <v>20.07</v>
      </c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  <c r="AQ451" s="98"/>
      <c r="AR451" s="98"/>
      <c r="AS451" s="98"/>
      <c r="AT451" s="98"/>
      <c r="AU451" s="98"/>
      <c r="AV451" s="98"/>
      <c r="AW451" s="98"/>
      <c r="AX451" s="98"/>
      <c r="AY451" s="98"/>
      <c r="AZ451" s="98"/>
      <c r="BA451" s="98"/>
      <c r="BB451" s="98"/>
      <c r="BC451" s="98"/>
      <c r="BD451" s="98"/>
      <c r="BE451" s="98"/>
      <c r="BF451" s="98"/>
      <c r="BG451" s="98"/>
      <c r="BH451" s="98"/>
      <c r="BI451" s="98"/>
      <c r="BJ451" s="98"/>
      <c r="BK451" s="98"/>
      <c r="BL451" s="98"/>
      <c r="BM451" s="98"/>
      <c r="BN451" s="98"/>
      <c r="BO451" s="98"/>
      <c r="BP451" s="98"/>
      <c r="BQ451" s="98"/>
      <c r="BR451" s="98"/>
      <c r="BS451" s="98"/>
      <c r="BT451" s="98"/>
      <c r="BU451" s="98"/>
      <c r="BV451" s="98"/>
      <c r="BW451" s="98"/>
      <c r="BX451" s="98"/>
      <c r="BY451" s="98"/>
      <c r="BZ451" s="98"/>
      <c r="CA451" s="98"/>
      <c r="CB451" s="98"/>
      <c r="CC451" s="98"/>
      <c r="CD451" s="98"/>
      <c r="CE451" s="98"/>
      <c r="CF451" s="98"/>
      <c r="CG451" s="98"/>
      <c r="CH451" s="98"/>
      <c r="CI451" s="98"/>
      <c r="CJ451" s="98"/>
      <c r="CK451" s="98"/>
      <c r="CL451" s="98"/>
      <c r="CM451" s="98"/>
      <c r="CN451" s="98"/>
      <c r="CO451" s="98"/>
      <c r="CP451" s="98"/>
      <c r="CQ451" s="98"/>
      <c r="CR451" s="98"/>
      <c r="CS451" s="98"/>
      <c r="CT451" s="98"/>
      <c r="CU451" s="98"/>
      <c r="CV451" s="98"/>
      <c r="CW451" s="98"/>
      <c r="CX451" s="98"/>
      <c r="CY451" s="98"/>
      <c r="CZ451" s="98"/>
      <c r="DA451" s="98"/>
      <c r="DB451" s="109"/>
    </row>
    <row r="452" spans="1:106" s="9" customFormat="1" ht="12" customHeight="1" x14ac:dyDescent="0.25">
      <c r="A452" s="4">
        <f t="shared" si="13"/>
        <v>449</v>
      </c>
      <c r="B452" s="172"/>
      <c r="C452" s="137" t="s">
        <v>376</v>
      </c>
      <c r="D452" s="67">
        <v>0.4</v>
      </c>
      <c r="E452" s="9">
        <v>75</v>
      </c>
      <c r="F452" s="9">
        <v>3.4</v>
      </c>
      <c r="G452" s="9">
        <v>50</v>
      </c>
      <c r="H452" s="9">
        <v>28</v>
      </c>
      <c r="I452" s="9">
        <f t="shared" si="12"/>
        <v>69</v>
      </c>
      <c r="J452" s="9" t="s">
        <v>259</v>
      </c>
      <c r="K452" s="9" t="s">
        <v>508</v>
      </c>
      <c r="L452" s="38">
        <v>1486.2</v>
      </c>
      <c r="M452" s="38">
        <v>53.6</v>
      </c>
      <c r="N452" s="9">
        <v>12</v>
      </c>
      <c r="O452" s="9" t="s">
        <v>441</v>
      </c>
      <c r="P452" s="9">
        <v>60</v>
      </c>
      <c r="Q452" s="9" t="s">
        <v>17</v>
      </c>
      <c r="R452" s="9" t="s">
        <v>106</v>
      </c>
      <c r="S452" s="67">
        <v>20.11</v>
      </c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8"/>
      <c r="AV452" s="98"/>
      <c r="AW452" s="98"/>
      <c r="AX452" s="98"/>
      <c r="AY452" s="98"/>
      <c r="AZ452" s="98"/>
      <c r="BA452" s="98"/>
      <c r="BB452" s="98"/>
      <c r="BC452" s="98"/>
      <c r="BD452" s="98"/>
      <c r="BE452" s="98"/>
      <c r="BF452" s="98"/>
      <c r="BG452" s="98"/>
      <c r="BH452" s="98"/>
      <c r="BI452" s="98"/>
      <c r="BJ452" s="98"/>
      <c r="BK452" s="98"/>
      <c r="BL452" s="98"/>
      <c r="BM452" s="98"/>
      <c r="BN452" s="98"/>
      <c r="BO452" s="98"/>
      <c r="BP452" s="98"/>
      <c r="BQ452" s="98"/>
      <c r="BR452" s="98"/>
      <c r="BS452" s="98"/>
      <c r="BT452" s="98"/>
      <c r="BU452" s="98"/>
      <c r="BV452" s="98"/>
      <c r="BW452" s="98"/>
      <c r="BX452" s="98"/>
      <c r="BY452" s="98"/>
      <c r="BZ452" s="98"/>
      <c r="CA452" s="98"/>
      <c r="CB452" s="98"/>
      <c r="CC452" s="98"/>
      <c r="CD452" s="98"/>
      <c r="CE452" s="98"/>
      <c r="CF452" s="98"/>
      <c r="CG452" s="98"/>
      <c r="CH452" s="98"/>
      <c r="CI452" s="98"/>
      <c r="CJ452" s="98"/>
      <c r="CK452" s="98"/>
      <c r="CL452" s="98"/>
      <c r="CM452" s="98"/>
      <c r="CN452" s="98"/>
      <c r="CO452" s="98"/>
      <c r="CP452" s="98"/>
      <c r="CQ452" s="98"/>
      <c r="CR452" s="98"/>
      <c r="CS452" s="98"/>
      <c r="CT452" s="98"/>
      <c r="CU452" s="98"/>
      <c r="CV452" s="98"/>
      <c r="CW452" s="98"/>
      <c r="CX452" s="98"/>
      <c r="CY452" s="98"/>
      <c r="CZ452" s="98"/>
      <c r="DA452" s="98"/>
      <c r="DB452" s="109"/>
    </row>
    <row r="453" spans="1:106" s="9" customFormat="1" ht="12" customHeight="1" x14ac:dyDescent="0.25">
      <c r="A453" s="4">
        <f t="shared" si="13"/>
        <v>450</v>
      </c>
      <c r="B453" s="172"/>
      <c r="C453" s="137" t="s">
        <v>377</v>
      </c>
      <c r="D453" s="67">
        <v>0.4</v>
      </c>
      <c r="E453" s="9">
        <v>75</v>
      </c>
      <c r="F453" s="9">
        <v>3.4</v>
      </c>
      <c r="G453" s="9">
        <v>50</v>
      </c>
      <c r="H453" s="9">
        <v>28</v>
      </c>
      <c r="I453" s="9">
        <f t="shared" si="12"/>
        <v>68</v>
      </c>
      <c r="J453" s="9" t="s">
        <v>259</v>
      </c>
      <c r="K453" s="9" t="s">
        <v>508</v>
      </c>
      <c r="L453" s="38">
        <v>1486.2</v>
      </c>
      <c r="M453" s="38">
        <v>53.6</v>
      </c>
      <c r="N453" s="9">
        <v>14</v>
      </c>
      <c r="O453" s="9" t="s">
        <v>441</v>
      </c>
      <c r="P453" s="9">
        <v>60</v>
      </c>
      <c r="Q453" s="9" t="s">
        <v>17</v>
      </c>
      <c r="R453" s="9" t="s">
        <v>23</v>
      </c>
      <c r="S453" s="67">
        <v>19.670000000000002</v>
      </c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8"/>
      <c r="AV453" s="98"/>
      <c r="AW453" s="98"/>
      <c r="AX453" s="98"/>
      <c r="AY453" s="98"/>
      <c r="AZ453" s="98"/>
      <c r="BA453" s="98"/>
      <c r="BB453" s="98"/>
      <c r="BC453" s="98"/>
      <c r="BD453" s="98"/>
      <c r="BE453" s="98"/>
      <c r="BF453" s="98"/>
      <c r="BG453" s="98"/>
      <c r="BH453" s="98"/>
      <c r="BI453" s="98"/>
      <c r="BJ453" s="98"/>
      <c r="BK453" s="98"/>
      <c r="BL453" s="98"/>
      <c r="BM453" s="98"/>
      <c r="BN453" s="98"/>
      <c r="BO453" s="98"/>
      <c r="BP453" s="98"/>
      <c r="BQ453" s="98"/>
      <c r="BR453" s="98"/>
      <c r="BS453" s="98"/>
      <c r="BT453" s="98"/>
      <c r="BU453" s="98"/>
      <c r="BV453" s="98"/>
      <c r="BW453" s="98"/>
      <c r="BX453" s="98"/>
      <c r="BY453" s="98"/>
      <c r="BZ453" s="98"/>
      <c r="CA453" s="98"/>
      <c r="CB453" s="98"/>
      <c r="CC453" s="98"/>
      <c r="CD453" s="98"/>
      <c r="CE453" s="98"/>
      <c r="CF453" s="98"/>
      <c r="CG453" s="98"/>
      <c r="CH453" s="98"/>
      <c r="CI453" s="98"/>
      <c r="CJ453" s="98"/>
      <c r="CK453" s="98"/>
      <c r="CL453" s="98"/>
      <c r="CM453" s="98"/>
      <c r="CN453" s="98"/>
      <c r="CO453" s="98"/>
      <c r="CP453" s="98"/>
      <c r="CQ453" s="98"/>
      <c r="CR453" s="98"/>
      <c r="CS453" s="98"/>
      <c r="CT453" s="98"/>
      <c r="CU453" s="98"/>
      <c r="CV453" s="98"/>
      <c r="CW453" s="98"/>
      <c r="CX453" s="98"/>
      <c r="CY453" s="98"/>
      <c r="CZ453" s="98"/>
      <c r="DA453" s="98"/>
      <c r="DB453" s="109"/>
    </row>
    <row r="454" spans="1:106" s="9" customFormat="1" ht="12" customHeight="1" x14ac:dyDescent="0.25">
      <c r="A454" s="4">
        <f t="shared" si="13"/>
        <v>451</v>
      </c>
      <c r="B454" s="172"/>
      <c r="C454" s="137" t="s">
        <v>378</v>
      </c>
      <c r="D454" s="67">
        <v>0.4</v>
      </c>
      <c r="E454" s="9">
        <v>100</v>
      </c>
      <c r="F454" s="9">
        <v>3.4</v>
      </c>
      <c r="G454" s="9">
        <v>50</v>
      </c>
      <c r="H454" s="9">
        <v>28</v>
      </c>
      <c r="I454" s="9">
        <f t="shared" si="12"/>
        <v>69</v>
      </c>
      <c r="J454" s="9" t="s">
        <v>259</v>
      </c>
      <c r="K454" s="9" t="s">
        <v>508</v>
      </c>
      <c r="L454" s="38">
        <v>1486.2</v>
      </c>
      <c r="M454" s="38">
        <v>53.6</v>
      </c>
      <c r="N454" s="9">
        <v>12</v>
      </c>
      <c r="O454" s="9" t="s">
        <v>441</v>
      </c>
      <c r="P454" s="9">
        <v>60</v>
      </c>
      <c r="Q454" s="9" t="s">
        <v>17</v>
      </c>
      <c r="R454" s="9" t="s">
        <v>106</v>
      </c>
      <c r="S454" s="67">
        <v>19.600000000000001</v>
      </c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8"/>
      <c r="AT454" s="98"/>
      <c r="AU454" s="98"/>
      <c r="AV454" s="98"/>
      <c r="AW454" s="98"/>
      <c r="AX454" s="98"/>
      <c r="AY454" s="98"/>
      <c r="AZ454" s="98"/>
      <c r="BA454" s="98"/>
      <c r="BB454" s="98"/>
      <c r="BC454" s="98"/>
      <c r="BD454" s="98"/>
      <c r="BE454" s="98"/>
      <c r="BF454" s="98"/>
      <c r="BG454" s="98"/>
      <c r="BH454" s="98"/>
      <c r="BI454" s="98"/>
      <c r="BJ454" s="98"/>
      <c r="BK454" s="98"/>
      <c r="BL454" s="98"/>
      <c r="BM454" s="98"/>
      <c r="BN454" s="98"/>
      <c r="BO454" s="98"/>
      <c r="BP454" s="98"/>
      <c r="BQ454" s="98"/>
      <c r="BR454" s="98"/>
      <c r="BS454" s="98"/>
      <c r="BT454" s="98"/>
      <c r="BU454" s="98"/>
      <c r="BV454" s="98"/>
      <c r="BW454" s="98"/>
      <c r="BX454" s="98"/>
      <c r="BY454" s="98"/>
      <c r="BZ454" s="98"/>
      <c r="CA454" s="98"/>
      <c r="CB454" s="98"/>
      <c r="CC454" s="98"/>
      <c r="CD454" s="98"/>
      <c r="CE454" s="98"/>
      <c r="CF454" s="98"/>
      <c r="CG454" s="98"/>
      <c r="CH454" s="98"/>
      <c r="CI454" s="98"/>
      <c r="CJ454" s="98"/>
      <c r="CK454" s="98"/>
      <c r="CL454" s="98"/>
      <c r="CM454" s="98"/>
      <c r="CN454" s="98"/>
      <c r="CO454" s="98"/>
      <c r="CP454" s="98"/>
      <c r="CQ454" s="98"/>
      <c r="CR454" s="98"/>
      <c r="CS454" s="98"/>
      <c r="CT454" s="98"/>
      <c r="CU454" s="98"/>
      <c r="CV454" s="98"/>
      <c r="CW454" s="98"/>
      <c r="CX454" s="98"/>
      <c r="CY454" s="98"/>
      <c r="CZ454" s="98"/>
      <c r="DA454" s="98"/>
      <c r="DB454" s="109"/>
    </row>
    <row r="455" spans="1:106" s="9" customFormat="1" ht="12" customHeight="1" x14ac:dyDescent="0.25">
      <c r="A455" s="4">
        <f t="shared" si="13"/>
        <v>452</v>
      </c>
      <c r="B455" s="172"/>
      <c r="C455" s="137" t="s">
        <v>379</v>
      </c>
      <c r="D455" s="67">
        <v>0.4</v>
      </c>
      <c r="E455" s="9">
        <v>100</v>
      </c>
      <c r="F455" s="9">
        <v>3.4</v>
      </c>
      <c r="G455" s="9">
        <v>50</v>
      </c>
      <c r="H455" s="9">
        <v>28</v>
      </c>
      <c r="I455" s="9">
        <f t="shared" si="12"/>
        <v>68</v>
      </c>
      <c r="J455" s="9" t="s">
        <v>259</v>
      </c>
      <c r="K455" s="9" t="s">
        <v>508</v>
      </c>
      <c r="L455" s="38">
        <v>1486.2</v>
      </c>
      <c r="M455" s="38">
        <v>53.6</v>
      </c>
      <c r="N455" s="9">
        <v>14</v>
      </c>
      <c r="O455" s="9" t="s">
        <v>441</v>
      </c>
      <c r="P455" s="9">
        <v>60</v>
      </c>
      <c r="Q455" s="9" t="s">
        <v>17</v>
      </c>
      <c r="R455" s="9" t="s">
        <v>23</v>
      </c>
      <c r="S455" s="67">
        <v>19.32</v>
      </c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8"/>
      <c r="AV455" s="98"/>
      <c r="AW455" s="98"/>
      <c r="AX455" s="98"/>
      <c r="AY455" s="98"/>
      <c r="AZ455" s="98"/>
      <c r="BA455" s="98"/>
      <c r="BB455" s="98"/>
      <c r="BC455" s="98"/>
      <c r="BD455" s="98"/>
      <c r="BE455" s="98"/>
      <c r="BF455" s="98"/>
      <c r="BG455" s="98"/>
      <c r="BH455" s="98"/>
      <c r="BI455" s="98"/>
      <c r="BJ455" s="98"/>
      <c r="BK455" s="98"/>
      <c r="BL455" s="98"/>
      <c r="BM455" s="98"/>
      <c r="BN455" s="98"/>
      <c r="BO455" s="98"/>
      <c r="BP455" s="98"/>
      <c r="BQ455" s="98"/>
      <c r="BR455" s="98"/>
      <c r="BS455" s="98"/>
      <c r="BT455" s="98"/>
      <c r="BU455" s="98"/>
      <c r="BV455" s="98"/>
      <c r="BW455" s="98"/>
      <c r="BX455" s="98"/>
      <c r="BY455" s="98"/>
      <c r="BZ455" s="98"/>
      <c r="CA455" s="98"/>
      <c r="CB455" s="98"/>
      <c r="CC455" s="98"/>
      <c r="CD455" s="98"/>
      <c r="CE455" s="98"/>
      <c r="CF455" s="98"/>
      <c r="CG455" s="98"/>
      <c r="CH455" s="98"/>
      <c r="CI455" s="98"/>
      <c r="CJ455" s="98"/>
      <c r="CK455" s="98"/>
      <c r="CL455" s="98"/>
      <c r="CM455" s="98"/>
      <c r="CN455" s="98"/>
      <c r="CO455" s="98"/>
      <c r="CP455" s="98"/>
      <c r="CQ455" s="98"/>
      <c r="CR455" s="98"/>
      <c r="CS455" s="98"/>
      <c r="CT455" s="98"/>
      <c r="CU455" s="98"/>
      <c r="CV455" s="98"/>
      <c r="CW455" s="98"/>
      <c r="CX455" s="98"/>
      <c r="CY455" s="98"/>
      <c r="CZ455" s="98"/>
      <c r="DA455" s="98"/>
      <c r="DB455" s="109"/>
    </row>
    <row r="456" spans="1:106" s="9" customFormat="1" ht="12" customHeight="1" x14ac:dyDescent="0.25">
      <c r="A456" s="4">
        <f t="shared" si="13"/>
        <v>453</v>
      </c>
      <c r="B456" s="172"/>
      <c r="C456" s="137" t="s">
        <v>349</v>
      </c>
      <c r="D456" s="67">
        <v>0.3</v>
      </c>
      <c r="E456" s="9">
        <v>0</v>
      </c>
      <c r="F456" s="9">
        <v>0</v>
      </c>
      <c r="G456" s="9">
        <v>60</v>
      </c>
      <c r="H456" s="9">
        <v>28</v>
      </c>
      <c r="I456" s="9">
        <f t="shared" si="12"/>
        <v>69</v>
      </c>
      <c r="J456" s="9" t="s">
        <v>259</v>
      </c>
      <c r="K456" s="9" t="s">
        <v>508</v>
      </c>
      <c r="L456" s="38">
        <v>1486.2</v>
      </c>
      <c r="M456" s="38">
        <v>53.6</v>
      </c>
      <c r="N456" s="9">
        <v>12</v>
      </c>
      <c r="O456" s="9" t="s">
        <v>441</v>
      </c>
      <c r="P456" s="9">
        <v>60</v>
      </c>
      <c r="Q456" s="9" t="s">
        <v>17</v>
      </c>
      <c r="R456" s="9" t="s">
        <v>106</v>
      </c>
      <c r="S456" s="67">
        <v>25.8</v>
      </c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  <c r="AQ456" s="98"/>
      <c r="AR456" s="98"/>
      <c r="AS456" s="98"/>
      <c r="AT456" s="98"/>
      <c r="AU456" s="98"/>
      <c r="AV456" s="98"/>
      <c r="AW456" s="98"/>
      <c r="AX456" s="98"/>
      <c r="AY456" s="98"/>
      <c r="AZ456" s="98"/>
      <c r="BA456" s="98"/>
      <c r="BB456" s="98"/>
      <c r="BC456" s="98"/>
      <c r="BD456" s="98"/>
      <c r="BE456" s="98"/>
      <c r="BF456" s="98"/>
      <c r="BG456" s="98"/>
      <c r="BH456" s="98"/>
      <c r="BI456" s="98"/>
      <c r="BJ456" s="98"/>
      <c r="BK456" s="98"/>
      <c r="BL456" s="98"/>
      <c r="BM456" s="98"/>
      <c r="BN456" s="98"/>
      <c r="BO456" s="98"/>
      <c r="BP456" s="98"/>
      <c r="BQ456" s="98"/>
      <c r="BR456" s="98"/>
      <c r="BS456" s="98"/>
      <c r="BT456" s="98"/>
      <c r="BU456" s="98"/>
      <c r="BV456" s="98"/>
      <c r="BW456" s="98"/>
      <c r="BX456" s="98"/>
      <c r="BY456" s="98"/>
      <c r="BZ456" s="98"/>
      <c r="CA456" s="98"/>
      <c r="CB456" s="98"/>
      <c r="CC456" s="98"/>
      <c r="CD456" s="98"/>
      <c r="CE456" s="98"/>
      <c r="CF456" s="98"/>
      <c r="CG456" s="98"/>
      <c r="CH456" s="98"/>
      <c r="CI456" s="98"/>
      <c r="CJ456" s="98"/>
      <c r="CK456" s="98"/>
      <c r="CL456" s="98"/>
      <c r="CM456" s="98"/>
      <c r="CN456" s="98"/>
      <c r="CO456" s="98"/>
      <c r="CP456" s="98"/>
      <c r="CQ456" s="98"/>
      <c r="CR456" s="98"/>
      <c r="CS456" s="98"/>
      <c r="CT456" s="98"/>
      <c r="CU456" s="98"/>
      <c r="CV456" s="98"/>
      <c r="CW456" s="98"/>
      <c r="CX456" s="98"/>
      <c r="CY456" s="98"/>
      <c r="CZ456" s="98"/>
      <c r="DA456" s="98"/>
      <c r="DB456" s="109"/>
    </row>
    <row r="457" spans="1:106" s="9" customFormat="1" ht="12" customHeight="1" x14ac:dyDescent="0.25">
      <c r="A457" s="4">
        <f t="shared" si="13"/>
        <v>454</v>
      </c>
      <c r="B457" s="172"/>
      <c r="C457" s="137" t="s">
        <v>350</v>
      </c>
      <c r="D457" s="67">
        <v>0.3</v>
      </c>
      <c r="E457" s="9">
        <v>25</v>
      </c>
      <c r="F457" s="9">
        <v>3.4</v>
      </c>
      <c r="G457" s="9">
        <v>60</v>
      </c>
      <c r="H457" s="9">
        <v>28</v>
      </c>
      <c r="I457" s="9">
        <f t="shared" si="12"/>
        <v>69</v>
      </c>
      <c r="J457" s="9" t="s">
        <v>259</v>
      </c>
      <c r="K457" s="9" t="s">
        <v>508</v>
      </c>
      <c r="L457" s="38">
        <v>1486.2</v>
      </c>
      <c r="M457" s="38">
        <v>53.6</v>
      </c>
      <c r="N457" s="9">
        <v>12</v>
      </c>
      <c r="O457" s="9" t="s">
        <v>441</v>
      </c>
      <c r="P457" s="9">
        <v>60</v>
      </c>
      <c r="Q457" s="9" t="s">
        <v>17</v>
      </c>
      <c r="R457" s="9" t="s">
        <v>106</v>
      </c>
      <c r="S457" s="67">
        <v>24.04</v>
      </c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  <c r="AQ457" s="98"/>
      <c r="AR457" s="98"/>
      <c r="AS457" s="98"/>
      <c r="AT457" s="98"/>
      <c r="AU457" s="98"/>
      <c r="AV457" s="98"/>
      <c r="AW457" s="98"/>
      <c r="AX457" s="98"/>
      <c r="AY457" s="98"/>
      <c r="AZ457" s="98"/>
      <c r="BA457" s="98"/>
      <c r="BB457" s="98"/>
      <c r="BC457" s="98"/>
      <c r="BD457" s="98"/>
      <c r="BE457" s="98"/>
      <c r="BF457" s="98"/>
      <c r="BG457" s="98"/>
      <c r="BH457" s="98"/>
      <c r="BI457" s="98"/>
      <c r="BJ457" s="98"/>
      <c r="BK457" s="98"/>
      <c r="BL457" s="98"/>
      <c r="BM457" s="98"/>
      <c r="BN457" s="98"/>
      <c r="BO457" s="98"/>
      <c r="BP457" s="98"/>
      <c r="BQ457" s="98"/>
      <c r="BR457" s="98"/>
      <c r="BS457" s="98"/>
      <c r="BT457" s="98"/>
      <c r="BU457" s="98"/>
      <c r="BV457" s="98"/>
      <c r="BW457" s="98"/>
      <c r="BX457" s="98"/>
      <c r="BY457" s="98"/>
      <c r="BZ457" s="98"/>
      <c r="CA457" s="98"/>
      <c r="CB457" s="98"/>
      <c r="CC457" s="98"/>
      <c r="CD457" s="98"/>
      <c r="CE457" s="98"/>
      <c r="CF457" s="98"/>
      <c r="CG457" s="98"/>
      <c r="CH457" s="98"/>
      <c r="CI457" s="98"/>
      <c r="CJ457" s="98"/>
      <c r="CK457" s="98"/>
      <c r="CL457" s="98"/>
      <c r="CM457" s="98"/>
      <c r="CN457" s="98"/>
      <c r="CO457" s="98"/>
      <c r="CP457" s="98"/>
      <c r="CQ457" s="98"/>
      <c r="CR457" s="98"/>
      <c r="CS457" s="98"/>
      <c r="CT457" s="98"/>
      <c r="CU457" s="98"/>
      <c r="CV457" s="98"/>
      <c r="CW457" s="98"/>
      <c r="CX457" s="98"/>
      <c r="CY457" s="98"/>
      <c r="CZ457" s="98"/>
      <c r="DA457" s="98"/>
      <c r="DB457" s="109"/>
    </row>
    <row r="458" spans="1:106" s="9" customFormat="1" ht="12" customHeight="1" x14ac:dyDescent="0.25">
      <c r="A458" s="4">
        <f t="shared" si="13"/>
        <v>455</v>
      </c>
      <c r="B458" s="172"/>
      <c r="C458" s="137" t="s">
        <v>351</v>
      </c>
      <c r="D458" s="67">
        <v>0.3</v>
      </c>
      <c r="E458" s="9">
        <v>50</v>
      </c>
      <c r="F458" s="9">
        <v>3.4</v>
      </c>
      <c r="G458" s="9">
        <v>60</v>
      </c>
      <c r="H458" s="9">
        <v>28</v>
      </c>
      <c r="I458" s="9">
        <f t="shared" si="12"/>
        <v>69</v>
      </c>
      <c r="J458" s="9" t="s">
        <v>259</v>
      </c>
      <c r="K458" s="9" t="s">
        <v>508</v>
      </c>
      <c r="L458" s="38">
        <v>1486.2</v>
      </c>
      <c r="M458" s="38">
        <v>53.6</v>
      </c>
      <c r="N458" s="9">
        <v>12</v>
      </c>
      <c r="O458" s="9" t="s">
        <v>441</v>
      </c>
      <c r="P458" s="9">
        <v>60</v>
      </c>
      <c r="Q458" s="9" t="s">
        <v>17</v>
      </c>
      <c r="R458" s="9" t="s">
        <v>106</v>
      </c>
      <c r="S458" s="67">
        <v>23.51</v>
      </c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  <c r="AQ458" s="98"/>
      <c r="AR458" s="98"/>
      <c r="AS458" s="98"/>
      <c r="AT458" s="98"/>
      <c r="AU458" s="98"/>
      <c r="AV458" s="98"/>
      <c r="AW458" s="98"/>
      <c r="AX458" s="98"/>
      <c r="AY458" s="98"/>
      <c r="AZ458" s="98"/>
      <c r="BA458" s="98"/>
      <c r="BB458" s="98"/>
      <c r="BC458" s="98"/>
      <c r="BD458" s="98"/>
      <c r="BE458" s="98"/>
      <c r="BF458" s="98"/>
      <c r="BG458" s="98"/>
      <c r="BH458" s="98"/>
      <c r="BI458" s="98"/>
      <c r="BJ458" s="98"/>
      <c r="BK458" s="98"/>
      <c r="BL458" s="98"/>
      <c r="BM458" s="98"/>
      <c r="BN458" s="98"/>
      <c r="BO458" s="98"/>
      <c r="BP458" s="98"/>
      <c r="BQ458" s="98"/>
      <c r="BR458" s="98"/>
      <c r="BS458" s="98"/>
      <c r="BT458" s="98"/>
      <c r="BU458" s="98"/>
      <c r="BV458" s="98"/>
      <c r="BW458" s="98"/>
      <c r="BX458" s="98"/>
      <c r="BY458" s="98"/>
      <c r="BZ458" s="98"/>
      <c r="CA458" s="98"/>
      <c r="CB458" s="98"/>
      <c r="CC458" s="98"/>
      <c r="CD458" s="98"/>
      <c r="CE458" s="98"/>
      <c r="CF458" s="98"/>
      <c r="CG458" s="98"/>
      <c r="CH458" s="98"/>
      <c r="CI458" s="98"/>
      <c r="CJ458" s="98"/>
      <c r="CK458" s="98"/>
      <c r="CL458" s="98"/>
      <c r="CM458" s="98"/>
      <c r="CN458" s="98"/>
      <c r="CO458" s="98"/>
      <c r="CP458" s="98"/>
      <c r="CQ458" s="98"/>
      <c r="CR458" s="98"/>
      <c r="CS458" s="98"/>
      <c r="CT458" s="98"/>
      <c r="CU458" s="98"/>
      <c r="CV458" s="98"/>
      <c r="CW458" s="98"/>
      <c r="CX458" s="98"/>
      <c r="CY458" s="98"/>
      <c r="CZ458" s="98"/>
      <c r="DA458" s="98"/>
      <c r="DB458" s="109"/>
    </row>
    <row r="459" spans="1:106" s="9" customFormat="1" ht="12" customHeight="1" x14ac:dyDescent="0.25">
      <c r="A459" s="4">
        <f t="shared" si="13"/>
        <v>456</v>
      </c>
      <c r="B459" s="172"/>
      <c r="C459" s="137" t="s">
        <v>352</v>
      </c>
      <c r="D459" s="67">
        <v>0.3</v>
      </c>
      <c r="E459" s="9">
        <v>75</v>
      </c>
      <c r="F459" s="9">
        <v>3.4</v>
      </c>
      <c r="G459" s="9">
        <v>60</v>
      </c>
      <c r="H459" s="9">
        <v>28</v>
      </c>
      <c r="I459" s="9">
        <f t="shared" si="12"/>
        <v>69</v>
      </c>
      <c r="J459" s="9" t="s">
        <v>259</v>
      </c>
      <c r="K459" s="9" t="s">
        <v>508</v>
      </c>
      <c r="L459" s="38">
        <v>1486.2</v>
      </c>
      <c r="M459" s="38">
        <v>53.6</v>
      </c>
      <c r="N459" s="9">
        <v>12</v>
      </c>
      <c r="O459" s="9" t="s">
        <v>441</v>
      </c>
      <c r="P459" s="9">
        <v>60</v>
      </c>
      <c r="Q459" s="9" t="s">
        <v>17</v>
      </c>
      <c r="R459" s="9" t="s">
        <v>106</v>
      </c>
      <c r="S459" s="67">
        <v>22.22</v>
      </c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8"/>
      <c r="AV459" s="98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  <c r="BO459" s="98"/>
      <c r="BP459" s="98"/>
      <c r="BQ459" s="98"/>
      <c r="BR459" s="98"/>
      <c r="BS459" s="98"/>
      <c r="BT459" s="98"/>
      <c r="BU459" s="98"/>
      <c r="BV459" s="98"/>
      <c r="BW459" s="98"/>
      <c r="BX459" s="98"/>
      <c r="BY459" s="98"/>
      <c r="BZ459" s="98"/>
      <c r="CA459" s="98"/>
      <c r="CB459" s="98"/>
      <c r="CC459" s="98"/>
      <c r="CD459" s="98"/>
      <c r="CE459" s="98"/>
      <c r="CF459" s="98"/>
      <c r="CG459" s="98"/>
      <c r="CH459" s="98"/>
      <c r="CI459" s="98"/>
      <c r="CJ459" s="98"/>
      <c r="CK459" s="98"/>
      <c r="CL459" s="98"/>
      <c r="CM459" s="98"/>
      <c r="CN459" s="98"/>
      <c r="CO459" s="98"/>
      <c r="CP459" s="98"/>
      <c r="CQ459" s="98"/>
      <c r="CR459" s="98"/>
      <c r="CS459" s="98"/>
      <c r="CT459" s="98"/>
      <c r="CU459" s="98"/>
      <c r="CV459" s="98"/>
      <c r="CW459" s="98"/>
      <c r="CX459" s="98"/>
      <c r="CY459" s="98"/>
      <c r="CZ459" s="98"/>
      <c r="DA459" s="98"/>
      <c r="DB459" s="109"/>
    </row>
    <row r="460" spans="1:106" s="9" customFormat="1" ht="12" customHeight="1" x14ac:dyDescent="0.25">
      <c r="A460" s="4">
        <f t="shared" si="13"/>
        <v>457</v>
      </c>
      <c r="B460" s="172"/>
      <c r="C460" s="137" t="s">
        <v>353</v>
      </c>
      <c r="D460" s="67">
        <v>0.3</v>
      </c>
      <c r="E460" s="9">
        <v>100</v>
      </c>
      <c r="F460" s="9">
        <v>3.4</v>
      </c>
      <c r="G460" s="9">
        <v>60</v>
      </c>
      <c r="H460" s="9">
        <v>28</v>
      </c>
      <c r="I460" s="9">
        <f t="shared" si="12"/>
        <v>69</v>
      </c>
      <c r="J460" s="9" t="s">
        <v>259</v>
      </c>
      <c r="K460" s="9" t="s">
        <v>508</v>
      </c>
      <c r="L460" s="38">
        <v>1486.2</v>
      </c>
      <c r="M460" s="38">
        <v>53.6</v>
      </c>
      <c r="N460" s="9">
        <v>12</v>
      </c>
      <c r="O460" s="9" t="s">
        <v>441</v>
      </c>
      <c r="P460" s="9">
        <v>60</v>
      </c>
      <c r="Q460" s="9" t="s">
        <v>17</v>
      </c>
      <c r="R460" s="9" t="s">
        <v>23</v>
      </c>
      <c r="S460" s="67">
        <v>19.05</v>
      </c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  <c r="AQ460" s="98"/>
      <c r="AR460" s="98"/>
      <c r="AS460" s="98"/>
      <c r="AT460" s="98"/>
      <c r="AU460" s="98"/>
      <c r="AV460" s="98"/>
      <c r="AW460" s="98"/>
      <c r="AX460" s="98"/>
      <c r="AY460" s="98"/>
      <c r="AZ460" s="98"/>
      <c r="BA460" s="98"/>
      <c r="BB460" s="98"/>
      <c r="BC460" s="98"/>
      <c r="BD460" s="98"/>
      <c r="BE460" s="98"/>
      <c r="BF460" s="98"/>
      <c r="BG460" s="98"/>
      <c r="BH460" s="98"/>
      <c r="BI460" s="98"/>
      <c r="BJ460" s="98"/>
      <c r="BK460" s="98"/>
      <c r="BL460" s="98"/>
      <c r="BM460" s="98"/>
      <c r="BN460" s="98"/>
      <c r="BO460" s="98"/>
      <c r="BP460" s="98"/>
      <c r="BQ460" s="98"/>
      <c r="BR460" s="98"/>
      <c r="BS460" s="98"/>
      <c r="BT460" s="98"/>
      <c r="BU460" s="98"/>
      <c r="BV460" s="98"/>
      <c r="BW460" s="98"/>
      <c r="BX460" s="98"/>
      <c r="BY460" s="98"/>
      <c r="BZ460" s="98"/>
      <c r="CA460" s="98"/>
      <c r="CB460" s="98"/>
      <c r="CC460" s="98"/>
      <c r="CD460" s="98"/>
      <c r="CE460" s="98"/>
      <c r="CF460" s="98"/>
      <c r="CG460" s="98"/>
      <c r="CH460" s="98"/>
      <c r="CI460" s="98"/>
      <c r="CJ460" s="98"/>
      <c r="CK460" s="98"/>
      <c r="CL460" s="98"/>
      <c r="CM460" s="98"/>
      <c r="CN460" s="98"/>
      <c r="CO460" s="98"/>
      <c r="CP460" s="98"/>
      <c r="CQ460" s="98"/>
      <c r="CR460" s="98"/>
      <c r="CS460" s="98"/>
      <c r="CT460" s="98"/>
      <c r="CU460" s="98"/>
      <c r="CV460" s="98"/>
      <c r="CW460" s="98"/>
      <c r="CX460" s="98"/>
      <c r="CY460" s="98"/>
      <c r="CZ460" s="98"/>
      <c r="DA460" s="98"/>
      <c r="DB460" s="109"/>
    </row>
    <row r="461" spans="1:106" s="9" customFormat="1" ht="12" customHeight="1" x14ac:dyDescent="0.25">
      <c r="A461" s="4">
        <f t="shared" si="13"/>
        <v>458</v>
      </c>
      <c r="B461" s="172"/>
      <c r="C461" s="137" t="s">
        <v>354</v>
      </c>
      <c r="D461" s="67">
        <v>0.5</v>
      </c>
      <c r="E461" s="9">
        <v>0</v>
      </c>
      <c r="F461" s="9">
        <v>0</v>
      </c>
      <c r="G461" s="9">
        <v>40</v>
      </c>
      <c r="H461" s="9">
        <v>28</v>
      </c>
      <c r="I461" s="9">
        <f t="shared" si="12"/>
        <v>69</v>
      </c>
      <c r="J461" s="9" t="s">
        <v>259</v>
      </c>
      <c r="K461" s="9" t="s">
        <v>508</v>
      </c>
      <c r="L461" s="38">
        <v>1486.2</v>
      </c>
      <c r="M461" s="38">
        <v>53.6</v>
      </c>
      <c r="N461" s="9">
        <v>12</v>
      </c>
      <c r="O461" s="9" t="s">
        <v>441</v>
      </c>
      <c r="P461" s="9">
        <v>60</v>
      </c>
      <c r="Q461" s="9" t="s">
        <v>17</v>
      </c>
      <c r="R461" s="9" t="s">
        <v>106</v>
      </c>
      <c r="S461" s="67">
        <v>20.99</v>
      </c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  <c r="AQ461" s="98"/>
      <c r="AR461" s="98"/>
      <c r="AS461" s="98"/>
      <c r="AT461" s="98"/>
      <c r="AU461" s="98"/>
      <c r="AV461" s="98"/>
      <c r="AW461" s="98"/>
      <c r="AX461" s="98"/>
      <c r="AY461" s="98"/>
      <c r="AZ461" s="98"/>
      <c r="BA461" s="98"/>
      <c r="BB461" s="98"/>
      <c r="BC461" s="98"/>
      <c r="BD461" s="98"/>
      <c r="BE461" s="98"/>
      <c r="BF461" s="98"/>
      <c r="BG461" s="98"/>
      <c r="BH461" s="98"/>
      <c r="BI461" s="98"/>
      <c r="BJ461" s="98"/>
      <c r="BK461" s="98"/>
      <c r="BL461" s="98"/>
      <c r="BM461" s="98"/>
      <c r="BN461" s="98"/>
      <c r="BO461" s="98"/>
      <c r="BP461" s="98"/>
      <c r="BQ461" s="98"/>
      <c r="BR461" s="98"/>
      <c r="BS461" s="98"/>
      <c r="BT461" s="98"/>
      <c r="BU461" s="98"/>
      <c r="BV461" s="98"/>
      <c r="BW461" s="98"/>
      <c r="BX461" s="98"/>
      <c r="BY461" s="98"/>
      <c r="BZ461" s="98"/>
      <c r="CA461" s="98"/>
      <c r="CB461" s="98"/>
      <c r="CC461" s="98"/>
      <c r="CD461" s="98"/>
      <c r="CE461" s="98"/>
      <c r="CF461" s="98"/>
      <c r="CG461" s="98"/>
      <c r="CH461" s="98"/>
      <c r="CI461" s="98"/>
      <c r="CJ461" s="98"/>
      <c r="CK461" s="98"/>
      <c r="CL461" s="98"/>
      <c r="CM461" s="98"/>
      <c r="CN461" s="98"/>
      <c r="CO461" s="98"/>
      <c r="CP461" s="98"/>
      <c r="CQ461" s="98"/>
      <c r="CR461" s="98"/>
      <c r="CS461" s="98"/>
      <c r="CT461" s="98"/>
      <c r="CU461" s="98"/>
      <c r="CV461" s="98"/>
      <c r="CW461" s="98"/>
      <c r="CX461" s="98"/>
      <c r="CY461" s="98"/>
      <c r="CZ461" s="98"/>
      <c r="DA461" s="98"/>
      <c r="DB461" s="109"/>
    </row>
    <row r="462" spans="1:106" s="34" customFormat="1" ht="12" customHeight="1" x14ac:dyDescent="0.25">
      <c r="A462" s="4">
        <f t="shared" si="13"/>
        <v>459</v>
      </c>
      <c r="B462" s="173" t="s">
        <v>380</v>
      </c>
      <c r="C462" s="161" t="s">
        <v>381</v>
      </c>
      <c r="D462" s="86">
        <v>0.55000000000000004</v>
      </c>
      <c r="E462" s="34">
        <v>0</v>
      </c>
      <c r="F462" s="34">
        <v>0</v>
      </c>
      <c r="G462" s="34">
        <v>51.14</v>
      </c>
      <c r="H462" s="34">
        <v>28</v>
      </c>
      <c r="I462" s="34">
        <v>35</v>
      </c>
      <c r="J462" s="34" t="s">
        <v>439</v>
      </c>
      <c r="K462" s="34" t="s">
        <v>22</v>
      </c>
      <c r="L462" s="60">
        <v>1489</v>
      </c>
      <c r="M462" s="60">
        <v>200</v>
      </c>
      <c r="N462" s="34">
        <v>12.6</v>
      </c>
      <c r="O462" s="34" t="s">
        <v>443</v>
      </c>
      <c r="P462" s="34">
        <v>126</v>
      </c>
      <c r="Q462" s="34" t="s">
        <v>13</v>
      </c>
      <c r="R462" s="34" t="s">
        <v>106</v>
      </c>
      <c r="S462" s="86">
        <v>14.23</v>
      </c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  <c r="AQ462" s="98"/>
      <c r="AR462" s="98"/>
      <c r="AS462" s="98"/>
      <c r="AT462" s="98"/>
      <c r="AU462" s="98"/>
      <c r="AV462" s="98"/>
      <c r="AW462" s="98"/>
      <c r="AX462" s="98"/>
      <c r="AY462" s="98"/>
      <c r="AZ462" s="98"/>
      <c r="BA462" s="98"/>
      <c r="BB462" s="98"/>
      <c r="BC462" s="98"/>
      <c r="BD462" s="98"/>
      <c r="BE462" s="98"/>
      <c r="BF462" s="98"/>
      <c r="BG462" s="98"/>
      <c r="BH462" s="98"/>
      <c r="BI462" s="98"/>
      <c r="BJ462" s="98"/>
      <c r="BK462" s="98"/>
      <c r="BL462" s="98"/>
      <c r="BM462" s="98"/>
      <c r="BN462" s="98"/>
      <c r="BO462" s="98"/>
      <c r="BP462" s="98"/>
      <c r="BQ462" s="98"/>
      <c r="BR462" s="98"/>
      <c r="BS462" s="98"/>
      <c r="BT462" s="98"/>
      <c r="BU462" s="98"/>
      <c r="BV462" s="98"/>
      <c r="BW462" s="98"/>
      <c r="BX462" s="98"/>
      <c r="BY462" s="98"/>
      <c r="BZ462" s="98"/>
      <c r="CA462" s="98"/>
      <c r="CB462" s="98"/>
      <c r="CC462" s="98"/>
      <c r="CD462" s="98"/>
      <c r="CE462" s="98"/>
      <c r="CF462" s="98"/>
      <c r="CG462" s="98"/>
      <c r="CH462" s="98"/>
      <c r="CI462" s="98"/>
      <c r="CJ462" s="98"/>
      <c r="CK462" s="98"/>
      <c r="CL462" s="98"/>
      <c r="CM462" s="98"/>
      <c r="CN462" s="98"/>
      <c r="CO462" s="98"/>
      <c r="CP462" s="98"/>
      <c r="CQ462" s="98"/>
      <c r="CR462" s="98"/>
      <c r="CS462" s="98"/>
      <c r="CT462" s="98"/>
      <c r="CU462" s="98"/>
      <c r="CV462" s="98"/>
      <c r="CW462" s="98"/>
      <c r="CX462" s="98"/>
      <c r="CY462" s="98"/>
      <c r="CZ462" s="98"/>
      <c r="DA462" s="98"/>
      <c r="DB462" s="131"/>
    </row>
    <row r="463" spans="1:106" s="34" customFormat="1" ht="12" customHeight="1" x14ac:dyDescent="0.25">
      <c r="A463" s="4">
        <f t="shared" si="13"/>
        <v>460</v>
      </c>
      <c r="B463" s="173"/>
      <c r="C463" s="161" t="s">
        <v>382</v>
      </c>
      <c r="D463" s="86">
        <v>0.63</v>
      </c>
      <c r="E463" s="34">
        <v>50</v>
      </c>
      <c r="F463" s="34">
        <v>4.8</v>
      </c>
      <c r="G463" s="34">
        <v>52.26</v>
      </c>
      <c r="H463" s="34">
        <v>28</v>
      </c>
      <c r="I463" s="34">
        <v>35</v>
      </c>
      <c r="J463" s="34" t="s">
        <v>439</v>
      </c>
      <c r="K463" s="34" t="s">
        <v>22</v>
      </c>
      <c r="L463" s="60">
        <v>1489</v>
      </c>
      <c r="M463" s="60">
        <v>200</v>
      </c>
      <c r="N463" s="34">
        <v>12.6</v>
      </c>
      <c r="O463" s="34" t="s">
        <v>443</v>
      </c>
      <c r="P463" s="34">
        <v>126</v>
      </c>
      <c r="Q463" s="34" t="s">
        <v>13</v>
      </c>
      <c r="R463" s="34" t="s">
        <v>106</v>
      </c>
      <c r="S463" s="86">
        <v>13.82</v>
      </c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  <c r="AK463" s="98"/>
      <c r="AL463" s="98"/>
      <c r="AM463" s="98"/>
      <c r="AN463" s="98"/>
      <c r="AO463" s="98"/>
      <c r="AP463" s="98"/>
      <c r="AQ463" s="98"/>
      <c r="AR463" s="98"/>
      <c r="AS463" s="98"/>
      <c r="AT463" s="98"/>
      <c r="AU463" s="98"/>
      <c r="AV463" s="98"/>
      <c r="AW463" s="98"/>
      <c r="AX463" s="98"/>
      <c r="AY463" s="98"/>
      <c r="AZ463" s="98"/>
      <c r="BA463" s="98"/>
      <c r="BB463" s="98"/>
      <c r="BC463" s="98"/>
      <c r="BD463" s="98"/>
      <c r="BE463" s="98"/>
      <c r="BF463" s="98"/>
      <c r="BG463" s="98"/>
      <c r="BH463" s="98"/>
      <c r="BI463" s="98"/>
      <c r="BJ463" s="98"/>
      <c r="BK463" s="98"/>
      <c r="BL463" s="98"/>
      <c r="BM463" s="98"/>
      <c r="BN463" s="98"/>
      <c r="BO463" s="98"/>
      <c r="BP463" s="98"/>
      <c r="BQ463" s="98"/>
      <c r="BR463" s="98"/>
      <c r="BS463" s="98"/>
      <c r="BT463" s="98"/>
      <c r="BU463" s="98"/>
      <c r="BV463" s="98"/>
      <c r="BW463" s="98"/>
      <c r="BX463" s="98"/>
      <c r="BY463" s="98"/>
      <c r="BZ463" s="98"/>
      <c r="CA463" s="98"/>
      <c r="CB463" s="98"/>
      <c r="CC463" s="98"/>
      <c r="CD463" s="98"/>
      <c r="CE463" s="98"/>
      <c r="CF463" s="98"/>
      <c r="CG463" s="98"/>
      <c r="CH463" s="98"/>
      <c r="CI463" s="98"/>
      <c r="CJ463" s="98"/>
      <c r="CK463" s="98"/>
      <c r="CL463" s="98"/>
      <c r="CM463" s="98"/>
      <c r="CN463" s="98"/>
      <c r="CO463" s="98"/>
      <c r="CP463" s="98"/>
      <c r="CQ463" s="98"/>
      <c r="CR463" s="98"/>
      <c r="CS463" s="98"/>
      <c r="CT463" s="98"/>
      <c r="CU463" s="98"/>
      <c r="CV463" s="98"/>
      <c r="CW463" s="98"/>
      <c r="CX463" s="98"/>
      <c r="CY463" s="98"/>
      <c r="CZ463" s="98"/>
      <c r="DA463" s="98"/>
      <c r="DB463" s="131"/>
    </row>
    <row r="464" spans="1:106" s="34" customFormat="1" ht="12" customHeight="1" x14ac:dyDescent="0.25">
      <c r="A464" s="4">
        <f t="shared" si="13"/>
        <v>461</v>
      </c>
      <c r="B464" s="173"/>
      <c r="C464" s="161" t="s">
        <v>383</v>
      </c>
      <c r="D464" s="86">
        <v>0.65</v>
      </c>
      <c r="E464" s="34">
        <v>100</v>
      </c>
      <c r="F464" s="34">
        <v>4.8</v>
      </c>
      <c r="G464" s="34">
        <v>55.69</v>
      </c>
      <c r="H464" s="34">
        <v>28</v>
      </c>
      <c r="I464" s="34">
        <v>35</v>
      </c>
      <c r="J464" s="34" t="s">
        <v>439</v>
      </c>
      <c r="K464" s="34" t="s">
        <v>22</v>
      </c>
      <c r="L464" s="60">
        <v>1489</v>
      </c>
      <c r="M464" s="60">
        <v>200</v>
      </c>
      <c r="N464" s="34">
        <v>12.6</v>
      </c>
      <c r="O464" s="34" t="s">
        <v>443</v>
      </c>
      <c r="P464" s="34">
        <v>126</v>
      </c>
      <c r="Q464" s="34" t="s">
        <v>13</v>
      </c>
      <c r="R464" s="34" t="s">
        <v>106</v>
      </c>
      <c r="S464" s="86">
        <v>13.15</v>
      </c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  <c r="AK464" s="98"/>
      <c r="AL464" s="98"/>
      <c r="AM464" s="98"/>
      <c r="AN464" s="98"/>
      <c r="AO464" s="98"/>
      <c r="AP464" s="98"/>
      <c r="AQ464" s="98"/>
      <c r="AR464" s="98"/>
      <c r="AS464" s="98"/>
      <c r="AT464" s="98"/>
      <c r="AU464" s="98"/>
      <c r="AV464" s="98"/>
      <c r="AW464" s="98"/>
      <c r="AX464" s="98"/>
      <c r="AY464" s="98"/>
      <c r="AZ464" s="98"/>
      <c r="BA464" s="98"/>
      <c r="BB464" s="98"/>
      <c r="BC464" s="98"/>
      <c r="BD464" s="98"/>
      <c r="BE464" s="98"/>
      <c r="BF464" s="98"/>
      <c r="BG464" s="98"/>
      <c r="BH464" s="98"/>
      <c r="BI464" s="98"/>
      <c r="BJ464" s="98"/>
      <c r="BK464" s="98"/>
      <c r="BL464" s="98"/>
      <c r="BM464" s="98"/>
      <c r="BN464" s="98"/>
      <c r="BO464" s="98"/>
      <c r="BP464" s="98"/>
      <c r="BQ464" s="98"/>
      <c r="BR464" s="98"/>
      <c r="BS464" s="98"/>
      <c r="BT464" s="98"/>
      <c r="BU464" s="98"/>
      <c r="BV464" s="98"/>
      <c r="BW464" s="98"/>
      <c r="BX464" s="98"/>
      <c r="BY464" s="98"/>
      <c r="BZ464" s="98"/>
      <c r="CA464" s="98"/>
      <c r="CB464" s="98"/>
      <c r="CC464" s="98"/>
      <c r="CD464" s="98"/>
      <c r="CE464" s="98"/>
      <c r="CF464" s="98"/>
      <c r="CG464" s="98"/>
      <c r="CH464" s="98"/>
      <c r="CI464" s="98"/>
      <c r="CJ464" s="98"/>
      <c r="CK464" s="98"/>
      <c r="CL464" s="98"/>
      <c r="CM464" s="98"/>
      <c r="CN464" s="98"/>
      <c r="CO464" s="98"/>
      <c r="CP464" s="98"/>
      <c r="CQ464" s="98"/>
      <c r="CR464" s="98"/>
      <c r="CS464" s="98"/>
      <c r="CT464" s="98"/>
      <c r="CU464" s="98"/>
      <c r="CV464" s="98"/>
      <c r="CW464" s="98"/>
      <c r="CX464" s="98"/>
      <c r="CY464" s="98"/>
      <c r="CZ464" s="98"/>
      <c r="DA464" s="98"/>
      <c r="DB464" s="131"/>
    </row>
    <row r="465" spans="1:106" s="34" customFormat="1" ht="12" customHeight="1" x14ac:dyDescent="0.25">
      <c r="A465" s="4">
        <f t="shared" si="13"/>
        <v>462</v>
      </c>
      <c r="B465" s="173"/>
      <c r="C465" s="161" t="s">
        <v>384</v>
      </c>
      <c r="D465" s="86">
        <v>0.65</v>
      </c>
      <c r="E465" s="34">
        <v>100</v>
      </c>
      <c r="F465" s="34">
        <v>4.8</v>
      </c>
      <c r="G465" s="34">
        <v>55.69</v>
      </c>
      <c r="H465" s="34">
        <v>28</v>
      </c>
      <c r="I465" s="34">
        <v>35</v>
      </c>
      <c r="J465" s="34" t="s">
        <v>439</v>
      </c>
      <c r="K465" s="34" t="s">
        <v>22</v>
      </c>
      <c r="L465" s="60">
        <v>1489</v>
      </c>
      <c r="M465" s="60">
        <v>200</v>
      </c>
      <c r="N465" s="34">
        <v>12.6</v>
      </c>
      <c r="O465" s="34" t="s">
        <v>443</v>
      </c>
      <c r="P465" s="34">
        <v>126</v>
      </c>
      <c r="Q465" s="34" t="s">
        <v>13</v>
      </c>
      <c r="R465" s="34" t="s">
        <v>106</v>
      </c>
      <c r="S465" s="86">
        <v>9.7899999999999991</v>
      </c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  <c r="AK465" s="98"/>
      <c r="AL465" s="98"/>
      <c r="AM465" s="98"/>
      <c r="AN465" s="98"/>
      <c r="AO465" s="98"/>
      <c r="AP465" s="98"/>
      <c r="AQ465" s="98"/>
      <c r="AR465" s="98"/>
      <c r="AS465" s="98"/>
      <c r="AT465" s="98"/>
      <c r="AU465" s="98"/>
      <c r="AV465" s="98"/>
      <c r="AW465" s="98"/>
      <c r="AX465" s="98"/>
      <c r="AY465" s="98"/>
      <c r="AZ465" s="98"/>
      <c r="BA465" s="98"/>
      <c r="BB465" s="98"/>
      <c r="BC465" s="98"/>
      <c r="BD465" s="98"/>
      <c r="BE465" s="98"/>
      <c r="BF465" s="98"/>
      <c r="BG465" s="98"/>
      <c r="BH465" s="98"/>
      <c r="BI465" s="98"/>
      <c r="BJ465" s="98"/>
      <c r="BK465" s="98"/>
      <c r="BL465" s="98"/>
      <c r="BM465" s="98"/>
      <c r="BN465" s="98"/>
      <c r="BO465" s="98"/>
      <c r="BP465" s="98"/>
      <c r="BQ465" s="98"/>
      <c r="BR465" s="98"/>
      <c r="BS465" s="98"/>
      <c r="BT465" s="98"/>
      <c r="BU465" s="98"/>
      <c r="BV465" s="98"/>
      <c r="BW465" s="98"/>
      <c r="BX465" s="98"/>
      <c r="BY465" s="98"/>
      <c r="BZ465" s="98"/>
      <c r="CA465" s="98"/>
      <c r="CB465" s="98"/>
      <c r="CC465" s="98"/>
      <c r="CD465" s="98"/>
      <c r="CE465" s="98"/>
      <c r="CF465" s="98"/>
      <c r="CG465" s="98"/>
      <c r="CH465" s="98"/>
      <c r="CI465" s="98"/>
      <c r="CJ465" s="98"/>
      <c r="CK465" s="98"/>
      <c r="CL465" s="98"/>
      <c r="CM465" s="98"/>
      <c r="CN465" s="98"/>
      <c r="CO465" s="98"/>
      <c r="CP465" s="98"/>
      <c r="CQ465" s="98"/>
      <c r="CR465" s="98"/>
      <c r="CS465" s="98"/>
      <c r="CT465" s="98"/>
      <c r="CU465" s="98"/>
      <c r="CV465" s="98"/>
      <c r="CW465" s="98"/>
      <c r="CX465" s="98"/>
      <c r="CY465" s="98"/>
      <c r="CZ465" s="98"/>
      <c r="DA465" s="98"/>
      <c r="DB465" s="131"/>
    </row>
    <row r="466" spans="1:106" s="34" customFormat="1" ht="12" customHeight="1" x14ac:dyDescent="0.25">
      <c r="A466" s="4">
        <f t="shared" si="13"/>
        <v>463</v>
      </c>
      <c r="B466" s="173"/>
      <c r="C466" s="161" t="s">
        <v>385</v>
      </c>
      <c r="D466" s="86">
        <v>0.65</v>
      </c>
      <c r="E466" s="34">
        <v>100</v>
      </c>
      <c r="F466" s="34">
        <v>4.8</v>
      </c>
      <c r="G466" s="34">
        <v>55.69</v>
      </c>
      <c r="H466" s="34">
        <v>28</v>
      </c>
      <c r="I466" s="34">
        <v>50</v>
      </c>
      <c r="J466" s="34" t="s">
        <v>439</v>
      </c>
      <c r="K466" s="34" t="s">
        <v>22</v>
      </c>
      <c r="L466" s="60">
        <v>1489</v>
      </c>
      <c r="M466" s="60">
        <v>200</v>
      </c>
      <c r="N466" s="34">
        <v>12.6</v>
      </c>
      <c r="O466" s="34" t="s">
        <v>443</v>
      </c>
      <c r="P466" s="34">
        <v>126</v>
      </c>
      <c r="Q466" s="34" t="s">
        <v>13</v>
      </c>
      <c r="R466" s="34" t="s">
        <v>106</v>
      </c>
      <c r="S466" s="86">
        <v>15.85</v>
      </c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  <c r="AT466" s="98"/>
      <c r="AU466" s="98"/>
      <c r="AV466" s="98"/>
      <c r="AW466" s="98"/>
      <c r="AX466" s="98"/>
      <c r="AY466" s="98"/>
      <c r="AZ466" s="98"/>
      <c r="BA466" s="98"/>
      <c r="BB466" s="98"/>
      <c r="BC466" s="98"/>
      <c r="BD466" s="98"/>
      <c r="BE466" s="98"/>
      <c r="BF466" s="98"/>
      <c r="BG466" s="98"/>
      <c r="BH466" s="98"/>
      <c r="BI466" s="98"/>
      <c r="BJ466" s="98"/>
      <c r="BK466" s="98"/>
      <c r="BL466" s="98"/>
      <c r="BM466" s="98"/>
      <c r="BN466" s="98"/>
      <c r="BO466" s="98"/>
      <c r="BP466" s="98"/>
      <c r="BQ466" s="98"/>
      <c r="BR466" s="98"/>
      <c r="BS466" s="98"/>
      <c r="BT466" s="98"/>
      <c r="BU466" s="98"/>
      <c r="BV466" s="98"/>
      <c r="BW466" s="98"/>
      <c r="BX466" s="98"/>
      <c r="BY466" s="98"/>
      <c r="BZ466" s="98"/>
      <c r="CA466" s="98"/>
      <c r="CB466" s="98"/>
      <c r="CC466" s="98"/>
      <c r="CD466" s="98"/>
      <c r="CE466" s="98"/>
      <c r="CF466" s="98"/>
      <c r="CG466" s="98"/>
      <c r="CH466" s="98"/>
      <c r="CI466" s="98"/>
      <c r="CJ466" s="98"/>
      <c r="CK466" s="98"/>
      <c r="CL466" s="98"/>
      <c r="CM466" s="98"/>
      <c r="CN466" s="98"/>
      <c r="CO466" s="98"/>
      <c r="CP466" s="98"/>
      <c r="CQ466" s="98"/>
      <c r="CR466" s="98"/>
      <c r="CS466" s="98"/>
      <c r="CT466" s="98"/>
      <c r="CU466" s="98"/>
      <c r="CV466" s="98"/>
      <c r="CW466" s="98"/>
      <c r="CX466" s="98"/>
      <c r="CY466" s="98"/>
      <c r="CZ466" s="98"/>
      <c r="DA466" s="98"/>
      <c r="DB466" s="131"/>
    </row>
    <row r="467" spans="1:106" s="34" customFormat="1" ht="12" customHeight="1" x14ac:dyDescent="0.25">
      <c r="A467" s="4">
        <f t="shared" si="13"/>
        <v>464</v>
      </c>
      <c r="B467" s="173"/>
      <c r="C467" s="161" t="s">
        <v>386</v>
      </c>
      <c r="D467" s="86">
        <v>0.65</v>
      </c>
      <c r="E467" s="34">
        <v>100</v>
      </c>
      <c r="F467" s="34">
        <v>4.8</v>
      </c>
      <c r="G467" s="34">
        <v>55.69</v>
      </c>
      <c r="H467" s="34">
        <v>28</v>
      </c>
      <c r="I467" s="34">
        <v>20</v>
      </c>
      <c r="J467" s="34" t="s">
        <v>439</v>
      </c>
      <c r="K467" s="34" t="s">
        <v>22</v>
      </c>
      <c r="L467" s="60">
        <v>1489</v>
      </c>
      <c r="M467" s="60">
        <v>200</v>
      </c>
      <c r="N467" s="34">
        <v>12.6</v>
      </c>
      <c r="O467" s="34" t="s">
        <v>443</v>
      </c>
      <c r="P467" s="34">
        <v>126</v>
      </c>
      <c r="Q467" s="34" t="s">
        <v>13</v>
      </c>
      <c r="R467" s="34" t="s">
        <v>106</v>
      </c>
      <c r="S467" s="86">
        <v>10.28</v>
      </c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  <c r="AT467" s="98"/>
      <c r="AU467" s="98"/>
      <c r="AV467" s="98"/>
      <c r="AW467" s="98"/>
      <c r="AX467" s="98"/>
      <c r="AY467" s="98"/>
      <c r="AZ467" s="98"/>
      <c r="BA467" s="98"/>
      <c r="BB467" s="98"/>
      <c r="BC467" s="98"/>
      <c r="BD467" s="98"/>
      <c r="BE467" s="98"/>
      <c r="BF467" s="98"/>
      <c r="BG467" s="98"/>
      <c r="BH467" s="98"/>
      <c r="BI467" s="98"/>
      <c r="BJ467" s="98"/>
      <c r="BK467" s="98"/>
      <c r="BL467" s="98"/>
      <c r="BM467" s="98"/>
      <c r="BN467" s="98"/>
      <c r="BO467" s="98"/>
      <c r="BP467" s="98"/>
      <c r="BQ467" s="98"/>
      <c r="BR467" s="98"/>
      <c r="BS467" s="98"/>
      <c r="BT467" s="98"/>
      <c r="BU467" s="98"/>
      <c r="BV467" s="98"/>
      <c r="BW467" s="98"/>
      <c r="BX467" s="98"/>
      <c r="BY467" s="98"/>
      <c r="BZ467" s="98"/>
      <c r="CA467" s="98"/>
      <c r="CB467" s="98"/>
      <c r="CC467" s="98"/>
      <c r="CD467" s="98"/>
      <c r="CE467" s="98"/>
      <c r="CF467" s="98"/>
      <c r="CG467" s="98"/>
      <c r="CH467" s="98"/>
      <c r="CI467" s="98"/>
      <c r="CJ467" s="98"/>
      <c r="CK467" s="98"/>
      <c r="CL467" s="98"/>
      <c r="CM467" s="98"/>
      <c r="CN467" s="98"/>
      <c r="CO467" s="98"/>
      <c r="CP467" s="98"/>
      <c r="CQ467" s="98"/>
      <c r="CR467" s="98"/>
      <c r="CS467" s="98"/>
      <c r="CT467" s="98"/>
      <c r="CU467" s="98"/>
      <c r="CV467" s="98"/>
      <c r="CW467" s="98"/>
      <c r="CX467" s="98"/>
      <c r="CY467" s="98"/>
      <c r="CZ467" s="98"/>
      <c r="DA467" s="98"/>
      <c r="DB467" s="131"/>
    </row>
    <row r="468" spans="1:106" s="34" customFormat="1" ht="12" customHeight="1" x14ac:dyDescent="0.25">
      <c r="A468" s="4">
        <f t="shared" si="13"/>
        <v>465</v>
      </c>
      <c r="B468" s="173"/>
      <c r="C468" s="161" t="s">
        <v>387</v>
      </c>
      <c r="D468" s="86">
        <v>0.65</v>
      </c>
      <c r="E468" s="34">
        <v>100</v>
      </c>
      <c r="F468" s="34">
        <v>4.8</v>
      </c>
      <c r="G468" s="34">
        <v>55.69</v>
      </c>
      <c r="H468" s="34">
        <v>28</v>
      </c>
      <c r="I468" s="34">
        <v>35</v>
      </c>
      <c r="J468" s="34" t="s">
        <v>439</v>
      </c>
      <c r="K468" s="34" t="s">
        <v>22</v>
      </c>
      <c r="L468" s="60">
        <v>1489</v>
      </c>
      <c r="M468" s="60">
        <v>200</v>
      </c>
      <c r="N468" s="34">
        <v>12.6</v>
      </c>
      <c r="O468" s="34" t="s">
        <v>443</v>
      </c>
      <c r="P468" s="34">
        <v>126</v>
      </c>
      <c r="Q468" s="34" t="s">
        <v>13</v>
      </c>
      <c r="R468" s="34" t="s">
        <v>106</v>
      </c>
      <c r="S468" s="86">
        <v>13.2</v>
      </c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  <c r="AK468" s="98"/>
      <c r="AL468" s="98"/>
      <c r="AM468" s="98"/>
      <c r="AN468" s="98"/>
      <c r="AO468" s="98"/>
      <c r="AP468" s="98"/>
      <c r="AQ468" s="98"/>
      <c r="AR468" s="98"/>
      <c r="AS468" s="98"/>
      <c r="AT468" s="98"/>
      <c r="AU468" s="98"/>
      <c r="AV468" s="98"/>
      <c r="AW468" s="98"/>
      <c r="AX468" s="98"/>
      <c r="AY468" s="98"/>
      <c r="AZ468" s="98"/>
      <c r="BA468" s="98"/>
      <c r="BB468" s="98"/>
      <c r="BC468" s="98"/>
      <c r="BD468" s="98"/>
      <c r="BE468" s="98"/>
      <c r="BF468" s="98"/>
      <c r="BG468" s="98"/>
      <c r="BH468" s="98"/>
      <c r="BI468" s="98"/>
      <c r="BJ468" s="98"/>
      <c r="BK468" s="98"/>
      <c r="BL468" s="98"/>
      <c r="BM468" s="98"/>
      <c r="BN468" s="98"/>
      <c r="BO468" s="98"/>
      <c r="BP468" s="98"/>
      <c r="BQ468" s="98"/>
      <c r="BR468" s="98"/>
      <c r="BS468" s="98"/>
      <c r="BT468" s="98"/>
      <c r="BU468" s="98"/>
      <c r="BV468" s="98"/>
      <c r="BW468" s="98"/>
      <c r="BX468" s="98"/>
      <c r="BY468" s="98"/>
      <c r="BZ468" s="98"/>
      <c r="CA468" s="98"/>
      <c r="CB468" s="98"/>
      <c r="CC468" s="98"/>
      <c r="CD468" s="98"/>
      <c r="CE468" s="98"/>
      <c r="CF468" s="98"/>
      <c r="CG468" s="98"/>
      <c r="CH468" s="98"/>
      <c r="CI468" s="98"/>
      <c r="CJ468" s="98"/>
      <c r="CK468" s="98"/>
      <c r="CL468" s="98"/>
      <c r="CM468" s="98"/>
      <c r="CN468" s="98"/>
      <c r="CO468" s="98"/>
      <c r="CP468" s="98"/>
      <c r="CQ468" s="98"/>
      <c r="CR468" s="98"/>
      <c r="CS468" s="98"/>
      <c r="CT468" s="98"/>
      <c r="CU468" s="98"/>
      <c r="CV468" s="98"/>
      <c r="CW468" s="98"/>
      <c r="CX468" s="98"/>
      <c r="CY468" s="98"/>
      <c r="CZ468" s="98"/>
      <c r="DA468" s="98"/>
      <c r="DB468" s="131"/>
    </row>
    <row r="469" spans="1:106" s="34" customFormat="1" ht="12" customHeight="1" x14ac:dyDescent="0.25">
      <c r="A469" s="4">
        <f t="shared" si="13"/>
        <v>466</v>
      </c>
      <c r="B469" s="173"/>
      <c r="C469" s="161" t="s">
        <v>388</v>
      </c>
      <c r="D469" s="86">
        <v>0.65</v>
      </c>
      <c r="E469" s="34">
        <v>100</v>
      </c>
      <c r="F469" s="34">
        <v>4.8</v>
      </c>
      <c r="G469" s="34">
        <v>55.69</v>
      </c>
      <c r="H469" s="34">
        <v>28</v>
      </c>
      <c r="I469" s="34">
        <v>35</v>
      </c>
      <c r="J469" s="34" t="s">
        <v>439</v>
      </c>
      <c r="K469" s="34" t="s">
        <v>22</v>
      </c>
      <c r="L469" s="60">
        <v>1489</v>
      </c>
      <c r="M469" s="60">
        <v>200</v>
      </c>
      <c r="N469" s="34">
        <v>12.6</v>
      </c>
      <c r="O469" s="34" t="s">
        <v>443</v>
      </c>
      <c r="P469" s="34">
        <v>126</v>
      </c>
      <c r="Q469" s="34" t="s">
        <v>13</v>
      </c>
      <c r="R469" s="34" t="s">
        <v>106</v>
      </c>
      <c r="S469" s="86">
        <v>14.66</v>
      </c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  <c r="AK469" s="98"/>
      <c r="AL469" s="98"/>
      <c r="AM469" s="98"/>
      <c r="AN469" s="98"/>
      <c r="AO469" s="98"/>
      <c r="AP469" s="98"/>
      <c r="AQ469" s="98"/>
      <c r="AR469" s="98"/>
      <c r="AS469" s="98"/>
      <c r="AT469" s="98"/>
      <c r="AU469" s="98"/>
      <c r="AV469" s="98"/>
      <c r="AW469" s="98"/>
      <c r="AX469" s="98"/>
      <c r="AY469" s="98"/>
      <c r="AZ469" s="98"/>
      <c r="BA469" s="98"/>
      <c r="BB469" s="98"/>
      <c r="BC469" s="98"/>
      <c r="BD469" s="98"/>
      <c r="BE469" s="98"/>
      <c r="BF469" s="98"/>
      <c r="BG469" s="98"/>
      <c r="BH469" s="98"/>
      <c r="BI469" s="98"/>
      <c r="BJ469" s="98"/>
      <c r="BK469" s="98"/>
      <c r="BL469" s="98"/>
      <c r="BM469" s="98"/>
      <c r="BN469" s="98"/>
      <c r="BO469" s="98"/>
      <c r="BP469" s="98"/>
      <c r="BQ469" s="98"/>
      <c r="BR469" s="98"/>
      <c r="BS469" s="98"/>
      <c r="BT469" s="98"/>
      <c r="BU469" s="98"/>
      <c r="BV469" s="98"/>
      <c r="BW469" s="98"/>
      <c r="BX469" s="98"/>
      <c r="BY469" s="98"/>
      <c r="BZ469" s="98"/>
      <c r="CA469" s="98"/>
      <c r="CB469" s="98"/>
      <c r="CC469" s="98"/>
      <c r="CD469" s="98"/>
      <c r="CE469" s="98"/>
      <c r="CF469" s="98"/>
      <c r="CG469" s="98"/>
      <c r="CH469" s="98"/>
      <c r="CI469" s="98"/>
      <c r="CJ469" s="98"/>
      <c r="CK469" s="98"/>
      <c r="CL469" s="98"/>
      <c r="CM469" s="98"/>
      <c r="CN469" s="98"/>
      <c r="CO469" s="98"/>
      <c r="CP469" s="98"/>
      <c r="CQ469" s="98"/>
      <c r="CR469" s="98"/>
      <c r="CS469" s="98"/>
      <c r="CT469" s="98"/>
      <c r="CU469" s="98"/>
      <c r="CV469" s="98"/>
      <c r="CW469" s="98"/>
      <c r="CX469" s="98"/>
      <c r="CY469" s="98"/>
      <c r="CZ469" s="98"/>
      <c r="DA469" s="98"/>
      <c r="DB469" s="131"/>
    </row>
    <row r="470" spans="1:106" s="34" customFormat="1" ht="12" customHeight="1" x14ac:dyDescent="0.25">
      <c r="A470" s="4">
        <f t="shared" si="13"/>
        <v>467</v>
      </c>
      <c r="B470" s="173"/>
      <c r="C470" s="161" t="s">
        <v>389</v>
      </c>
      <c r="D470" s="86">
        <v>0.38</v>
      </c>
      <c r="E470" s="34">
        <v>50</v>
      </c>
      <c r="F470" s="34">
        <v>4.8</v>
      </c>
      <c r="G470" s="34">
        <v>74.05</v>
      </c>
      <c r="H470" s="34">
        <v>28</v>
      </c>
      <c r="I470" s="34">
        <v>35</v>
      </c>
      <c r="J470" s="34" t="s">
        <v>439</v>
      </c>
      <c r="K470" s="34" t="s">
        <v>22</v>
      </c>
      <c r="L470" s="60">
        <v>1489</v>
      </c>
      <c r="M470" s="60">
        <v>200</v>
      </c>
      <c r="N470" s="34">
        <v>12.6</v>
      </c>
      <c r="O470" s="34" t="s">
        <v>443</v>
      </c>
      <c r="P470" s="34">
        <v>126</v>
      </c>
      <c r="Q470" s="34" t="s">
        <v>13</v>
      </c>
      <c r="R470" s="34" t="s">
        <v>106</v>
      </c>
      <c r="S470" s="86">
        <v>16.87</v>
      </c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  <c r="AT470" s="98"/>
      <c r="AU470" s="98"/>
      <c r="AV470" s="98"/>
      <c r="AW470" s="98"/>
      <c r="AX470" s="98"/>
      <c r="AY470" s="98"/>
      <c r="AZ470" s="98"/>
      <c r="BA470" s="98"/>
      <c r="BB470" s="98"/>
      <c r="BC470" s="98"/>
      <c r="BD470" s="98"/>
      <c r="BE470" s="98"/>
      <c r="BF470" s="98"/>
      <c r="BG470" s="98"/>
      <c r="BH470" s="98"/>
      <c r="BI470" s="98"/>
      <c r="BJ470" s="98"/>
      <c r="BK470" s="98"/>
      <c r="BL470" s="98"/>
      <c r="BM470" s="98"/>
      <c r="BN470" s="98"/>
      <c r="BO470" s="98"/>
      <c r="BP470" s="98"/>
      <c r="BQ470" s="98"/>
      <c r="BR470" s="98"/>
      <c r="BS470" s="98"/>
      <c r="BT470" s="98"/>
      <c r="BU470" s="98"/>
      <c r="BV470" s="98"/>
      <c r="BW470" s="98"/>
      <c r="BX470" s="98"/>
      <c r="BY470" s="98"/>
      <c r="BZ470" s="98"/>
      <c r="CA470" s="98"/>
      <c r="CB470" s="98"/>
      <c r="CC470" s="98"/>
      <c r="CD470" s="98"/>
      <c r="CE470" s="98"/>
      <c r="CF470" s="98"/>
      <c r="CG470" s="98"/>
      <c r="CH470" s="98"/>
      <c r="CI470" s="98"/>
      <c r="CJ470" s="98"/>
      <c r="CK470" s="98"/>
      <c r="CL470" s="98"/>
      <c r="CM470" s="98"/>
      <c r="CN470" s="98"/>
      <c r="CO470" s="98"/>
      <c r="CP470" s="98"/>
      <c r="CQ470" s="98"/>
      <c r="CR470" s="98"/>
      <c r="CS470" s="98"/>
      <c r="CT470" s="98"/>
      <c r="CU470" s="98"/>
      <c r="CV470" s="98"/>
      <c r="CW470" s="98"/>
      <c r="CX470" s="98"/>
      <c r="CY470" s="98"/>
      <c r="CZ470" s="98"/>
      <c r="DA470" s="98"/>
      <c r="DB470" s="131"/>
    </row>
    <row r="471" spans="1:106" s="34" customFormat="1" ht="12" customHeight="1" x14ac:dyDescent="0.25">
      <c r="A471" s="4">
        <f t="shared" si="13"/>
        <v>468</v>
      </c>
      <c r="B471" s="173"/>
      <c r="C471" s="161" t="s">
        <v>390</v>
      </c>
      <c r="D471" s="86">
        <v>0.38</v>
      </c>
      <c r="E471" s="34">
        <v>50</v>
      </c>
      <c r="F471" s="34">
        <v>4.8</v>
      </c>
      <c r="G471" s="34">
        <v>74.05</v>
      </c>
      <c r="H471" s="34">
        <v>28</v>
      </c>
      <c r="I471" s="34">
        <v>35</v>
      </c>
      <c r="J471" s="34" t="s">
        <v>439</v>
      </c>
      <c r="K471" s="34" t="s">
        <v>22</v>
      </c>
      <c r="L471" s="60">
        <v>1489</v>
      </c>
      <c r="M471" s="60">
        <v>200</v>
      </c>
      <c r="N471" s="34">
        <v>12.6</v>
      </c>
      <c r="O471" s="34" t="s">
        <v>443</v>
      </c>
      <c r="P471" s="34">
        <v>126</v>
      </c>
      <c r="Q471" s="34" t="s">
        <v>13</v>
      </c>
      <c r="R471" s="34" t="s">
        <v>106</v>
      </c>
      <c r="S471" s="86">
        <v>10.050000000000001</v>
      </c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  <c r="AT471" s="98"/>
      <c r="AU471" s="98"/>
      <c r="AV471" s="98"/>
      <c r="AW471" s="98"/>
      <c r="AX471" s="98"/>
      <c r="AY471" s="98"/>
      <c r="AZ471" s="98"/>
      <c r="BA471" s="98"/>
      <c r="BB471" s="98"/>
      <c r="BC471" s="98"/>
      <c r="BD471" s="98"/>
      <c r="BE471" s="98"/>
      <c r="BF471" s="98"/>
      <c r="BG471" s="98"/>
      <c r="BH471" s="98"/>
      <c r="BI471" s="98"/>
      <c r="BJ471" s="98"/>
      <c r="BK471" s="98"/>
      <c r="BL471" s="98"/>
      <c r="BM471" s="98"/>
      <c r="BN471" s="98"/>
      <c r="BO471" s="98"/>
      <c r="BP471" s="98"/>
      <c r="BQ471" s="98"/>
      <c r="BR471" s="98"/>
      <c r="BS471" s="98"/>
      <c r="BT471" s="98"/>
      <c r="BU471" s="98"/>
      <c r="BV471" s="98"/>
      <c r="BW471" s="98"/>
      <c r="BX471" s="98"/>
      <c r="BY471" s="98"/>
      <c r="BZ471" s="98"/>
      <c r="CA471" s="98"/>
      <c r="CB471" s="98"/>
      <c r="CC471" s="98"/>
      <c r="CD471" s="98"/>
      <c r="CE471" s="98"/>
      <c r="CF471" s="98"/>
      <c r="CG471" s="98"/>
      <c r="CH471" s="98"/>
      <c r="CI471" s="98"/>
      <c r="CJ471" s="98"/>
      <c r="CK471" s="98"/>
      <c r="CL471" s="98"/>
      <c r="CM471" s="98"/>
      <c r="CN471" s="98"/>
      <c r="CO471" s="98"/>
      <c r="CP471" s="98"/>
      <c r="CQ471" s="98"/>
      <c r="CR471" s="98"/>
      <c r="CS471" s="98"/>
      <c r="CT471" s="98"/>
      <c r="CU471" s="98"/>
      <c r="CV471" s="98"/>
      <c r="CW471" s="98"/>
      <c r="CX471" s="98"/>
      <c r="CY471" s="98"/>
      <c r="CZ471" s="98"/>
      <c r="DA471" s="98"/>
      <c r="DB471" s="131"/>
    </row>
    <row r="472" spans="1:106" s="35" customFormat="1" ht="12" customHeight="1" x14ac:dyDescent="0.25">
      <c r="A472" s="4">
        <f t="shared" si="13"/>
        <v>469</v>
      </c>
      <c r="B472" s="175" t="s">
        <v>391</v>
      </c>
      <c r="C472" s="162" t="s">
        <v>392</v>
      </c>
      <c r="D472" s="87">
        <v>0.5</v>
      </c>
      <c r="E472" s="35">
        <v>0</v>
      </c>
      <c r="F472" s="35">
        <v>0</v>
      </c>
      <c r="G472" s="35">
        <v>33.4</v>
      </c>
      <c r="H472" s="35">
        <v>28</v>
      </c>
      <c r="I472" s="35">
        <v>69</v>
      </c>
      <c r="J472" s="35" t="s">
        <v>14</v>
      </c>
      <c r="K472" s="35" t="s">
        <v>22</v>
      </c>
      <c r="L472" s="95">
        <v>350</v>
      </c>
      <c r="M472" s="95">
        <v>204</v>
      </c>
      <c r="N472" s="35">
        <v>12</v>
      </c>
      <c r="O472" s="35" t="s">
        <v>441</v>
      </c>
      <c r="P472" s="35">
        <v>120</v>
      </c>
      <c r="Q472" s="35" t="s">
        <v>67</v>
      </c>
      <c r="R472" s="35" t="s">
        <v>106</v>
      </c>
      <c r="S472" s="87">
        <v>14.93</v>
      </c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  <c r="AT472" s="98"/>
      <c r="AU472" s="98"/>
      <c r="AV472" s="98"/>
      <c r="AW472" s="98"/>
      <c r="AX472" s="98"/>
      <c r="AY472" s="98"/>
      <c r="AZ472" s="98"/>
      <c r="BA472" s="98"/>
      <c r="BB472" s="98"/>
      <c r="BC472" s="98"/>
      <c r="BD472" s="98"/>
      <c r="BE472" s="98"/>
      <c r="BF472" s="98"/>
      <c r="BG472" s="98"/>
      <c r="BH472" s="98"/>
      <c r="BI472" s="98"/>
      <c r="BJ472" s="98"/>
      <c r="BK472" s="98"/>
      <c r="BL472" s="98"/>
      <c r="BM472" s="98"/>
      <c r="BN472" s="98"/>
      <c r="BO472" s="98"/>
      <c r="BP472" s="98"/>
      <c r="BQ472" s="98"/>
      <c r="BR472" s="98"/>
      <c r="BS472" s="98"/>
      <c r="BT472" s="98"/>
      <c r="BU472" s="98"/>
      <c r="BV472" s="98"/>
      <c r="BW472" s="98"/>
      <c r="BX472" s="98"/>
      <c r="BY472" s="98"/>
      <c r="BZ472" s="98"/>
      <c r="CA472" s="98"/>
      <c r="CB472" s="98"/>
      <c r="CC472" s="98"/>
      <c r="CD472" s="98"/>
      <c r="CE472" s="98"/>
      <c r="CF472" s="98"/>
      <c r="CG472" s="98"/>
      <c r="CH472" s="98"/>
      <c r="CI472" s="98"/>
      <c r="CJ472" s="98"/>
      <c r="CK472" s="98"/>
      <c r="CL472" s="98"/>
      <c r="CM472" s="98"/>
      <c r="CN472" s="98"/>
      <c r="CO472" s="98"/>
      <c r="CP472" s="98"/>
      <c r="CQ472" s="98"/>
      <c r="CR472" s="98"/>
      <c r="CS472" s="98"/>
      <c r="CT472" s="98"/>
      <c r="CU472" s="98"/>
      <c r="CV472" s="98"/>
      <c r="CW472" s="98"/>
      <c r="CX472" s="98"/>
      <c r="CY472" s="98"/>
      <c r="CZ472" s="98"/>
      <c r="DA472" s="98"/>
      <c r="DB472" s="132"/>
    </row>
    <row r="473" spans="1:106" s="35" customFormat="1" ht="12" customHeight="1" x14ac:dyDescent="0.25">
      <c r="A473" s="4">
        <f t="shared" si="13"/>
        <v>470</v>
      </c>
      <c r="B473" s="175"/>
      <c r="C473" s="162" t="s">
        <v>393</v>
      </c>
      <c r="D473" s="87">
        <v>0.5</v>
      </c>
      <c r="E473" s="35">
        <v>30</v>
      </c>
      <c r="F473" s="35">
        <v>5.0999999999999996</v>
      </c>
      <c r="G473" s="35">
        <v>31.5</v>
      </c>
      <c r="H473" s="35">
        <v>28</v>
      </c>
      <c r="I473" s="35">
        <v>69</v>
      </c>
      <c r="J473" s="35" t="s">
        <v>14</v>
      </c>
      <c r="K473" s="35" t="s">
        <v>22</v>
      </c>
      <c r="L473" s="95">
        <v>350</v>
      </c>
      <c r="M473" s="95">
        <v>204</v>
      </c>
      <c r="N473" s="35">
        <v>12</v>
      </c>
      <c r="O473" s="35" t="s">
        <v>441</v>
      </c>
      <c r="P473" s="35">
        <v>120</v>
      </c>
      <c r="Q473" s="35" t="s">
        <v>67</v>
      </c>
      <c r="R473" s="35" t="s">
        <v>106</v>
      </c>
      <c r="S473" s="87">
        <v>14.38</v>
      </c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  <c r="AT473" s="98"/>
      <c r="AU473" s="98"/>
      <c r="AV473" s="98"/>
      <c r="AW473" s="98"/>
      <c r="AX473" s="98"/>
      <c r="AY473" s="98"/>
      <c r="AZ473" s="98"/>
      <c r="BA473" s="98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98"/>
      <c r="BM473" s="98"/>
      <c r="BN473" s="98"/>
      <c r="BO473" s="98"/>
      <c r="BP473" s="98"/>
      <c r="BQ473" s="98"/>
      <c r="BR473" s="98"/>
      <c r="BS473" s="98"/>
      <c r="BT473" s="98"/>
      <c r="BU473" s="98"/>
      <c r="BV473" s="98"/>
      <c r="BW473" s="98"/>
      <c r="BX473" s="98"/>
      <c r="BY473" s="98"/>
      <c r="BZ473" s="98"/>
      <c r="CA473" s="98"/>
      <c r="CB473" s="98"/>
      <c r="CC473" s="98"/>
      <c r="CD473" s="98"/>
      <c r="CE473" s="98"/>
      <c r="CF473" s="98"/>
      <c r="CG473" s="98"/>
      <c r="CH473" s="98"/>
      <c r="CI473" s="98"/>
      <c r="CJ473" s="98"/>
      <c r="CK473" s="98"/>
      <c r="CL473" s="98"/>
      <c r="CM473" s="98"/>
      <c r="CN473" s="98"/>
      <c r="CO473" s="98"/>
      <c r="CP473" s="98"/>
      <c r="CQ473" s="98"/>
      <c r="CR473" s="98"/>
      <c r="CS473" s="98"/>
      <c r="CT473" s="98"/>
      <c r="CU473" s="98"/>
      <c r="CV473" s="98"/>
      <c r="CW473" s="98"/>
      <c r="CX473" s="98"/>
      <c r="CY473" s="98"/>
      <c r="CZ473" s="98"/>
      <c r="DA473" s="98"/>
      <c r="DB473" s="132"/>
    </row>
    <row r="474" spans="1:106" s="35" customFormat="1" ht="12" customHeight="1" x14ac:dyDescent="0.25">
      <c r="A474" s="4">
        <f t="shared" si="13"/>
        <v>471</v>
      </c>
      <c r="B474" s="175"/>
      <c r="C474" s="162" t="s">
        <v>394</v>
      </c>
      <c r="D474" s="87">
        <v>0.5</v>
      </c>
      <c r="E474" s="35">
        <v>50</v>
      </c>
      <c r="F474" s="35">
        <v>5.0999999999999996</v>
      </c>
      <c r="G474" s="35">
        <v>30.7</v>
      </c>
      <c r="H474" s="35">
        <v>28</v>
      </c>
      <c r="I474" s="35">
        <v>69</v>
      </c>
      <c r="J474" s="35" t="s">
        <v>14</v>
      </c>
      <c r="K474" s="35" t="s">
        <v>22</v>
      </c>
      <c r="L474" s="95">
        <v>350</v>
      </c>
      <c r="M474" s="95">
        <v>204</v>
      </c>
      <c r="N474" s="35">
        <v>12</v>
      </c>
      <c r="O474" s="35" t="s">
        <v>441</v>
      </c>
      <c r="P474" s="35">
        <v>120</v>
      </c>
      <c r="Q474" s="35" t="s">
        <v>67</v>
      </c>
      <c r="R474" s="35" t="s">
        <v>106</v>
      </c>
      <c r="S474" s="87">
        <v>13.05</v>
      </c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8"/>
      <c r="AV474" s="98"/>
      <c r="AW474" s="98"/>
      <c r="AX474" s="98"/>
      <c r="AY474" s="98"/>
      <c r="AZ474" s="98"/>
      <c r="BA474" s="9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98"/>
      <c r="BM474" s="98"/>
      <c r="BN474" s="98"/>
      <c r="BO474" s="98"/>
      <c r="BP474" s="98"/>
      <c r="BQ474" s="98"/>
      <c r="BR474" s="98"/>
      <c r="BS474" s="98"/>
      <c r="BT474" s="98"/>
      <c r="BU474" s="98"/>
      <c r="BV474" s="98"/>
      <c r="BW474" s="98"/>
      <c r="BX474" s="98"/>
      <c r="BY474" s="98"/>
      <c r="BZ474" s="98"/>
      <c r="CA474" s="98"/>
      <c r="CB474" s="98"/>
      <c r="CC474" s="98"/>
      <c r="CD474" s="98"/>
      <c r="CE474" s="98"/>
      <c r="CF474" s="98"/>
      <c r="CG474" s="98"/>
      <c r="CH474" s="98"/>
      <c r="CI474" s="98"/>
      <c r="CJ474" s="98"/>
      <c r="CK474" s="98"/>
      <c r="CL474" s="98"/>
      <c r="CM474" s="98"/>
      <c r="CN474" s="98"/>
      <c r="CO474" s="98"/>
      <c r="CP474" s="98"/>
      <c r="CQ474" s="98"/>
      <c r="CR474" s="98"/>
      <c r="CS474" s="98"/>
      <c r="CT474" s="98"/>
      <c r="CU474" s="98"/>
      <c r="CV474" s="98"/>
      <c r="CW474" s="98"/>
      <c r="CX474" s="98"/>
      <c r="CY474" s="98"/>
      <c r="CZ474" s="98"/>
      <c r="DA474" s="98"/>
      <c r="DB474" s="132"/>
    </row>
    <row r="475" spans="1:106" s="35" customFormat="1" ht="12" customHeight="1" x14ac:dyDescent="0.25">
      <c r="A475" s="4">
        <f t="shared" si="13"/>
        <v>472</v>
      </c>
      <c r="B475" s="175"/>
      <c r="C475" s="162" t="s">
        <v>395</v>
      </c>
      <c r="D475" s="87">
        <v>0.5</v>
      </c>
      <c r="E475" s="35">
        <v>100</v>
      </c>
      <c r="F475" s="35">
        <v>5.0999999999999996</v>
      </c>
      <c r="G475" s="35">
        <v>29.6</v>
      </c>
      <c r="H475" s="35">
        <v>28</v>
      </c>
      <c r="I475" s="35">
        <v>69</v>
      </c>
      <c r="J475" s="35" t="s">
        <v>14</v>
      </c>
      <c r="K475" s="35" t="s">
        <v>22</v>
      </c>
      <c r="L475" s="95">
        <v>350</v>
      </c>
      <c r="M475" s="95">
        <v>204</v>
      </c>
      <c r="N475" s="35">
        <v>12</v>
      </c>
      <c r="O475" s="35" t="s">
        <v>441</v>
      </c>
      <c r="P475" s="35">
        <v>120</v>
      </c>
      <c r="Q475" s="35" t="s">
        <v>67</v>
      </c>
      <c r="R475" s="35" t="s">
        <v>106</v>
      </c>
      <c r="S475" s="87">
        <v>11.28</v>
      </c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8"/>
      <c r="AV475" s="98"/>
      <c r="AW475" s="98"/>
      <c r="AX475" s="98"/>
      <c r="AY475" s="98"/>
      <c r="AZ475" s="98"/>
      <c r="BA475" s="98"/>
      <c r="BB475" s="98"/>
      <c r="BC475" s="98"/>
      <c r="BD475" s="98"/>
      <c r="BE475" s="98"/>
      <c r="BF475" s="98"/>
      <c r="BG475" s="98"/>
      <c r="BH475" s="98"/>
      <c r="BI475" s="98"/>
      <c r="BJ475" s="98"/>
      <c r="BK475" s="98"/>
      <c r="BL475" s="98"/>
      <c r="BM475" s="98"/>
      <c r="BN475" s="98"/>
      <c r="BO475" s="98"/>
      <c r="BP475" s="98"/>
      <c r="BQ475" s="98"/>
      <c r="BR475" s="98"/>
      <c r="BS475" s="98"/>
      <c r="BT475" s="98"/>
      <c r="BU475" s="98"/>
      <c r="BV475" s="98"/>
      <c r="BW475" s="98"/>
      <c r="BX475" s="98"/>
      <c r="BY475" s="98"/>
      <c r="BZ475" s="98"/>
      <c r="CA475" s="98"/>
      <c r="CB475" s="98"/>
      <c r="CC475" s="98"/>
      <c r="CD475" s="98"/>
      <c r="CE475" s="98"/>
      <c r="CF475" s="98"/>
      <c r="CG475" s="98"/>
      <c r="CH475" s="98"/>
      <c r="CI475" s="98"/>
      <c r="CJ475" s="98"/>
      <c r="CK475" s="98"/>
      <c r="CL475" s="98"/>
      <c r="CM475" s="98"/>
      <c r="CN475" s="98"/>
      <c r="CO475" s="98"/>
      <c r="CP475" s="98"/>
      <c r="CQ475" s="98"/>
      <c r="CR475" s="98"/>
      <c r="CS475" s="98"/>
      <c r="CT475" s="98"/>
      <c r="CU475" s="98"/>
      <c r="CV475" s="98"/>
      <c r="CW475" s="98"/>
      <c r="CX475" s="98"/>
      <c r="CY475" s="98"/>
      <c r="CZ475" s="98"/>
      <c r="DA475" s="98"/>
      <c r="DB475" s="132"/>
    </row>
    <row r="476" spans="1:106" s="11" customFormat="1" ht="12" customHeight="1" x14ac:dyDescent="0.25">
      <c r="A476" s="4">
        <f t="shared" si="13"/>
        <v>473</v>
      </c>
      <c r="B476" s="176" t="s">
        <v>396</v>
      </c>
      <c r="C476" s="139" t="s">
        <v>397</v>
      </c>
      <c r="D476" s="69">
        <v>0.5</v>
      </c>
      <c r="E476" s="11">
        <v>0</v>
      </c>
      <c r="F476" s="11">
        <v>0</v>
      </c>
      <c r="G476" s="11">
        <v>30.94</v>
      </c>
      <c r="H476" s="11">
        <v>28</v>
      </c>
      <c r="I476" s="11">
        <v>70</v>
      </c>
      <c r="J476" s="11" t="s">
        <v>273</v>
      </c>
      <c r="K476" s="11" t="s">
        <v>22</v>
      </c>
      <c r="L476" s="40">
        <v>942</v>
      </c>
      <c r="M476" s="40">
        <v>53.1</v>
      </c>
      <c r="N476" s="11">
        <v>10</v>
      </c>
      <c r="O476" s="11" t="s">
        <v>441</v>
      </c>
      <c r="P476" s="11">
        <v>50</v>
      </c>
      <c r="Q476" s="11" t="s">
        <v>17</v>
      </c>
      <c r="R476" s="11" t="s">
        <v>23</v>
      </c>
      <c r="S476" s="69">
        <v>26.53</v>
      </c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8"/>
      <c r="AV476" s="98"/>
      <c r="AW476" s="98"/>
      <c r="AX476" s="98"/>
      <c r="AY476" s="98"/>
      <c r="AZ476" s="98"/>
      <c r="BA476" s="98"/>
      <c r="BB476" s="98"/>
      <c r="BC476" s="98"/>
      <c r="BD476" s="98"/>
      <c r="BE476" s="98"/>
      <c r="BF476" s="98"/>
      <c r="BG476" s="98"/>
      <c r="BH476" s="98"/>
      <c r="BI476" s="98"/>
      <c r="BJ476" s="98"/>
      <c r="BK476" s="98"/>
      <c r="BL476" s="98"/>
      <c r="BM476" s="98"/>
      <c r="BN476" s="98"/>
      <c r="BO476" s="98"/>
      <c r="BP476" s="98"/>
      <c r="BQ476" s="98"/>
      <c r="BR476" s="98"/>
      <c r="BS476" s="98"/>
      <c r="BT476" s="98"/>
      <c r="BU476" s="98"/>
      <c r="BV476" s="98"/>
      <c r="BW476" s="98"/>
      <c r="BX476" s="98"/>
      <c r="BY476" s="98"/>
      <c r="BZ476" s="98"/>
      <c r="CA476" s="98"/>
      <c r="CB476" s="98"/>
      <c r="CC476" s="98"/>
      <c r="CD476" s="98"/>
      <c r="CE476" s="98"/>
      <c r="CF476" s="98"/>
      <c r="CG476" s="98"/>
      <c r="CH476" s="98"/>
      <c r="CI476" s="98"/>
      <c r="CJ476" s="98"/>
      <c r="CK476" s="98"/>
      <c r="CL476" s="98"/>
      <c r="CM476" s="98"/>
      <c r="CN476" s="98"/>
      <c r="CO476" s="98"/>
      <c r="CP476" s="98"/>
      <c r="CQ476" s="98"/>
      <c r="CR476" s="98"/>
      <c r="CS476" s="98"/>
      <c r="CT476" s="98"/>
      <c r="CU476" s="98"/>
      <c r="CV476" s="98"/>
      <c r="CW476" s="98"/>
      <c r="CX476" s="98"/>
      <c r="CY476" s="98"/>
      <c r="CZ476" s="98"/>
      <c r="DA476" s="98"/>
      <c r="DB476" s="111"/>
    </row>
    <row r="477" spans="1:106" s="11" customFormat="1" ht="12" customHeight="1" x14ac:dyDescent="0.25">
      <c r="A477" s="4">
        <f t="shared" si="13"/>
        <v>474</v>
      </c>
      <c r="B477" s="176"/>
      <c r="C477" s="139" t="s">
        <v>398</v>
      </c>
      <c r="D477" s="69">
        <v>0.5</v>
      </c>
      <c r="E477" s="11">
        <v>25</v>
      </c>
      <c r="F477" s="11">
        <v>5.25</v>
      </c>
      <c r="G477" s="11">
        <v>35.93</v>
      </c>
      <c r="H477" s="11">
        <v>28</v>
      </c>
      <c r="I477" s="11">
        <v>70</v>
      </c>
      <c r="J477" s="11" t="s">
        <v>273</v>
      </c>
      <c r="K477" s="11" t="s">
        <v>22</v>
      </c>
      <c r="L477" s="40">
        <v>942</v>
      </c>
      <c r="M477" s="40">
        <v>53.1</v>
      </c>
      <c r="N477" s="11">
        <v>10</v>
      </c>
      <c r="O477" s="11" t="s">
        <v>441</v>
      </c>
      <c r="P477" s="11">
        <v>50</v>
      </c>
      <c r="Q477" s="11" t="s">
        <v>17</v>
      </c>
      <c r="R477" s="11" t="s">
        <v>23</v>
      </c>
      <c r="S477" s="69">
        <v>28.57</v>
      </c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  <c r="AT477" s="98"/>
      <c r="AU477" s="98"/>
      <c r="AV477" s="98"/>
      <c r="AW477" s="98"/>
      <c r="AX477" s="98"/>
      <c r="AY477" s="98"/>
      <c r="AZ477" s="98"/>
      <c r="BA477" s="98"/>
      <c r="BB477" s="98"/>
      <c r="BC477" s="98"/>
      <c r="BD477" s="98"/>
      <c r="BE477" s="98"/>
      <c r="BF477" s="98"/>
      <c r="BG477" s="98"/>
      <c r="BH477" s="98"/>
      <c r="BI477" s="98"/>
      <c r="BJ477" s="98"/>
      <c r="BK477" s="98"/>
      <c r="BL477" s="98"/>
      <c r="BM477" s="98"/>
      <c r="BN477" s="98"/>
      <c r="BO477" s="98"/>
      <c r="BP477" s="98"/>
      <c r="BQ477" s="98"/>
      <c r="BR477" s="98"/>
      <c r="BS477" s="98"/>
      <c r="BT477" s="98"/>
      <c r="BU477" s="98"/>
      <c r="BV477" s="98"/>
      <c r="BW477" s="98"/>
      <c r="BX477" s="98"/>
      <c r="BY477" s="98"/>
      <c r="BZ477" s="98"/>
      <c r="CA477" s="98"/>
      <c r="CB477" s="98"/>
      <c r="CC477" s="98"/>
      <c r="CD477" s="98"/>
      <c r="CE477" s="98"/>
      <c r="CF477" s="98"/>
      <c r="CG477" s="98"/>
      <c r="CH477" s="98"/>
      <c r="CI477" s="98"/>
      <c r="CJ477" s="98"/>
      <c r="CK477" s="98"/>
      <c r="CL477" s="98"/>
      <c r="CM477" s="98"/>
      <c r="CN477" s="98"/>
      <c r="CO477" s="98"/>
      <c r="CP477" s="98"/>
      <c r="CQ477" s="98"/>
      <c r="CR477" s="98"/>
      <c r="CS477" s="98"/>
      <c r="CT477" s="98"/>
      <c r="CU477" s="98"/>
      <c r="CV477" s="98"/>
      <c r="CW477" s="98"/>
      <c r="CX477" s="98"/>
      <c r="CY477" s="98"/>
      <c r="CZ477" s="98"/>
      <c r="DA477" s="98"/>
      <c r="DB477" s="111"/>
    </row>
    <row r="478" spans="1:106" s="11" customFormat="1" ht="12" customHeight="1" x14ac:dyDescent="0.25">
      <c r="A478" s="4">
        <f t="shared" si="13"/>
        <v>475</v>
      </c>
      <c r="B478" s="176"/>
      <c r="C478" s="139" t="s">
        <v>399</v>
      </c>
      <c r="D478" s="69">
        <v>0.5</v>
      </c>
      <c r="E478" s="11">
        <v>50</v>
      </c>
      <c r="F478" s="11">
        <v>5.25</v>
      </c>
      <c r="G478" s="11">
        <v>38.43</v>
      </c>
      <c r="H478" s="11">
        <v>28</v>
      </c>
      <c r="I478" s="11">
        <v>70</v>
      </c>
      <c r="J478" s="11" t="s">
        <v>273</v>
      </c>
      <c r="K478" s="11" t="s">
        <v>22</v>
      </c>
      <c r="L478" s="40">
        <v>942</v>
      </c>
      <c r="M478" s="40">
        <v>53.1</v>
      </c>
      <c r="N478" s="11">
        <v>10</v>
      </c>
      <c r="O478" s="11" t="s">
        <v>441</v>
      </c>
      <c r="P478" s="11">
        <v>50</v>
      </c>
      <c r="Q478" s="11" t="s">
        <v>17</v>
      </c>
      <c r="R478" s="11" t="s">
        <v>23</v>
      </c>
      <c r="S478" s="69">
        <v>28.71</v>
      </c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8"/>
      <c r="AV478" s="98"/>
      <c r="AW478" s="98"/>
      <c r="AX478" s="98"/>
      <c r="AY478" s="98"/>
      <c r="AZ478" s="98"/>
      <c r="BA478" s="98"/>
      <c r="BB478" s="98"/>
      <c r="BC478" s="98"/>
      <c r="BD478" s="98"/>
      <c r="BE478" s="98"/>
      <c r="BF478" s="98"/>
      <c r="BG478" s="98"/>
      <c r="BH478" s="98"/>
      <c r="BI478" s="98"/>
      <c r="BJ478" s="98"/>
      <c r="BK478" s="98"/>
      <c r="BL478" s="98"/>
      <c r="BM478" s="98"/>
      <c r="BN478" s="98"/>
      <c r="BO478" s="98"/>
      <c r="BP478" s="98"/>
      <c r="BQ478" s="98"/>
      <c r="BR478" s="98"/>
      <c r="BS478" s="98"/>
      <c r="BT478" s="98"/>
      <c r="BU478" s="98"/>
      <c r="BV478" s="98"/>
      <c r="BW478" s="98"/>
      <c r="BX478" s="98"/>
      <c r="BY478" s="98"/>
      <c r="BZ478" s="98"/>
      <c r="CA478" s="98"/>
      <c r="CB478" s="98"/>
      <c r="CC478" s="98"/>
      <c r="CD478" s="98"/>
      <c r="CE478" s="98"/>
      <c r="CF478" s="98"/>
      <c r="CG478" s="98"/>
      <c r="CH478" s="98"/>
      <c r="CI478" s="98"/>
      <c r="CJ478" s="98"/>
      <c r="CK478" s="98"/>
      <c r="CL478" s="98"/>
      <c r="CM478" s="98"/>
      <c r="CN478" s="98"/>
      <c r="CO478" s="98"/>
      <c r="CP478" s="98"/>
      <c r="CQ478" s="98"/>
      <c r="CR478" s="98"/>
      <c r="CS478" s="98"/>
      <c r="CT478" s="98"/>
      <c r="CU478" s="98"/>
      <c r="CV478" s="98"/>
      <c r="CW478" s="98"/>
      <c r="CX478" s="98"/>
      <c r="CY478" s="98"/>
      <c r="CZ478" s="98"/>
      <c r="DA478" s="98"/>
      <c r="DB478" s="111"/>
    </row>
    <row r="479" spans="1:106" s="11" customFormat="1" ht="12" customHeight="1" x14ac:dyDescent="0.25">
      <c r="A479" s="4">
        <f t="shared" si="13"/>
        <v>476</v>
      </c>
      <c r="B479" s="176"/>
      <c r="C479" s="139" t="s">
        <v>400</v>
      </c>
      <c r="D479" s="69">
        <v>0.5</v>
      </c>
      <c r="E479" s="11">
        <v>100</v>
      </c>
      <c r="F479" s="11">
        <v>5.25</v>
      </c>
      <c r="G479" s="11">
        <v>41.87</v>
      </c>
      <c r="H479" s="11">
        <v>28</v>
      </c>
      <c r="I479" s="11">
        <v>70</v>
      </c>
      <c r="J479" s="11" t="s">
        <v>273</v>
      </c>
      <c r="K479" s="11" t="s">
        <v>22</v>
      </c>
      <c r="L479" s="40">
        <v>942</v>
      </c>
      <c r="M479" s="40">
        <v>53.1</v>
      </c>
      <c r="N479" s="11">
        <v>10</v>
      </c>
      <c r="O479" s="11" t="s">
        <v>441</v>
      </c>
      <c r="P479" s="11">
        <v>50</v>
      </c>
      <c r="Q479" s="11" t="s">
        <v>17</v>
      </c>
      <c r="R479" s="11" t="s">
        <v>23</v>
      </c>
      <c r="S479" s="69">
        <v>27.5</v>
      </c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  <c r="AK479" s="98"/>
      <c r="AL479" s="98"/>
      <c r="AM479" s="98"/>
      <c r="AN479" s="98"/>
      <c r="AO479" s="98"/>
      <c r="AP479" s="98"/>
      <c r="AQ479" s="98"/>
      <c r="AR479" s="98"/>
      <c r="AS479" s="98"/>
      <c r="AT479" s="98"/>
      <c r="AU479" s="98"/>
      <c r="AV479" s="98"/>
      <c r="AW479" s="98"/>
      <c r="AX479" s="98"/>
      <c r="AY479" s="98"/>
      <c r="AZ479" s="98"/>
      <c r="BA479" s="98"/>
      <c r="BB479" s="98"/>
      <c r="BC479" s="98"/>
      <c r="BD479" s="98"/>
      <c r="BE479" s="98"/>
      <c r="BF479" s="98"/>
      <c r="BG479" s="98"/>
      <c r="BH479" s="98"/>
      <c r="BI479" s="98"/>
      <c r="BJ479" s="98"/>
      <c r="BK479" s="98"/>
      <c r="BL479" s="98"/>
      <c r="BM479" s="98"/>
      <c r="BN479" s="98"/>
      <c r="BO479" s="98"/>
      <c r="BP479" s="98"/>
      <c r="BQ479" s="98"/>
      <c r="BR479" s="98"/>
      <c r="BS479" s="98"/>
      <c r="BT479" s="98"/>
      <c r="BU479" s="98"/>
      <c r="BV479" s="98"/>
      <c r="BW479" s="98"/>
      <c r="BX479" s="98"/>
      <c r="BY479" s="98"/>
      <c r="BZ479" s="98"/>
      <c r="CA479" s="98"/>
      <c r="CB479" s="98"/>
      <c r="CC479" s="98"/>
      <c r="CD479" s="98"/>
      <c r="CE479" s="98"/>
      <c r="CF479" s="98"/>
      <c r="CG479" s="98"/>
      <c r="CH479" s="98"/>
      <c r="CI479" s="98"/>
      <c r="CJ479" s="98"/>
      <c r="CK479" s="98"/>
      <c r="CL479" s="98"/>
      <c r="CM479" s="98"/>
      <c r="CN479" s="98"/>
      <c r="CO479" s="98"/>
      <c r="CP479" s="98"/>
      <c r="CQ479" s="98"/>
      <c r="CR479" s="98"/>
      <c r="CS479" s="98"/>
      <c r="CT479" s="98"/>
      <c r="CU479" s="98"/>
      <c r="CV479" s="98"/>
      <c r="CW479" s="98"/>
      <c r="CX479" s="98"/>
      <c r="CY479" s="98"/>
      <c r="CZ479" s="98"/>
      <c r="DA479" s="98"/>
      <c r="DB479" s="111"/>
    </row>
    <row r="480" spans="1:106" s="11" customFormat="1" ht="12" customHeight="1" x14ac:dyDescent="0.25">
      <c r="A480" s="4">
        <f t="shared" si="13"/>
        <v>477</v>
      </c>
      <c r="B480" s="176"/>
      <c r="C480" s="139" t="s">
        <v>401</v>
      </c>
      <c r="D480" s="69">
        <v>0.5</v>
      </c>
      <c r="E480" s="11">
        <v>25</v>
      </c>
      <c r="F480" s="11">
        <v>5.25</v>
      </c>
      <c r="G480" s="11">
        <v>35.93</v>
      </c>
      <c r="H480" s="11">
        <v>28</v>
      </c>
      <c r="I480" s="11">
        <v>70</v>
      </c>
      <c r="J480" s="11" t="s">
        <v>273</v>
      </c>
      <c r="K480" s="11" t="s">
        <v>22</v>
      </c>
      <c r="L480" s="40">
        <v>942</v>
      </c>
      <c r="M480" s="40">
        <v>53.1</v>
      </c>
      <c r="N480" s="11">
        <v>10</v>
      </c>
      <c r="O480" s="11" t="s">
        <v>441</v>
      </c>
      <c r="P480" s="11">
        <v>50</v>
      </c>
      <c r="Q480" s="11" t="s">
        <v>17</v>
      </c>
      <c r="R480" s="11" t="s">
        <v>23</v>
      </c>
      <c r="S480" s="69">
        <v>13.06</v>
      </c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  <c r="AJ480" s="98"/>
      <c r="AK480" s="98"/>
      <c r="AL480" s="98"/>
      <c r="AM480" s="98"/>
      <c r="AN480" s="98"/>
      <c r="AO480" s="98"/>
      <c r="AP480" s="98"/>
      <c r="AQ480" s="98"/>
      <c r="AR480" s="98"/>
      <c r="AS480" s="98"/>
      <c r="AT480" s="98"/>
      <c r="AU480" s="98"/>
      <c r="AV480" s="98"/>
      <c r="AW480" s="98"/>
      <c r="AX480" s="98"/>
      <c r="AY480" s="98"/>
      <c r="AZ480" s="98"/>
      <c r="BA480" s="98"/>
      <c r="BB480" s="98"/>
      <c r="BC480" s="98"/>
      <c r="BD480" s="98"/>
      <c r="BE480" s="98"/>
      <c r="BF480" s="98"/>
      <c r="BG480" s="98"/>
      <c r="BH480" s="98"/>
      <c r="BI480" s="98"/>
      <c r="BJ480" s="98"/>
      <c r="BK480" s="98"/>
      <c r="BL480" s="98"/>
      <c r="BM480" s="98"/>
      <c r="BN480" s="98"/>
      <c r="BO480" s="98"/>
      <c r="BP480" s="98"/>
      <c r="BQ480" s="98"/>
      <c r="BR480" s="98"/>
      <c r="BS480" s="98"/>
      <c r="BT480" s="98"/>
      <c r="BU480" s="98"/>
      <c r="BV480" s="98"/>
      <c r="BW480" s="98"/>
      <c r="BX480" s="98"/>
      <c r="BY480" s="98"/>
      <c r="BZ480" s="98"/>
      <c r="CA480" s="98"/>
      <c r="CB480" s="98"/>
      <c r="CC480" s="98"/>
      <c r="CD480" s="98"/>
      <c r="CE480" s="98"/>
      <c r="CF480" s="98"/>
      <c r="CG480" s="98"/>
      <c r="CH480" s="98"/>
      <c r="CI480" s="98"/>
      <c r="CJ480" s="98"/>
      <c r="CK480" s="98"/>
      <c r="CL480" s="98"/>
      <c r="CM480" s="98"/>
      <c r="CN480" s="98"/>
      <c r="CO480" s="98"/>
      <c r="CP480" s="98"/>
      <c r="CQ480" s="98"/>
      <c r="CR480" s="98"/>
      <c r="CS480" s="98"/>
      <c r="CT480" s="98"/>
      <c r="CU480" s="98"/>
      <c r="CV480" s="98"/>
      <c r="CW480" s="98"/>
      <c r="CX480" s="98"/>
      <c r="CY480" s="98"/>
      <c r="CZ480" s="98"/>
      <c r="DA480" s="98"/>
      <c r="DB480" s="111"/>
    </row>
    <row r="481" spans="1:106" s="11" customFormat="1" ht="12" customHeight="1" x14ac:dyDescent="0.25">
      <c r="A481" s="4">
        <f t="shared" si="13"/>
        <v>478</v>
      </c>
      <c r="B481" s="176"/>
      <c r="C481" s="139" t="s">
        <v>402</v>
      </c>
      <c r="D481" s="69">
        <v>0.5</v>
      </c>
      <c r="E481" s="11">
        <v>50</v>
      </c>
      <c r="F481" s="11">
        <v>5.25</v>
      </c>
      <c r="G481" s="11">
        <v>38.43</v>
      </c>
      <c r="H481" s="11">
        <v>28</v>
      </c>
      <c r="I481" s="11">
        <v>70</v>
      </c>
      <c r="J481" s="11" t="s">
        <v>273</v>
      </c>
      <c r="K481" s="11" t="s">
        <v>22</v>
      </c>
      <c r="L481" s="40">
        <v>942</v>
      </c>
      <c r="M481" s="40">
        <v>53.1</v>
      </c>
      <c r="N481" s="11">
        <v>10</v>
      </c>
      <c r="O481" s="11" t="s">
        <v>441</v>
      </c>
      <c r="P481" s="11">
        <v>50</v>
      </c>
      <c r="Q481" s="11" t="s">
        <v>17</v>
      </c>
      <c r="R481" s="11" t="s">
        <v>23</v>
      </c>
      <c r="S481" s="69">
        <v>16.13</v>
      </c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  <c r="AJ481" s="98"/>
      <c r="AK481" s="98"/>
      <c r="AL481" s="98"/>
      <c r="AM481" s="98"/>
      <c r="AN481" s="98"/>
      <c r="AO481" s="98"/>
      <c r="AP481" s="98"/>
      <c r="AQ481" s="98"/>
      <c r="AR481" s="98"/>
      <c r="AS481" s="98"/>
      <c r="AT481" s="98"/>
      <c r="AU481" s="98"/>
      <c r="AV481" s="98"/>
      <c r="AW481" s="98"/>
      <c r="AX481" s="98"/>
      <c r="AY481" s="98"/>
      <c r="AZ481" s="98"/>
      <c r="BA481" s="98"/>
      <c r="BB481" s="98"/>
      <c r="BC481" s="98"/>
      <c r="BD481" s="98"/>
      <c r="BE481" s="98"/>
      <c r="BF481" s="98"/>
      <c r="BG481" s="98"/>
      <c r="BH481" s="98"/>
      <c r="BI481" s="98"/>
      <c r="BJ481" s="98"/>
      <c r="BK481" s="98"/>
      <c r="BL481" s="98"/>
      <c r="BM481" s="98"/>
      <c r="BN481" s="98"/>
      <c r="BO481" s="98"/>
      <c r="BP481" s="98"/>
      <c r="BQ481" s="98"/>
      <c r="BR481" s="98"/>
      <c r="BS481" s="98"/>
      <c r="BT481" s="98"/>
      <c r="BU481" s="98"/>
      <c r="BV481" s="98"/>
      <c r="BW481" s="98"/>
      <c r="BX481" s="98"/>
      <c r="BY481" s="98"/>
      <c r="BZ481" s="98"/>
      <c r="CA481" s="98"/>
      <c r="CB481" s="98"/>
      <c r="CC481" s="98"/>
      <c r="CD481" s="98"/>
      <c r="CE481" s="98"/>
      <c r="CF481" s="98"/>
      <c r="CG481" s="98"/>
      <c r="CH481" s="98"/>
      <c r="CI481" s="98"/>
      <c r="CJ481" s="98"/>
      <c r="CK481" s="98"/>
      <c r="CL481" s="98"/>
      <c r="CM481" s="98"/>
      <c r="CN481" s="98"/>
      <c r="CO481" s="98"/>
      <c r="CP481" s="98"/>
      <c r="CQ481" s="98"/>
      <c r="CR481" s="98"/>
      <c r="CS481" s="98"/>
      <c r="CT481" s="98"/>
      <c r="CU481" s="98"/>
      <c r="CV481" s="98"/>
      <c r="CW481" s="98"/>
      <c r="CX481" s="98"/>
      <c r="CY481" s="98"/>
      <c r="CZ481" s="98"/>
      <c r="DA481" s="98"/>
      <c r="DB481" s="111"/>
    </row>
    <row r="482" spans="1:106" s="11" customFormat="1" ht="12" customHeight="1" x14ac:dyDescent="0.25">
      <c r="A482" s="4">
        <f t="shared" si="13"/>
        <v>479</v>
      </c>
      <c r="B482" s="176"/>
      <c r="C482" s="139" t="s">
        <v>403</v>
      </c>
      <c r="D482" s="69">
        <v>0.5</v>
      </c>
      <c r="E482" s="11">
        <v>100</v>
      </c>
      <c r="F482" s="11">
        <v>5.25</v>
      </c>
      <c r="G482" s="11">
        <v>41.87</v>
      </c>
      <c r="H482" s="11">
        <v>28</v>
      </c>
      <c r="I482" s="11">
        <v>70</v>
      </c>
      <c r="J482" s="11" t="s">
        <v>273</v>
      </c>
      <c r="K482" s="11" t="s">
        <v>22</v>
      </c>
      <c r="L482" s="40">
        <v>942</v>
      </c>
      <c r="M482" s="40">
        <v>53.1</v>
      </c>
      <c r="N482" s="11">
        <v>10</v>
      </c>
      <c r="O482" s="11" t="s">
        <v>441</v>
      </c>
      <c r="P482" s="11">
        <v>50</v>
      </c>
      <c r="Q482" s="11" t="s">
        <v>17</v>
      </c>
      <c r="R482" s="11" t="s">
        <v>23</v>
      </c>
      <c r="S482" s="69">
        <v>19.75</v>
      </c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8"/>
      <c r="AV482" s="98"/>
      <c r="AW482" s="98"/>
      <c r="AX482" s="98"/>
      <c r="AY482" s="98"/>
      <c r="AZ482" s="98"/>
      <c r="BA482" s="98"/>
      <c r="BB482" s="98"/>
      <c r="BC482" s="98"/>
      <c r="BD482" s="98"/>
      <c r="BE482" s="98"/>
      <c r="BF482" s="98"/>
      <c r="BG482" s="98"/>
      <c r="BH482" s="98"/>
      <c r="BI482" s="98"/>
      <c r="BJ482" s="98"/>
      <c r="BK482" s="98"/>
      <c r="BL482" s="98"/>
      <c r="BM482" s="98"/>
      <c r="BN482" s="98"/>
      <c r="BO482" s="98"/>
      <c r="BP482" s="98"/>
      <c r="BQ482" s="98"/>
      <c r="BR482" s="98"/>
      <c r="BS482" s="98"/>
      <c r="BT482" s="98"/>
      <c r="BU482" s="98"/>
      <c r="BV482" s="98"/>
      <c r="BW482" s="98"/>
      <c r="BX482" s="98"/>
      <c r="BY482" s="98"/>
      <c r="BZ482" s="98"/>
      <c r="CA482" s="98"/>
      <c r="CB482" s="98"/>
      <c r="CC482" s="98"/>
      <c r="CD482" s="98"/>
      <c r="CE482" s="98"/>
      <c r="CF482" s="98"/>
      <c r="CG482" s="98"/>
      <c r="CH482" s="98"/>
      <c r="CI482" s="98"/>
      <c r="CJ482" s="98"/>
      <c r="CK482" s="98"/>
      <c r="CL482" s="98"/>
      <c r="CM482" s="98"/>
      <c r="CN482" s="98"/>
      <c r="CO482" s="98"/>
      <c r="CP482" s="98"/>
      <c r="CQ482" s="98"/>
      <c r="CR482" s="98"/>
      <c r="CS482" s="98"/>
      <c r="CT482" s="98"/>
      <c r="CU482" s="98"/>
      <c r="CV482" s="98"/>
      <c r="CW482" s="98"/>
      <c r="CX482" s="98"/>
      <c r="CY482" s="98"/>
      <c r="CZ482" s="98"/>
      <c r="DA482" s="98"/>
      <c r="DB482" s="111"/>
    </row>
    <row r="483" spans="1:106" s="12" customFormat="1" ht="12" customHeight="1" x14ac:dyDescent="0.25">
      <c r="A483" s="4">
        <f t="shared" si="13"/>
        <v>480</v>
      </c>
      <c r="B483" s="177" t="s">
        <v>404</v>
      </c>
      <c r="C483" s="136" t="s">
        <v>405</v>
      </c>
      <c r="D483" s="66">
        <v>0.4</v>
      </c>
      <c r="E483" s="12">
        <v>0</v>
      </c>
      <c r="F483" s="12">
        <v>0</v>
      </c>
      <c r="G483" s="12">
        <v>41.2</v>
      </c>
      <c r="H483" s="12">
        <v>28</v>
      </c>
      <c r="I483" s="12">
        <v>54</v>
      </c>
      <c r="J483" s="12" t="s">
        <v>14</v>
      </c>
      <c r="K483" s="12" t="s">
        <v>22</v>
      </c>
      <c r="L483" s="41">
        <v>550</v>
      </c>
      <c r="M483" s="41">
        <v>200</v>
      </c>
      <c r="N483" s="12">
        <v>12</v>
      </c>
      <c r="O483" s="12" t="s">
        <v>441</v>
      </c>
      <c r="P483" s="12">
        <v>60</v>
      </c>
      <c r="Q483" s="12" t="s">
        <v>67</v>
      </c>
      <c r="R483" s="12" t="s">
        <v>106</v>
      </c>
      <c r="S483" s="66">
        <v>20.399999999999999</v>
      </c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8"/>
      <c r="AV483" s="98"/>
      <c r="AW483" s="98"/>
      <c r="AX483" s="98"/>
      <c r="AY483" s="98"/>
      <c r="AZ483" s="98"/>
      <c r="BA483" s="98"/>
      <c r="BB483" s="98"/>
      <c r="BC483" s="98"/>
      <c r="BD483" s="98"/>
      <c r="BE483" s="98"/>
      <c r="BF483" s="98"/>
      <c r="BG483" s="98"/>
      <c r="BH483" s="98"/>
      <c r="BI483" s="98"/>
      <c r="BJ483" s="98"/>
      <c r="BK483" s="98"/>
      <c r="BL483" s="98"/>
      <c r="BM483" s="98"/>
      <c r="BN483" s="98"/>
      <c r="BO483" s="98"/>
      <c r="BP483" s="98"/>
      <c r="BQ483" s="98"/>
      <c r="BR483" s="98"/>
      <c r="BS483" s="98"/>
      <c r="BT483" s="98"/>
      <c r="BU483" s="98"/>
      <c r="BV483" s="98"/>
      <c r="BW483" s="98"/>
      <c r="BX483" s="98"/>
      <c r="BY483" s="98"/>
      <c r="BZ483" s="98"/>
      <c r="CA483" s="98"/>
      <c r="CB483" s="98"/>
      <c r="CC483" s="98"/>
      <c r="CD483" s="98"/>
      <c r="CE483" s="98"/>
      <c r="CF483" s="98"/>
      <c r="CG483" s="98"/>
      <c r="CH483" s="98"/>
      <c r="CI483" s="98"/>
      <c r="CJ483" s="98"/>
      <c r="CK483" s="98"/>
      <c r="CL483" s="98"/>
      <c r="CM483" s="98"/>
      <c r="CN483" s="98"/>
      <c r="CO483" s="98"/>
      <c r="CP483" s="98"/>
      <c r="CQ483" s="98"/>
      <c r="CR483" s="98"/>
      <c r="CS483" s="98"/>
      <c r="CT483" s="98"/>
      <c r="CU483" s="98"/>
      <c r="CV483" s="98"/>
      <c r="CW483" s="98"/>
      <c r="CX483" s="98"/>
      <c r="CY483" s="98"/>
      <c r="CZ483" s="98"/>
      <c r="DA483" s="98"/>
      <c r="DB483" s="108"/>
    </row>
    <row r="484" spans="1:106" s="12" customFormat="1" ht="12" customHeight="1" x14ac:dyDescent="0.25">
      <c r="A484" s="4">
        <f t="shared" si="13"/>
        <v>481</v>
      </c>
      <c r="B484" s="177"/>
      <c r="C484" s="136" t="s">
        <v>406</v>
      </c>
      <c r="D484" s="66">
        <v>0.4</v>
      </c>
      <c r="E484" s="12">
        <v>25</v>
      </c>
      <c r="F484" s="12">
        <v>4.5</v>
      </c>
      <c r="G484" s="12">
        <v>41.2</v>
      </c>
      <c r="H484" s="12">
        <v>28</v>
      </c>
      <c r="I484" s="12">
        <v>54</v>
      </c>
      <c r="J484" s="12" t="s">
        <v>14</v>
      </c>
      <c r="K484" s="12" t="s">
        <v>22</v>
      </c>
      <c r="L484" s="41">
        <v>550</v>
      </c>
      <c r="M484" s="41">
        <v>200</v>
      </c>
      <c r="N484" s="12">
        <v>12</v>
      </c>
      <c r="O484" s="12" t="s">
        <v>441</v>
      </c>
      <c r="P484" s="12">
        <v>60</v>
      </c>
      <c r="Q484" s="12" t="s">
        <v>67</v>
      </c>
      <c r="R484" s="12" t="s">
        <v>106</v>
      </c>
      <c r="S484" s="66">
        <v>21.42</v>
      </c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8"/>
      <c r="AV484" s="98"/>
      <c r="AW484" s="98"/>
      <c r="AX484" s="98"/>
      <c r="AY484" s="98"/>
      <c r="AZ484" s="98"/>
      <c r="BA484" s="9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98"/>
      <c r="BM484" s="98"/>
      <c r="BN484" s="98"/>
      <c r="BO484" s="98"/>
      <c r="BP484" s="98"/>
      <c r="BQ484" s="98"/>
      <c r="BR484" s="98"/>
      <c r="BS484" s="98"/>
      <c r="BT484" s="98"/>
      <c r="BU484" s="98"/>
      <c r="BV484" s="98"/>
      <c r="BW484" s="98"/>
      <c r="BX484" s="98"/>
      <c r="BY484" s="98"/>
      <c r="BZ484" s="98"/>
      <c r="CA484" s="98"/>
      <c r="CB484" s="98"/>
      <c r="CC484" s="98"/>
      <c r="CD484" s="98"/>
      <c r="CE484" s="98"/>
      <c r="CF484" s="98"/>
      <c r="CG484" s="98"/>
      <c r="CH484" s="98"/>
      <c r="CI484" s="98"/>
      <c r="CJ484" s="98"/>
      <c r="CK484" s="98"/>
      <c r="CL484" s="98"/>
      <c r="CM484" s="98"/>
      <c r="CN484" s="98"/>
      <c r="CO484" s="98"/>
      <c r="CP484" s="98"/>
      <c r="CQ484" s="98"/>
      <c r="CR484" s="98"/>
      <c r="CS484" s="98"/>
      <c r="CT484" s="98"/>
      <c r="CU484" s="98"/>
      <c r="CV484" s="98"/>
      <c r="CW484" s="98"/>
      <c r="CX484" s="98"/>
      <c r="CY484" s="98"/>
      <c r="CZ484" s="98"/>
      <c r="DA484" s="98"/>
      <c r="DB484" s="108"/>
    </row>
    <row r="485" spans="1:106" s="12" customFormat="1" ht="12" customHeight="1" x14ac:dyDescent="0.25">
      <c r="A485" s="4">
        <f t="shared" si="13"/>
        <v>482</v>
      </c>
      <c r="B485" s="177"/>
      <c r="C485" s="136" t="s">
        <v>407</v>
      </c>
      <c r="D485" s="66">
        <v>0.4</v>
      </c>
      <c r="E485" s="12">
        <v>50</v>
      </c>
      <c r="F485" s="12">
        <v>4.5</v>
      </c>
      <c r="G485" s="12">
        <v>41.2</v>
      </c>
      <c r="H485" s="12">
        <v>28</v>
      </c>
      <c r="I485" s="12">
        <v>54</v>
      </c>
      <c r="J485" s="12" t="s">
        <v>14</v>
      </c>
      <c r="K485" s="12" t="s">
        <v>22</v>
      </c>
      <c r="L485" s="41">
        <v>550</v>
      </c>
      <c r="M485" s="41">
        <v>200</v>
      </c>
      <c r="N485" s="12">
        <v>12</v>
      </c>
      <c r="O485" s="12" t="s">
        <v>441</v>
      </c>
      <c r="P485" s="12">
        <v>60</v>
      </c>
      <c r="Q485" s="12" t="s">
        <v>67</v>
      </c>
      <c r="R485" s="12" t="s">
        <v>106</v>
      </c>
      <c r="S485" s="66">
        <v>18.77</v>
      </c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8"/>
      <c r="AV485" s="98"/>
      <c r="AW485" s="98"/>
      <c r="AX485" s="98"/>
      <c r="AY485" s="98"/>
      <c r="AZ485" s="98"/>
      <c r="BA485" s="98"/>
      <c r="BB485" s="98"/>
      <c r="BC485" s="98"/>
      <c r="BD485" s="98"/>
      <c r="BE485" s="98"/>
      <c r="BF485" s="98"/>
      <c r="BG485" s="98"/>
      <c r="BH485" s="98"/>
      <c r="BI485" s="98"/>
      <c r="BJ485" s="98"/>
      <c r="BK485" s="98"/>
      <c r="BL485" s="98"/>
      <c r="BM485" s="98"/>
      <c r="BN485" s="98"/>
      <c r="BO485" s="98"/>
      <c r="BP485" s="98"/>
      <c r="BQ485" s="98"/>
      <c r="BR485" s="98"/>
      <c r="BS485" s="98"/>
      <c r="BT485" s="98"/>
      <c r="BU485" s="98"/>
      <c r="BV485" s="98"/>
      <c r="BW485" s="98"/>
      <c r="BX485" s="98"/>
      <c r="BY485" s="98"/>
      <c r="BZ485" s="98"/>
      <c r="CA485" s="98"/>
      <c r="CB485" s="98"/>
      <c r="CC485" s="98"/>
      <c r="CD485" s="98"/>
      <c r="CE485" s="98"/>
      <c r="CF485" s="98"/>
      <c r="CG485" s="98"/>
      <c r="CH485" s="98"/>
      <c r="CI485" s="98"/>
      <c r="CJ485" s="98"/>
      <c r="CK485" s="98"/>
      <c r="CL485" s="98"/>
      <c r="CM485" s="98"/>
      <c r="CN485" s="98"/>
      <c r="CO485" s="98"/>
      <c r="CP485" s="98"/>
      <c r="CQ485" s="98"/>
      <c r="CR485" s="98"/>
      <c r="CS485" s="98"/>
      <c r="CT485" s="98"/>
      <c r="CU485" s="98"/>
      <c r="CV485" s="98"/>
      <c r="CW485" s="98"/>
      <c r="CX485" s="98"/>
      <c r="CY485" s="98"/>
      <c r="CZ485" s="98"/>
      <c r="DA485" s="98"/>
      <c r="DB485" s="108"/>
    </row>
    <row r="486" spans="1:106" s="12" customFormat="1" ht="12" customHeight="1" x14ac:dyDescent="0.25">
      <c r="A486" s="4">
        <f t="shared" si="13"/>
        <v>483</v>
      </c>
      <c r="B486" s="177"/>
      <c r="C486" s="136" t="s">
        <v>408</v>
      </c>
      <c r="D486" s="66">
        <v>0.4</v>
      </c>
      <c r="E486" s="12">
        <v>75</v>
      </c>
      <c r="F486" s="12">
        <v>4.5</v>
      </c>
      <c r="G486" s="12">
        <v>41.2</v>
      </c>
      <c r="H486" s="12">
        <v>28</v>
      </c>
      <c r="I486" s="12">
        <v>54</v>
      </c>
      <c r="J486" s="12" t="s">
        <v>14</v>
      </c>
      <c r="K486" s="12" t="s">
        <v>22</v>
      </c>
      <c r="L486" s="41">
        <v>550</v>
      </c>
      <c r="M486" s="41">
        <v>200</v>
      </c>
      <c r="N486" s="12">
        <v>12</v>
      </c>
      <c r="O486" s="12" t="s">
        <v>441</v>
      </c>
      <c r="P486" s="12">
        <v>60</v>
      </c>
      <c r="Q486" s="12" t="s">
        <v>67</v>
      </c>
      <c r="R486" s="12" t="s">
        <v>106</v>
      </c>
      <c r="S486" s="66">
        <v>18.77</v>
      </c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8"/>
      <c r="AV486" s="98"/>
      <c r="AW486" s="98"/>
      <c r="AX486" s="98"/>
      <c r="AY486" s="98"/>
      <c r="AZ486" s="98"/>
      <c r="BA486" s="98"/>
      <c r="BB486" s="98"/>
      <c r="BC486" s="98"/>
      <c r="BD486" s="98"/>
      <c r="BE486" s="98"/>
      <c r="BF486" s="98"/>
      <c r="BG486" s="98"/>
      <c r="BH486" s="98"/>
      <c r="BI486" s="98"/>
      <c r="BJ486" s="98"/>
      <c r="BK486" s="98"/>
      <c r="BL486" s="98"/>
      <c r="BM486" s="98"/>
      <c r="BN486" s="98"/>
      <c r="BO486" s="98"/>
      <c r="BP486" s="98"/>
      <c r="BQ486" s="98"/>
      <c r="BR486" s="98"/>
      <c r="BS486" s="98"/>
      <c r="BT486" s="98"/>
      <c r="BU486" s="98"/>
      <c r="BV486" s="98"/>
      <c r="BW486" s="98"/>
      <c r="BX486" s="98"/>
      <c r="BY486" s="98"/>
      <c r="BZ486" s="98"/>
      <c r="CA486" s="98"/>
      <c r="CB486" s="98"/>
      <c r="CC486" s="98"/>
      <c r="CD486" s="98"/>
      <c r="CE486" s="98"/>
      <c r="CF486" s="98"/>
      <c r="CG486" s="98"/>
      <c r="CH486" s="98"/>
      <c r="CI486" s="98"/>
      <c r="CJ486" s="98"/>
      <c r="CK486" s="98"/>
      <c r="CL486" s="98"/>
      <c r="CM486" s="98"/>
      <c r="CN486" s="98"/>
      <c r="CO486" s="98"/>
      <c r="CP486" s="98"/>
      <c r="CQ486" s="98"/>
      <c r="CR486" s="98"/>
      <c r="CS486" s="98"/>
      <c r="CT486" s="98"/>
      <c r="CU486" s="98"/>
      <c r="CV486" s="98"/>
      <c r="CW486" s="98"/>
      <c r="CX486" s="98"/>
      <c r="CY486" s="98"/>
      <c r="CZ486" s="98"/>
      <c r="DA486" s="98"/>
      <c r="DB486" s="108"/>
    </row>
    <row r="487" spans="1:106" s="12" customFormat="1" ht="12" customHeight="1" x14ac:dyDescent="0.25">
      <c r="A487" s="4">
        <f t="shared" si="13"/>
        <v>484</v>
      </c>
      <c r="B487" s="177"/>
      <c r="C487" s="136" t="s">
        <v>409</v>
      </c>
      <c r="D487" s="66">
        <v>0.4</v>
      </c>
      <c r="E487" s="12">
        <v>100</v>
      </c>
      <c r="F487" s="12">
        <v>4.5</v>
      </c>
      <c r="G487" s="12">
        <v>41.2</v>
      </c>
      <c r="H487" s="12">
        <v>28</v>
      </c>
      <c r="I487" s="12">
        <v>54</v>
      </c>
      <c r="J487" s="12" t="s">
        <v>14</v>
      </c>
      <c r="K487" s="12" t="s">
        <v>22</v>
      </c>
      <c r="L487" s="41">
        <v>550</v>
      </c>
      <c r="M487" s="41">
        <v>200</v>
      </c>
      <c r="N487" s="12">
        <v>12</v>
      </c>
      <c r="O487" s="12" t="s">
        <v>441</v>
      </c>
      <c r="P487" s="12">
        <v>60</v>
      </c>
      <c r="Q487" s="12" t="s">
        <v>67</v>
      </c>
      <c r="R487" s="12" t="s">
        <v>106</v>
      </c>
      <c r="S487" s="66">
        <v>21.01</v>
      </c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8"/>
      <c r="AV487" s="98"/>
      <c r="AW487" s="98"/>
      <c r="AX487" s="98"/>
      <c r="AY487" s="98"/>
      <c r="AZ487" s="98"/>
      <c r="BA487" s="98"/>
      <c r="BB487" s="98"/>
      <c r="BC487" s="98"/>
      <c r="BD487" s="98"/>
      <c r="BE487" s="98"/>
      <c r="BF487" s="98"/>
      <c r="BG487" s="98"/>
      <c r="BH487" s="98"/>
      <c r="BI487" s="98"/>
      <c r="BJ487" s="98"/>
      <c r="BK487" s="98"/>
      <c r="BL487" s="98"/>
      <c r="BM487" s="98"/>
      <c r="BN487" s="98"/>
      <c r="BO487" s="98"/>
      <c r="BP487" s="98"/>
      <c r="BQ487" s="98"/>
      <c r="BR487" s="98"/>
      <c r="BS487" s="98"/>
      <c r="BT487" s="98"/>
      <c r="BU487" s="98"/>
      <c r="BV487" s="98"/>
      <c r="BW487" s="98"/>
      <c r="BX487" s="98"/>
      <c r="BY487" s="98"/>
      <c r="BZ487" s="98"/>
      <c r="CA487" s="98"/>
      <c r="CB487" s="98"/>
      <c r="CC487" s="98"/>
      <c r="CD487" s="98"/>
      <c r="CE487" s="98"/>
      <c r="CF487" s="98"/>
      <c r="CG487" s="98"/>
      <c r="CH487" s="98"/>
      <c r="CI487" s="98"/>
      <c r="CJ487" s="98"/>
      <c r="CK487" s="98"/>
      <c r="CL487" s="98"/>
      <c r="CM487" s="98"/>
      <c r="CN487" s="98"/>
      <c r="CO487" s="98"/>
      <c r="CP487" s="98"/>
      <c r="CQ487" s="98"/>
      <c r="CR487" s="98"/>
      <c r="CS487" s="98"/>
      <c r="CT487" s="98"/>
      <c r="CU487" s="98"/>
      <c r="CV487" s="98"/>
      <c r="CW487" s="98"/>
      <c r="CX487" s="98"/>
      <c r="CY487" s="98"/>
      <c r="CZ487" s="98"/>
      <c r="DA487" s="98"/>
      <c r="DB487" s="108"/>
    </row>
    <row r="488" spans="1:106" s="13" customFormat="1" ht="12" customHeight="1" x14ac:dyDescent="0.25">
      <c r="A488" s="4">
        <f t="shared" si="13"/>
        <v>485</v>
      </c>
      <c r="B488" s="178" t="s">
        <v>410</v>
      </c>
      <c r="C488" s="140" t="s">
        <v>411</v>
      </c>
      <c r="D488" s="13">
        <v>0.48</v>
      </c>
      <c r="E488" s="13">
        <v>100</v>
      </c>
      <c r="F488" s="11">
        <v>5.25</v>
      </c>
      <c r="G488" s="13">
        <v>37.380000000000003</v>
      </c>
      <c r="H488" s="13">
        <v>28</v>
      </c>
      <c r="I488" s="13">
        <v>20</v>
      </c>
      <c r="J488" s="13" t="s">
        <v>259</v>
      </c>
      <c r="K488" s="13" t="s">
        <v>22</v>
      </c>
      <c r="L488" s="42">
        <v>941</v>
      </c>
      <c r="M488" s="169">
        <v>47.8</v>
      </c>
      <c r="N488" s="13">
        <v>12</v>
      </c>
      <c r="O488" s="13" t="s">
        <v>441</v>
      </c>
      <c r="P488" s="13">
        <v>60</v>
      </c>
      <c r="Q488" s="13" t="s">
        <v>17</v>
      </c>
      <c r="R488" s="13" t="s">
        <v>415</v>
      </c>
      <c r="S488" s="70">
        <v>6.69</v>
      </c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8"/>
      <c r="AV488" s="98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  <c r="BH488" s="98"/>
      <c r="BI488" s="98"/>
      <c r="BJ488" s="98"/>
      <c r="BK488" s="98"/>
      <c r="BL488" s="98"/>
      <c r="BM488" s="98"/>
      <c r="BN488" s="98"/>
      <c r="BO488" s="98"/>
      <c r="BP488" s="98"/>
      <c r="BQ488" s="98"/>
      <c r="BR488" s="98"/>
      <c r="BS488" s="98"/>
      <c r="BT488" s="98"/>
      <c r="BU488" s="98"/>
      <c r="BV488" s="98"/>
      <c r="BW488" s="98"/>
      <c r="BX488" s="98"/>
      <c r="BY488" s="98"/>
      <c r="BZ488" s="98"/>
      <c r="CA488" s="98"/>
      <c r="CB488" s="98"/>
      <c r="CC488" s="98"/>
      <c r="CD488" s="98"/>
      <c r="CE488" s="98"/>
      <c r="CF488" s="98"/>
      <c r="CG488" s="98"/>
      <c r="CH488" s="98"/>
      <c r="CI488" s="98"/>
      <c r="CJ488" s="98"/>
      <c r="CK488" s="98"/>
      <c r="CL488" s="98"/>
      <c r="CM488" s="98"/>
      <c r="CN488" s="98"/>
      <c r="CO488" s="98"/>
      <c r="CP488" s="98"/>
      <c r="CQ488" s="98"/>
      <c r="CR488" s="98"/>
      <c r="CS488" s="98"/>
      <c r="CT488" s="98"/>
      <c r="CU488" s="98"/>
      <c r="CV488" s="98"/>
      <c r="CW488" s="98"/>
      <c r="CX488" s="98"/>
      <c r="CY488" s="98"/>
      <c r="CZ488" s="98"/>
      <c r="DA488" s="98"/>
      <c r="DB488" s="112"/>
    </row>
    <row r="489" spans="1:106" s="13" customFormat="1" ht="12" customHeight="1" x14ac:dyDescent="0.25">
      <c r="A489" s="4">
        <f t="shared" si="13"/>
        <v>486</v>
      </c>
      <c r="B489" s="178"/>
      <c r="C489" s="140" t="s">
        <v>412</v>
      </c>
      <c r="D489" s="13">
        <v>0.48</v>
      </c>
      <c r="E489" s="13">
        <v>100</v>
      </c>
      <c r="F489" s="11">
        <v>5.25</v>
      </c>
      <c r="G489" s="13">
        <v>37.380000000000003</v>
      </c>
      <c r="H489" s="13">
        <v>28</v>
      </c>
      <c r="I489" s="13">
        <v>30</v>
      </c>
      <c r="J489" s="13" t="s">
        <v>259</v>
      </c>
      <c r="K489" s="13" t="s">
        <v>22</v>
      </c>
      <c r="L489" s="42">
        <v>941</v>
      </c>
      <c r="M489" s="169">
        <v>47.8</v>
      </c>
      <c r="N489" s="13">
        <v>12</v>
      </c>
      <c r="O489" s="13" t="s">
        <v>441</v>
      </c>
      <c r="P489" s="13">
        <v>60</v>
      </c>
      <c r="Q489" s="13" t="s">
        <v>17</v>
      </c>
      <c r="R489" s="13" t="s">
        <v>415</v>
      </c>
      <c r="S489" s="70">
        <v>12.31</v>
      </c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8"/>
      <c r="AV489" s="98"/>
      <c r="AW489" s="98"/>
      <c r="AX489" s="98"/>
      <c r="AY489" s="98"/>
      <c r="AZ489" s="98"/>
      <c r="BA489" s="98"/>
      <c r="BB489" s="98"/>
      <c r="BC489" s="98"/>
      <c r="BD489" s="98"/>
      <c r="BE489" s="98"/>
      <c r="BF489" s="98"/>
      <c r="BG489" s="98"/>
      <c r="BH489" s="98"/>
      <c r="BI489" s="98"/>
      <c r="BJ489" s="98"/>
      <c r="BK489" s="98"/>
      <c r="BL489" s="98"/>
      <c r="BM489" s="98"/>
      <c r="BN489" s="98"/>
      <c r="BO489" s="98"/>
      <c r="BP489" s="98"/>
      <c r="BQ489" s="98"/>
      <c r="BR489" s="98"/>
      <c r="BS489" s="98"/>
      <c r="BT489" s="98"/>
      <c r="BU489" s="98"/>
      <c r="BV489" s="98"/>
      <c r="BW489" s="98"/>
      <c r="BX489" s="98"/>
      <c r="BY489" s="98"/>
      <c r="BZ489" s="98"/>
      <c r="CA489" s="98"/>
      <c r="CB489" s="98"/>
      <c r="CC489" s="98"/>
      <c r="CD489" s="98"/>
      <c r="CE489" s="98"/>
      <c r="CF489" s="98"/>
      <c r="CG489" s="98"/>
      <c r="CH489" s="98"/>
      <c r="CI489" s="98"/>
      <c r="CJ489" s="98"/>
      <c r="CK489" s="98"/>
      <c r="CL489" s="98"/>
      <c r="CM489" s="98"/>
      <c r="CN489" s="98"/>
      <c r="CO489" s="98"/>
      <c r="CP489" s="98"/>
      <c r="CQ489" s="98"/>
      <c r="CR489" s="98"/>
      <c r="CS489" s="98"/>
      <c r="CT489" s="98"/>
      <c r="CU489" s="98"/>
      <c r="CV489" s="98"/>
      <c r="CW489" s="98"/>
      <c r="CX489" s="98"/>
      <c r="CY489" s="98"/>
      <c r="CZ489" s="98"/>
      <c r="DA489" s="98"/>
      <c r="DB489" s="112"/>
    </row>
    <row r="490" spans="1:106" s="13" customFormat="1" ht="12" customHeight="1" x14ac:dyDescent="0.25">
      <c r="A490" s="4">
        <f t="shared" si="13"/>
        <v>487</v>
      </c>
      <c r="B490" s="178"/>
      <c r="C490" s="140" t="s">
        <v>414</v>
      </c>
      <c r="D490" s="13">
        <v>0.48</v>
      </c>
      <c r="E490" s="13">
        <v>100</v>
      </c>
      <c r="F490" s="11">
        <v>5.25</v>
      </c>
      <c r="G490" s="13">
        <v>37.380000000000003</v>
      </c>
      <c r="H490" s="13">
        <v>28</v>
      </c>
      <c r="I490" s="13">
        <v>40</v>
      </c>
      <c r="J490" s="13" t="s">
        <v>259</v>
      </c>
      <c r="K490" s="13" t="s">
        <v>22</v>
      </c>
      <c r="L490" s="42">
        <v>941</v>
      </c>
      <c r="M490" s="169">
        <v>47.8</v>
      </c>
      <c r="N490" s="13">
        <v>12</v>
      </c>
      <c r="O490" s="13" t="s">
        <v>441</v>
      </c>
      <c r="P490" s="13">
        <v>60</v>
      </c>
      <c r="Q490" s="13" t="s">
        <v>17</v>
      </c>
      <c r="R490" s="13" t="s">
        <v>106</v>
      </c>
      <c r="S490" s="70">
        <v>13.47</v>
      </c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  <c r="AK490" s="98"/>
      <c r="AL490" s="98"/>
      <c r="AM490" s="98"/>
      <c r="AN490" s="98"/>
      <c r="AO490" s="98"/>
      <c r="AP490" s="98"/>
      <c r="AQ490" s="98"/>
      <c r="AR490" s="98"/>
      <c r="AS490" s="98"/>
      <c r="AT490" s="98"/>
      <c r="AU490" s="98"/>
      <c r="AV490" s="98"/>
      <c r="AW490" s="98"/>
      <c r="AX490" s="98"/>
      <c r="AY490" s="98"/>
      <c r="AZ490" s="98"/>
      <c r="BA490" s="98"/>
      <c r="BB490" s="98"/>
      <c r="BC490" s="98"/>
      <c r="BD490" s="98"/>
      <c r="BE490" s="98"/>
      <c r="BF490" s="98"/>
      <c r="BG490" s="98"/>
      <c r="BH490" s="98"/>
      <c r="BI490" s="98"/>
      <c r="BJ490" s="98"/>
      <c r="BK490" s="98"/>
      <c r="BL490" s="98"/>
      <c r="BM490" s="98"/>
      <c r="BN490" s="98"/>
      <c r="BO490" s="98"/>
      <c r="BP490" s="98"/>
      <c r="BQ490" s="98"/>
      <c r="BR490" s="98"/>
      <c r="BS490" s="98"/>
      <c r="BT490" s="98"/>
      <c r="BU490" s="98"/>
      <c r="BV490" s="98"/>
      <c r="BW490" s="98"/>
      <c r="BX490" s="98"/>
      <c r="BY490" s="98"/>
      <c r="BZ490" s="98"/>
      <c r="CA490" s="98"/>
      <c r="CB490" s="98"/>
      <c r="CC490" s="98"/>
      <c r="CD490" s="98"/>
      <c r="CE490" s="98"/>
      <c r="CF490" s="98"/>
      <c r="CG490" s="98"/>
      <c r="CH490" s="98"/>
      <c r="CI490" s="98"/>
      <c r="CJ490" s="98"/>
      <c r="CK490" s="98"/>
      <c r="CL490" s="98"/>
      <c r="CM490" s="98"/>
      <c r="CN490" s="98"/>
      <c r="CO490" s="98"/>
      <c r="CP490" s="98"/>
      <c r="CQ490" s="98"/>
      <c r="CR490" s="98"/>
      <c r="CS490" s="98"/>
      <c r="CT490" s="98"/>
      <c r="CU490" s="98"/>
      <c r="CV490" s="98"/>
      <c r="CW490" s="98"/>
      <c r="CX490" s="98"/>
      <c r="CY490" s="98"/>
      <c r="CZ490" s="98"/>
      <c r="DA490" s="98"/>
      <c r="DB490" s="112"/>
    </row>
    <row r="491" spans="1:106" s="13" customFormat="1" ht="12" customHeight="1" x14ac:dyDescent="0.25">
      <c r="A491" s="4">
        <f t="shared" si="13"/>
        <v>488</v>
      </c>
      <c r="B491" s="178"/>
      <c r="C491" s="140" t="s">
        <v>413</v>
      </c>
      <c r="D491" s="13">
        <v>0.48</v>
      </c>
      <c r="E491" s="13">
        <v>100</v>
      </c>
      <c r="F491" s="12">
        <v>4.5</v>
      </c>
      <c r="G491" s="13">
        <v>37.380000000000003</v>
      </c>
      <c r="H491" s="13">
        <v>28</v>
      </c>
      <c r="I491" s="13">
        <v>50</v>
      </c>
      <c r="J491" s="13" t="s">
        <v>259</v>
      </c>
      <c r="K491" s="13" t="s">
        <v>22</v>
      </c>
      <c r="L491" s="42">
        <v>941</v>
      </c>
      <c r="M491" s="169">
        <v>47.8</v>
      </c>
      <c r="N491" s="13">
        <v>12</v>
      </c>
      <c r="O491" s="13" t="s">
        <v>441</v>
      </c>
      <c r="P491" s="13">
        <v>60</v>
      </c>
      <c r="Q491" s="13" t="s">
        <v>17</v>
      </c>
      <c r="R491" s="13" t="s">
        <v>106</v>
      </c>
      <c r="S491" s="70">
        <v>16.39</v>
      </c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  <c r="AK491" s="98"/>
      <c r="AL491" s="98"/>
      <c r="AM491" s="98"/>
      <c r="AN491" s="98"/>
      <c r="AO491" s="98"/>
      <c r="AP491" s="98"/>
      <c r="AQ491" s="98"/>
      <c r="AR491" s="98"/>
      <c r="AS491" s="98"/>
      <c r="AT491" s="98"/>
      <c r="AU491" s="98"/>
      <c r="AV491" s="98"/>
      <c r="AW491" s="98"/>
      <c r="AX491" s="98"/>
      <c r="AY491" s="98"/>
      <c r="AZ491" s="98"/>
      <c r="BA491" s="98"/>
      <c r="BB491" s="98"/>
      <c r="BC491" s="98"/>
      <c r="BD491" s="98"/>
      <c r="BE491" s="98"/>
      <c r="BF491" s="98"/>
      <c r="BG491" s="98"/>
      <c r="BH491" s="98"/>
      <c r="BI491" s="98"/>
      <c r="BJ491" s="98"/>
      <c r="BK491" s="98"/>
      <c r="BL491" s="98"/>
      <c r="BM491" s="98"/>
      <c r="BN491" s="98"/>
      <c r="BO491" s="98"/>
      <c r="BP491" s="98"/>
      <c r="BQ491" s="98"/>
      <c r="BR491" s="98"/>
      <c r="BS491" s="98"/>
      <c r="BT491" s="98"/>
      <c r="BU491" s="98"/>
      <c r="BV491" s="98"/>
      <c r="BW491" s="98"/>
      <c r="BX491" s="98"/>
      <c r="BY491" s="98"/>
      <c r="BZ491" s="98"/>
      <c r="CA491" s="98"/>
      <c r="CB491" s="98"/>
      <c r="CC491" s="98"/>
      <c r="CD491" s="98"/>
      <c r="CE491" s="98"/>
      <c r="CF491" s="98"/>
      <c r="CG491" s="98"/>
      <c r="CH491" s="98"/>
      <c r="CI491" s="98"/>
      <c r="CJ491" s="98"/>
      <c r="CK491" s="98"/>
      <c r="CL491" s="98"/>
      <c r="CM491" s="98"/>
      <c r="CN491" s="98"/>
      <c r="CO491" s="98"/>
      <c r="CP491" s="98"/>
      <c r="CQ491" s="98"/>
      <c r="CR491" s="98"/>
      <c r="CS491" s="98"/>
      <c r="CT491" s="98"/>
      <c r="CU491" s="98"/>
      <c r="CV491" s="98"/>
      <c r="CW491" s="98"/>
      <c r="CX491" s="98"/>
      <c r="CY491" s="98"/>
      <c r="CZ491" s="98"/>
      <c r="DA491" s="98"/>
      <c r="DB491" s="112"/>
    </row>
    <row r="492" spans="1:106" s="10" customFormat="1" ht="12" customHeight="1" x14ac:dyDescent="0.25">
      <c r="A492" s="4">
        <f t="shared" si="13"/>
        <v>489</v>
      </c>
      <c r="B492" s="179" t="s">
        <v>416</v>
      </c>
      <c r="C492" s="138" t="s">
        <v>417</v>
      </c>
      <c r="D492" s="68">
        <v>0.45</v>
      </c>
      <c r="E492" s="10">
        <v>0</v>
      </c>
      <c r="F492" s="10">
        <v>0</v>
      </c>
      <c r="G492" s="10">
        <v>40.880000000000003</v>
      </c>
      <c r="H492" s="10">
        <v>28</v>
      </c>
      <c r="I492" s="10">
        <v>65</v>
      </c>
      <c r="J492" s="10" t="s">
        <v>14</v>
      </c>
      <c r="K492" s="10" t="s">
        <v>22</v>
      </c>
      <c r="L492" s="39">
        <v>321</v>
      </c>
      <c r="M492" s="39">
        <v>200</v>
      </c>
      <c r="N492" s="10">
        <v>20</v>
      </c>
      <c r="O492" s="10" t="s">
        <v>441</v>
      </c>
      <c r="P492" s="10">
        <v>100</v>
      </c>
      <c r="Q492" s="10" t="s">
        <v>17</v>
      </c>
      <c r="R492" s="10" t="s">
        <v>415</v>
      </c>
      <c r="S492" s="68">
        <v>18</v>
      </c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8"/>
      <c r="AV492" s="98"/>
      <c r="AW492" s="98"/>
      <c r="AX492" s="98"/>
      <c r="AY492" s="98"/>
      <c r="AZ492" s="98"/>
      <c r="BA492" s="98"/>
      <c r="BB492" s="98"/>
      <c r="BC492" s="98"/>
      <c r="BD492" s="98"/>
      <c r="BE492" s="98"/>
      <c r="BF492" s="98"/>
      <c r="BG492" s="98"/>
      <c r="BH492" s="98"/>
      <c r="BI492" s="98"/>
      <c r="BJ492" s="98"/>
      <c r="BK492" s="98"/>
      <c r="BL492" s="98"/>
      <c r="BM492" s="98"/>
      <c r="BN492" s="98"/>
      <c r="BO492" s="98"/>
      <c r="BP492" s="98"/>
      <c r="BQ492" s="98"/>
      <c r="BR492" s="98"/>
      <c r="BS492" s="98"/>
      <c r="BT492" s="98"/>
      <c r="BU492" s="98"/>
      <c r="BV492" s="98"/>
      <c r="BW492" s="98"/>
      <c r="BX492" s="98"/>
      <c r="BY492" s="98"/>
      <c r="BZ492" s="98"/>
      <c r="CA492" s="98"/>
      <c r="CB492" s="98"/>
      <c r="CC492" s="98"/>
      <c r="CD492" s="98"/>
      <c r="CE492" s="98"/>
      <c r="CF492" s="98"/>
      <c r="CG492" s="98"/>
      <c r="CH492" s="98"/>
      <c r="CI492" s="98"/>
      <c r="CJ492" s="98"/>
      <c r="CK492" s="98"/>
      <c r="CL492" s="98"/>
      <c r="CM492" s="98"/>
      <c r="CN492" s="98"/>
      <c r="CO492" s="98"/>
      <c r="CP492" s="98"/>
      <c r="CQ492" s="98"/>
      <c r="CR492" s="98"/>
      <c r="CS492" s="98"/>
      <c r="CT492" s="98"/>
      <c r="CU492" s="98"/>
      <c r="CV492" s="98"/>
      <c r="CW492" s="98"/>
      <c r="CX492" s="98"/>
      <c r="CY492" s="98"/>
      <c r="CZ492" s="98"/>
      <c r="DA492" s="98"/>
      <c r="DB492" s="110"/>
    </row>
    <row r="493" spans="1:106" s="10" customFormat="1" ht="12" customHeight="1" x14ac:dyDescent="0.25">
      <c r="A493" s="4">
        <f t="shared" si="13"/>
        <v>490</v>
      </c>
      <c r="B493" s="179"/>
      <c r="C493" s="138" t="s">
        <v>418</v>
      </c>
      <c r="D493" s="68">
        <v>0.44</v>
      </c>
      <c r="E493" s="10">
        <v>100</v>
      </c>
      <c r="F493" s="10">
        <v>4.0999999999999996</v>
      </c>
      <c r="G493" s="10">
        <v>41.11</v>
      </c>
      <c r="H493" s="10">
        <v>28</v>
      </c>
      <c r="I493" s="10">
        <v>65</v>
      </c>
      <c r="J493" s="10" t="s">
        <v>14</v>
      </c>
      <c r="K493" s="10" t="s">
        <v>22</v>
      </c>
      <c r="L493" s="39">
        <v>321</v>
      </c>
      <c r="M493" s="39">
        <v>200</v>
      </c>
      <c r="N493" s="10">
        <v>20</v>
      </c>
      <c r="O493" s="10" t="s">
        <v>441</v>
      </c>
      <c r="P493" s="10">
        <v>100</v>
      </c>
      <c r="Q493" s="10" t="s">
        <v>17</v>
      </c>
      <c r="R493" s="10" t="s">
        <v>415</v>
      </c>
      <c r="S493" s="68">
        <v>16.5</v>
      </c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  <c r="AK493" s="98"/>
      <c r="AL493" s="98"/>
      <c r="AM493" s="98"/>
      <c r="AN493" s="98"/>
      <c r="AO493" s="98"/>
      <c r="AP493" s="98"/>
      <c r="AQ493" s="98"/>
      <c r="AR493" s="98"/>
      <c r="AS493" s="98"/>
      <c r="AT493" s="98"/>
      <c r="AU493" s="98"/>
      <c r="AV493" s="98"/>
      <c r="AW493" s="98"/>
      <c r="AX493" s="98"/>
      <c r="AY493" s="98"/>
      <c r="AZ493" s="98"/>
      <c r="BA493" s="98"/>
      <c r="BB493" s="98"/>
      <c r="BC493" s="98"/>
      <c r="BD493" s="98"/>
      <c r="BE493" s="98"/>
      <c r="BF493" s="98"/>
      <c r="BG493" s="98"/>
      <c r="BH493" s="98"/>
      <c r="BI493" s="98"/>
      <c r="BJ493" s="98"/>
      <c r="BK493" s="98"/>
      <c r="BL493" s="98"/>
      <c r="BM493" s="98"/>
      <c r="BN493" s="98"/>
      <c r="BO493" s="98"/>
      <c r="BP493" s="98"/>
      <c r="BQ493" s="98"/>
      <c r="BR493" s="98"/>
      <c r="BS493" s="98"/>
      <c r="BT493" s="98"/>
      <c r="BU493" s="98"/>
      <c r="BV493" s="98"/>
      <c r="BW493" s="98"/>
      <c r="BX493" s="98"/>
      <c r="BY493" s="98"/>
      <c r="BZ493" s="98"/>
      <c r="CA493" s="98"/>
      <c r="CB493" s="98"/>
      <c r="CC493" s="98"/>
      <c r="CD493" s="98"/>
      <c r="CE493" s="98"/>
      <c r="CF493" s="98"/>
      <c r="CG493" s="98"/>
      <c r="CH493" s="98"/>
      <c r="CI493" s="98"/>
      <c r="CJ493" s="98"/>
      <c r="CK493" s="98"/>
      <c r="CL493" s="98"/>
      <c r="CM493" s="98"/>
      <c r="CN493" s="98"/>
      <c r="CO493" s="98"/>
      <c r="CP493" s="98"/>
      <c r="CQ493" s="98"/>
      <c r="CR493" s="98"/>
      <c r="CS493" s="98"/>
      <c r="CT493" s="98"/>
      <c r="CU493" s="98"/>
      <c r="CV493" s="98"/>
      <c r="CW493" s="98"/>
      <c r="CX493" s="98"/>
      <c r="CY493" s="98"/>
      <c r="CZ493" s="98"/>
      <c r="DA493" s="98"/>
      <c r="DB493" s="110"/>
    </row>
    <row r="494" spans="1:106" s="10" customFormat="1" ht="12" customHeight="1" x14ac:dyDescent="0.25">
      <c r="A494" s="4">
        <f t="shared" si="13"/>
        <v>491</v>
      </c>
      <c r="B494" s="179"/>
      <c r="C494" s="138" t="s">
        <v>420</v>
      </c>
      <c r="D494" s="68">
        <v>0.45</v>
      </c>
      <c r="E494" s="10">
        <v>0</v>
      </c>
      <c r="F494" s="10">
        <v>0</v>
      </c>
      <c r="G494" s="10">
        <v>40.880000000000003</v>
      </c>
      <c r="H494" s="10">
        <v>28</v>
      </c>
      <c r="I494" s="10">
        <v>65</v>
      </c>
      <c r="J494" s="10" t="s">
        <v>14</v>
      </c>
      <c r="K494" s="10" t="s">
        <v>22</v>
      </c>
      <c r="L494" s="39">
        <v>321</v>
      </c>
      <c r="M494" s="39">
        <v>200</v>
      </c>
      <c r="N494" s="10">
        <v>20</v>
      </c>
      <c r="O494" s="10" t="s">
        <v>443</v>
      </c>
      <c r="P494" s="10">
        <v>100</v>
      </c>
      <c r="Q494" s="10" t="s">
        <v>17</v>
      </c>
      <c r="R494" s="10" t="s">
        <v>222</v>
      </c>
      <c r="S494" s="68">
        <v>21.8</v>
      </c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8"/>
      <c r="AV494" s="98"/>
      <c r="AW494" s="98"/>
      <c r="AX494" s="98"/>
      <c r="AY494" s="98"/>
      <c r="AZ494" s="98"/>
      <c r="BA494" s="98"/>
      <c r="BB494" s="98"/>
      <c r="BC494" s="98"/>
      <c r="BD494" s="98"/>
      <c r="BE494" s="98"/>
      <c r="BF494" s="98"/>
      <c r="BG494" s="98"/>
      <c r="BH494" s="98"/>
      <c r="BI494" s="98"/>
      <c r="BJ494" s="98"/>
      <c r="BK494" s="98"/>
      <c r="BL494" s="98"/>
      <c r="BM494" s="98"/>
      <c r="BN494" s="98"/>
      <c r="BO494" s="98"/>
      <c r="BP494" s="98"/>
      <c r="BQ494" s="98"/>
      <c r="BR494" s="98"/>
      <c r="BS494" s="98"/>
      <c r="BT494" s="98"/>
      <c r="BU494" s="98"/>
      <c r="BV494" s="98"/>
      <c r="BW494" s="98"/>
      <c r="BX494" s="98"/>
      <c r="BY494" s="98"/>
      <c r="BZ494" s="98"/>
      <c r="CA494" s="98"/>
      <c r="CB494" s="98"/>
      <c r="CC494" s="98"/>
      <c r="CD494" s="98"/>
      <c r="CE494" s="98"/>
      <c r="CF494" s="98"/>
      <c r="CG494" s="98"/>
      <c r="CH494" s="98"/>
      <c r="CI494" s="98"/>
      <c r="CJ494" s="98"/>
      <c r="CK494" s="98"/>
      <c r="CL494" s="98"/>
      <c r="CM494" s="98"/>
      <c r="CN494" s="98"/>
      <c r="CO494" s="98"/>
      <c r="CP494" s="98"/>
      <c r="CQ494" s="98"/>
      <c r="CR494" s="98"/>
      <c r="CS494" s="98"/>
      <c r="CT494" s="98"/>
      <c r="CU494" s="98"/>
      <c r="CV494" s="98"/>
      <c r="CW494" s="98"/>
      <c r="CX494" s="98"/>
      <c r="CY494" s="98"/>
      <c r="CZ494" s="98"/>
      <c r="DA494" s="98"/>
      <c r="DB494" s="110"/>
    </row>
    <row r="495" spans="1:106" s="10" customFormat="1" ht="12" customHeight="1" x14ac:dyDescent="0.25">
      <c r="A495" s="4">
        <f t="shared" si="13"/>
        <v>492</v>
      </c>
      <c r="B495" s="179"/>
      <c r="C495" s="138" t="s">
        <v>419</v>
      </c>
      <c r="D495" s="68">
        <v>0.44</v>
      </c>
      <c r="E495" s="10">
        <v>100</v>
      </c>
      <c r="F495" s="10">
        <v>4.0999999999999996</v>
      </c>
      <c r="G495" s="10">
        <v>41.11</v>
      </c>
      <c r="H495" s="10">
        <v>28</v>
      </c>
      <c r="I495" s="10">
        <v>65</v>
      </c>
      <c r="J495" s="10" t="s">
        <v>14</v>
      </c>
      <c r="K495" s="10" t="s">
        <v>22</v>
      </c>
      <c r="L495" s="39">
        <v>321</v>
      </c>
      <c r="M495" s="39">
        <v>200</v>
      </c>
      <c r="N495" s="10">
        <v>20</v>
      </c>
      <c r="O495" s="10" t="s">
        <v>443</v>
      </c>
      <c r="P495" s="10">
        <v>100</v>
      </c>
      <c r="Q495" s="10" t="s">
        <v>17</v>
      </c>
      <c r="R495" s="10" t="s">
        <v>222</v>
      </c>
      <c r="S495" s="68">
        <v>19.64</v>
      </c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  <c r="AK495" s="98"/>
      <c r="AL495" s="98"/>
      <c r="AM495" s="98"/>
      <c r="AN495" s="98"/>
      <c r="AO495" s="98"/>
      <c r="AP495" s="98"/>
      <c r="AQ495" s="98"/>
      <c r="AR495" s="98"/>
      <c r="AS495" s="98"/>
      <c r="AT495" s="98"/>
      <c r="AU495" s="98"/>
      <c r="AV495" s="98"/>
      <c r="AW495" s="98"/>
      <c r="AX495" s="98"/>
      <c r="AY495" s="98"/>
      <c r="AZ495" s="98"/>
      <c r="BA495" s="98"/>
      <c r="BB495" s="98"/>
      <c r="BC495" s="98"/>
      <c r="BD495" s="98"/>
      <c r="BE495" s="98"/>
      <c r="BF495" s="98"/>
      <c r="BG495" s="98"/>
      <c r="BH495" s="98"/>
      <c r="BI495" s="98"/>
      <c r="BJ495" s="98"/>
      <c r="BK495" s="98"/>
      <c r="BL495" s="98"/>
      <c r="BM495" s="98"/>
      <c r="BN495" s="98"/>
      <c r="BO495" s="98"/>
      <c r="BP495" s="98"/>
      <c r="BQ495" s="98"/>
      <c r="BR495" s="98"/>
      <c r="BS495" s="98"/>
      <c r="BT495" s="98"/>
      <c r="BU495" s="98"/>
      <c r="BV495" s="98"/>
      <c r="BW495" s="98"/>
      <c r="BX495" s="98"/>
      <c r="BY495" s="98"/>
      <c r="BZ495" s="98"/>
      <c r="CA495" s="98"/>
      <c r="CB495" s="98"/>
      <c r="CC495" s="98"/>
      <c r="CD495" s="98"/>
      <c r="CE495" s="98"/>
      <c r="CF495" s="98"/>
      <c r="CG495" s="98"/>
      <c r="CH495" s="98"/>
      <c r="CI495" s="98"/>
      <c r="CJ495" s="98"/>
      <c r="CK495" s="98"/>
      <c r="CL495" s="98"/>
      <c r="CM495" s="98"/>
      <c r="CN495" s="98"/>
      <c r="CO495" s="98"/>
      <c r="CP495" s="98"/>
      <c r="CQ495" s="98"/>
      <c r="CR495" s="98"/>
      <c r="CS495" s="98"/>
      <c r="CT495" s="98"/>
      <c r="CU495" s="98"/>
      <c r="CV495" s="98"/>
      <c r="CW495" s="98"/>
      <c r="CX495" s="98"/>
      <c r="CY495" s="98"/>
      <c r="CZ495" s="98"/>
      <c r="DA495" s="98"/>
      <c r="DB495" s="110"/>
    </row>
    <row r="496" spans="1:106" s="10" customFormat="1" ht="12" customHeight="1" x14ac:dyDescent="0.25">
      <c r="A496" s="4">
        <f t="shared" si="13"/>
        <v>493</v>
      </c>
      <c r="B496" s="179"/>
      <c r="C496" s="138" t="s">
        <v>421</v>
      </c>
      <c r="D496" s="68">
        <v>0.45</v>
      </c>
      <c r="E496" s="10">
        <v>0</v>
      </c>
      <c r="F496" s="10">
        <v>0</v>
      </c>
      <c r="G496" s="10">
        <v>40.880000000000003</v>
      </c>
      <c r="H496" s="10">
        <v>28</v>
      </c>
      <c r="I496" s="10">
        <v>65</v>
      </c>
      <c r="J496" s="10" t="s">
        <v>14</v>
      </c>
      <c r="K496" s="10" t="s">
        <v>22</v>
      </c>
      <c r="L496" s="39">
        <v>321</v>
      </c>
      <c r="M496" s="39">
        <v>200</v>
      </c>
      <c r="N496" s="10">
        <v>20</v>
      </c>
      <c r="O496" s="10" t="s">
        <v>443</v>
      </c>
      <c r="P496" s="10">
        <v>100</v>
      </c>
      <c r="Q496" s="10" t="s">
        <v>17</v>
      </c>
      <c r="R496" s="10" t="s">
        <v>222</v>
      </c>
      <c r="S496" s="68">
        <v>22.6</v>
      </c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8"/>
      <c r="AT496" s="98"/>
      <c r="AU496" s="98"/>
      <c r="AV496" s="98"/>
      <c r="AW496" s="98"/>
      <c r="AX496" s="98"/>
      <c r="AY496" s="98"/>
      <c r="AZ496" s="98"/>
      <c r="BA496" s="98"/>
      <c r="BB496" s="98"/>
      <c r="BC496" s="98"/>
      <c r="BD496" s="98"/>
      <c r="BE496" s="98"/>
      <c r="BF496" s="98"/>
      <c r="BG496" s="98"/>
      <c r="BH496" s="98"/>
      <c r="BI496" s="98"/>
      <c r="BJ496" s="98"/>
      <c r="BK496" s="98"/>
      <c r="BL496" s="98"/>
      <c r="BM496" s="98"/>
      <c r="BN496" s="98"/>
      <c r="BO496" s="98"/>
      <c r="BP496" s="98"/>
      <c r="BQ496" s="98"/>
      <c r="BR496" s="98"/>
      <c r="BS496" s="98"/>
      <c r="BT496" s="98"/>
      <c r="BU496" s="98"/>
      <c r="BV496" s="98"/>
      <c r="BW496" s="98"/>
      <c r="BX496" s="98"/>
      <c r="BY496" s="98"/>
      <c r="BZ496" s="98"/>
      <c r="CA496" s="98"/>
      <c r="CB496" s="98"/>
      <c r="CC496" s="98"/>
      <c r="CD496" s="98"/>
      <c r="CE496" s="98"/>
      <c r="CF496" s="98"/>
      <c r="CG496" s="98"/>
      <c r="CH496" s="98"/>
      <c r="CI496" s="98"/>
      <c r="CJ496" s="98"/>
      <c r="CK496" s="98"/>
      <c r="CL496" s="98"/>
      <c r="CM496" s="98"/>
      <c r="CN496" s="98"/>
      <c r="CO496" s="98"/>
      <c r="CP496" s="98"/>
      <c r="CQ496" s="98"/>
      <c r="CR496" s="98"/>
      <c r="CS496" s="98"/>
      <c r="CT496" s="98"/>
      <c r="CU496" s="98"/>
      <c r="CV496" s="98"/>
      <c r="CW496" s="98"/>
      <c r="CX496" s="98"/>
      <c r="CY496" s="98"/>
      <c r="CZ496" s="98"/>
      <c r="DA496" s="98"/>
      <c r="DB496" s="110"/>
    </row>
    <row r="497" spans="1:106" s="10" customFormat="1" ht="12" customHeight="1" x14ac:dyDescent="0.25">
      <c r="A497" s="4">
        <f t="shared" si="13"/>
        <v>494</v>
      </c>
      <c r="B497" s="179"/>
      <c r="C497" s="138" t="s">
        <v>422</v>
      </c>
      <c r="D497" s="68">
        <v>0.44</v>
      </c>
      <c r="E497" s="10">
        <v>100</v>
      </c>
      <c r="F497" s="10">
        <v>4.0999999999999996</v>
      </c>
      <c r="G497" s="10">
        <v>41.11</v>
      </c>
      <c r="H497" s="10">
        <v>28</v>
      </c>
      <c r="I497" s="10">
        <v>65</v>
      </c>
      <c r="J497" s="10" t="s">
        <v>14</v>
      </c>
      <c r="K497" s="10" t="s">
        <v>22</v>
      </c>
      <c r="L497" s="39">
        <v>321</v>
      </c>
      <c r="M497" s="39">
        <v>200</v>
      </c>
      <c r="N497" s="10">
        <v>20</v>
      </c>
      <c r="O497" s="10" t="s">
        <v>443</v>
      </c>
      <c r="P497" s="10">
        <v>100</v>
      </c>
      <c r="Q497" s="10" t="s">
        <v>17</v>
      </c>
      <c r="R497" s="10" t="s">
        <v>222</v>
      </c>
      <c r="S497" s="68">
        <v>21.1</v>
      </c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8"/>
      <c r="AT497" s="98"/>
      <c r="AU497" s="98"/>
      <c r="AV497" s="98"/>
      <c r="AW497" s="98"/>
      <c r="AX497" s="98"/>
      <c r="AY497" s="98"/>
      <c r="AZ497" s="98"/>
      <c r="BA497" s="98"/>
      <c r="BB497" s="98"/>
      <c r="BC497" s="98"/>
      <c r="BD497" s="98"/>
      <c r="BE497" s="98"/>
      <c r="BF497" s="98"/>
      <c r="BG497" s="98"/>
      <c r="BH497" s="98"/>
      <c r="BI497" s="98"/>
      <c r="BJ497" s="98"/>
      <c r="BK497" s="98"/>
      <c r="BL497" s="98"/>
      <c r="BM497" s="98"/>
      <c r="BN497" s="98"/>
      <c r="BO497" s="98"/>
      <c r="BP497" s="98"/>
      <c r="BQ497" s="98"/>
      <c r="BR497" s="98"/>
      <c r="BS497" s="98"/>
      <c r="BT497" s="98"/>
      <c r="BU497" s="98"/>
      <c r="BV497" s="98"/>
      <c r="BW497" s="98"/>
      <c r="BX497" s="98"/>
      <c r="BY497" s="98"/>
      <c r="BZ497" s="98"/>
      <c r="CA497" s="98"/>
      <c r="CB497" s="98"/>
      <c r="CC497" s="98"/>
      <c r="CD497" s="98"/>
      <c r="CE497" s="98"/>
      <c r="CF497" s="98"/>
      <c r="CG497" s="98"/>
      <c r="CH497" s="98"/>
      <c r="CI497" s="98"/>
      <c r="CJ497" s="98"/>
      <c r="CK497" s="98"/>
      <c r="CL497" s="98"/>
      <c r="CM497" s="98"/>
      <c r="CN497" s="98"/>
      <c r="CO497" s="98"/>
      <c r="CP497" s="98"/>
      <c r="CQ497" s="98"/>
      <c r="CR497" s="98"/>
      <c r="CS497" s="98"/>
      <c r="CT497" s="98"/>
      <c r="CU497" s="98"/>
      <c r="CV497" s="98"/>
      <c r="CW497" s="98"/>
      <c r="CX497" s="98"/>
      <c r="CY497" s="98"/>
      <c r="CZ497" s="98"/>
      <c r="DA497" s="98"/>
      <c r="DB497" s="110"/>
    </row>
    <row r="498" spans="1:106" s="20" customFormat="1" ht="12" customHeight="1" x14ac:dyDescent="0.25">
      <c r="A498" s="4">
        <f t="shared" si="13"/>
        <v>495</v>
      </c>
      <c r="B498" s="174" t="s">
        <v>423</v>
      </c>
      <c r="C498" s="148" t="s">
        <v>25</v>
      </c>
      <c r="D498" s="75">
        <v>0.4</v>
      </c>
      <c r="E498" s="20">
        <v>0</v>
      </c>
      <c r="F498" s="20">
        <v>0</v>
      </c>
      <c r="G498" s="20">
        <v>58.9</v>
      </c>
      <c r="H498" s="20">
        <v>28</v>
      </c>
      <c r="I498" s="20">
        <v>65</v>
      </c>
      <c r="J498" s="20" t="s">
        <v>14</v>
      </c>
      <c r="K498" s="20" t="s">
        <v>22</v>
      </c>
      <c r="L498" s="48">
        <v>460</v>
      </c>
      <c r="M498" s="48">
        <v>200</v>
      </c>
      <c r="N498" s="20">
        <v>20</v>
      </c>
      <c r="O498" s="20" t="s">
        <v>443</v>
      </c>
      <c r="P498" s="20">
        <v>100</v>
      </c>
      <c r="Q498" s="20" t="s">
        <v>13</v>
      </c>
      <c r="R498" s="20" t="s">
        <v>106</v>
      </c>
      <c r="S498" s="75">
        <v>18.8</v>
      </c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8"/>
      <c r="AT498" s="98"/>
      <c r="AU498" s="98"/>
      <c r="AV498" s="98"/>
      <c r="AW498" s="98"/>
      <c r="AX498" s="98"/>
      <c r="AY498" s="98"/>
      <c r="AZ498" s="98"/>
      <c r="BA498" s="98"/>
      <c r="BB498" s="98"/>
      <c r="BC498" s="98"/>
      <c r="BD498" s="98"/>
      <c r="BE498" s="98"/>
      <c r="BF498" s="98"/>
      <c r="BG498" s="98"/>
      <c r="BH498" s="98"/>
      <c r="BI498" s="98"/>
      <c r="BJ498" s="98"/>
      <c r="BK498" s="98"/>
      <c r="BL498" s="98"/>
      <c r="BM498" s="98"/>
      <c r="BN498" s="98"/>
      <c r="BO498" s="98"/>
      <c r="BP498" s="98"/>
      <c r="BQ498" s="98"/>
      <c r="BR498" s="98"/>
      <c r="BS498" s="98"/>
      <c r="BT498" s="98"/>
      <c r="BU498" s="98"/>
      <c r="BV498" s="98"/>
      <c r="BW498" s="98"/>
      <c r="BX498" s="98"/>
      <c r="BY498" s="98"/>
      <c r="BZ498" s="98"/>
      <c r="CA498" s="98"/>
      <c r="CB498" s="98"/>
      <c r="CC498" s="98"/>
      <c r="CD498" s="98"/>
      <c r="CE498" s="98"/>
      <c r="CF498" s="98"/>
      <c r="CG498" s="98"/>
      <c r="CH498" s="98"/>
      <c r="CI498" s="98"/>
      <c r="CJ498" s="98"/>
      <c r="CK498" s="98"/>
      <c r="CL498" s="98"/>
      <c r="CM498" s="98"/>
      <c r="CN498" s="98"/>
      <c r="CO498" s="98"/>
      <c r="CP498" s="98"/>
      <c r="CQ498" s="98"/>
      <c r="CR498" s="98"/>
      <c r="CS498" s="98"/>
      <c r="CT498" s="98"/>
      <c r="CU498" s="98"/>
      <c r="CV498" s="98"/>
      <c r="CW498" s="98"/>
      <c r="CX498" s="98"/>
      <c r="CY498" s="98"/>
      <c r="CZ498" s="98"/>
      <c r="DA498" s="98"/>
      <c r="DB498" s="119"/>
    </row>
    <row r="499" spans="1:106" s="20" customFormat="1" ht="12" customHeight="1" x14ac:dyDescent="0.25">
      <c r="A499" s="4">
        <f t="shared" si="13"/>
        <v>496</v>
      </c>
      <c r="B499" s="174"/>
      <c r="C499" s="148" t="s">
        <v>424</v>
      </c>
      <c r="D499" s="75">
        <v>0.4</v>
      </c>
      <c r="E499" s="20">
        <v>40</v>
      </c>
      <c r="F499" s="20">
        <v>6.04</v>
      </c>
      <c r="G499" s="20">
        <v>48.3</v>
      </c>
      <c r="H499" s="20">
        <v>28</v>
      </c>
      <c r="I499" s="20">
        <v>65</v>
      </c>
      <c r="J499" s="20" t="s">
        <v>14</v>
      </c>
      <c r="K499" s="20" t="s">
        <v>22</v>
      </c>
      <c r="L499" s="48">
        <v>460</v>
      </c>
      <c r="M499" s="48">
        <v>200</v>
      </c>
      <c r="N499" s="20">
        <v>20</v>
      </c>
      <c r="O499" s="20" t="s">
        <v>443</v>
      </c>
      <c r="P499" s="20">
        <v>100</v>
      </c>
      <c r="Q499" s="20" t="s">
        <v>13</v>
      </c>
      <c r="R499" s="20" t="s">
        <v>106</v>
      </c>
      <c r="S499" s="75">
        <v>10.9</v>
      </c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8"/>
      <c r="AT499" s="98"/>
      <c r="AU499" s="98"/>
      <c r="AV499" s="98"/>
      <c r="AW499" s="98"/>
      <c r="AX499" s="98"/>
      <c r="AY499" s="98"/>
      <c r="AZ499" s="98"/>
      <c r="BA499" s="98"/>
      <c r="BB499" s="98"/>
      <c r="BC499" s="98"/>
      <c r="BD499" s="98"/>
      <c r="BE499" s="98"/>
      <c r="BF499" s="98"/>
      <c r="BG499" s="98"/>
      <c r="BH499" s="98"/>
      <c r="BI499" s="98"/>
      <c r="BJ499" s="98"/>
      <c r="BK499" s="98"/>
      <c r="BL499" s="98"/>
      <c r="BM499" s="98"/>
      <c r="BN499" s="98"/>
      <c r="BO499" s="98"/>
      <c r="BP499" s="98"/>
      <c r="BQ499" s="98"/>
      <c r="BR499" s="98"/>
      <c r="BS499" s="98"/>
      <c r="BT499" s="98"/>
      <c r="BU499" s="98"/>
      <c r="BV499" s="98"/>
      <c r="BW499" s="98"/>
      <c r="BX499" s="98"/>
      <c r="BY499" s="98"/>
      <c r="BZ499" s="98"/>
      <c r="CA499" s="98"/>
      <c r="CB499" s="98"/>
      <c r="CC499" s="98"/>
      <c r="CD499" s="98"/>
      <c r="CE499" s="98"/>
      <c r="CF499" s="98"/>
      <c r="CG499" s="98"/>
      <c r="CH499" s="98"/>
      <c r="CI499" s="98"/>
      <c r="CJ499" s="98"/>
      <c r="CK499" s="98"/>
      <c r="CL499" s="98"/>
      <c r="CM499" s="98"/>
      <c r="CN499" s="98"/>
      <c r="CO499" s="98"/>
      <c r="CP499" s="98"/>
      <c r="CQ499" s="98"/>
      <c r="CR499" s="98"/>
      <c r="CS499" s="98"/>
      <c r="CT499" s="98"/>
      <c r="CU499" s="98"/>
      <c r="CV499" s="98"/>
      <c r="CW499" s="98"/>
      <c r="CX499" s="98"/>
      <c r="CY499" s="98"/>
      <c r="CZ499" s="98"/>
      <c r="DA499" s="98"/>
      <c r="DB499" s="119"/>
    </row>
    <row r="500" spans="1:106" s="14" customFormat="1" ht="12" customHeight="1" x14ac:dyDescent="0.25">
      <c r="A500" s="4">
        <f t="shared" si="13"/>
        <v>497</v>
      </c>
      <c r="B500" s="201" t="s">
        <v>509</v>
      </c>
      <c r="C500" s="142" t="s">
        <v>510</v>
      </c>
      <c r="D500" s="14">
        <v>0.45</v>
      </c>
      <c r="E500" s="14">
        <v>100</v>
      </c>
      <c r="F500" s="14">
        <v>2.97</v>
      </c>
      <c r="G500" s="14">
        <v>34</v>
      </c>
      <c r="H500" s="14">
        <v>28</v>
      </c>
      <c r="I500" s="14">
        <v>25</v>
      </c>
      <c r="J500" s="14" t="s">
        <v>14</v>
      </c>
      <c r="K500" s="14" t="s">
        <v>22</v>
      </c>
      <c r="L500" s="14">
        <v>451</v>
      </c>
      <c r="M500" s="14">
        <v>213</v>
      </c>
      <c r="N500" s="14">
        <v>10</v>
      </c>
      <c r="O500" s="14" t="s">
        <v>443</v>
      </c>
      <c r="P500" s="14">
        <v>50</v>
      </c>
      <c r="Q500" s="14" t="s">
        <v>13</v>
      </c>
      <c r="R500" s="14" t="s">
        <v>23</v>
      </c>
      <c r="S500" s="72">
        <v>13.52</v>
      </c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8"/>
      <c r="AT500" s="98"/>
      <c r="AU500" s="98"/>
      <c r="AV500" s="98"/>
      <c r="AW500" s="98"/>
      <c r="AX500" s="98"/>
      <c r="AY500" s="98"/>
      <c r="AZ500" s="98"/>
      <c r="BA500" s="98"/>
      <c r="BB500" s="98"/>
      <c r="BC500" s="98"/>
      <c r="BD500" s="98"/>
      <c r="BE500" s="98"/>
      <c r="BF500" s="98"/>
      <c r="BG500" s="98"/>
      <c r="BH500" s="98"/>
      <c r="BI500" s="98"/>
      <c r="BJ500" s="98"/>
      <c r="BK500" s="98"/>
      <c r="BL500" s="98"/>
      <c r="BM500" s="98"/>
      <c r="BN500" s="98"/>
      <c r="BO500" s="98"/>
      <c r="BP500" s="98"/>
      <c r="BQ500" s="98"/>
      <c r="BR500" s="98"/>
      <c r="BS500" s="98"/>
      <c r="BT500" s="98"/>
      <c r="BU500" s="98"/>
      <c r="BV500" s="98"/>
      <c r="BW500" s="98"/>
      <c r="BX500" s="98"/>
      <c r="BY500" s="98"/>
      <c r="BZ500" s="98"/>
      <c r="CA500" s="98"/>
      <c r="CB500" s="98"/>
      <c r="CC500" s="98"/>
      <c r="CD500" s="98"/>
      <c r="CE500" s="98"/>
      <c r="CF500" s="98"/>
      <c r="CG500" s="98"/>
      <c r="CH500" s="98"/>
      <c r="CI500" s="98"/>
      <c r="CJ500" s="98"/>
      <c r="CK500" s="98"/>
      <c r="CL500" s="98"/>
      <c r="CM500" s="98"/>
      <c r="CN500" s="98"/>
      <c r="CO500" s="98"/>
      <c r="CP500" s="98"/>
      <c r="CQ500" s="98"/>
      <c r="CR500" s="98"/>
      <c r="CS500" s="98"/>
      <c r="CT500" s="98"/>
      <c r="CU500" s="98"/>
      <c r="CV500" s="98"/>
      <c r="CW500" s="98"/>
      <c r="CX500" s="98"/>
      <c r="CY500" s="98"/>
      <c r="CZ500" s="98"/>
      <c r="DA500" s="98"/>
      <c r="DB500" s="103"/>
    </row>
    <row r="501" spans="1:106" s="14" customFormat="1" ht="12" customHeight="1" x14ac:dyDescent="0.25">
      <c r="A501" s="4">
        <f t="shared" si="13"/>
        <v>498</v>
      </c>
      <c r="B501" s="201"/>
      <c r="C501" s="142" t="s">
        <v>511</v>
      </c>
      <c r="D501" s="14">
        <v>0.45</v>
      </c>
      <c r="E501" s="14">
        <v>100</v>
      </c>
      <c r="F501" s="14">
        <v>2.97</v>
      </c>
      <c r="G501" s="14">
        <v>34</v>
      </c>
      <c r="H501" s="14">
        <v>28</v>
      </c>
      <c r="I501" s="14">
        <v>25</v>
      </c>
      <c r="J501" s="14" t="s">
        <v>14</v>
      </c>
      <c r="K501" s="14" t="s">
        <v>22</v>
      </c>
      <c r="L501" s="14">
        <v>451</v>
      </c>
      <c r="M501" s="14">
        <v>213</v>
      </c>
      <c r="N501" s="14">
        <v>10</v>
      </c>
      <c r="O501" s="14" t="s">
        <v>443</v>
      </c>
      <c r="P501" s="14">
        <v>50</v>
      </c>
      <c r="Q501" s="14" t="s">
        <v>13</v>
      </c>
      <c r="R501" s="14" t="s">
        <v>513</v>
      </c>
      <c r="S501" s="72">
        <v>29.74</v>
      </c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  <c r="AK501" s="98"/>
      <c r="AL501" s="98"/>
      <c r="AM501" s="98"/>
      <c r="AN501" s="98"/>
      <c r="AO501" s="98"/>
      <c r="AP501" s="98"/>
      <c r="AQ501" s="98"/>
      <c r="AR501" s="98"/>
      <c r="AS501" s="98"/>
      <c r="AT501" s="98"/>
      <c r="AU501" s="98"/>
      <c r="AV501" s="98"/>
      <c r="AW501" s="98"/>
      <c r="AX501" s="98"/>
      <c r="AY501" s="98"/>
      <c r="AZ501" s="98"/>
      <c r="BA501" s="98"/>
      <c r="BB501" s="98"/>
      <c r="BC501" s="98"/>
      <c r="BD501" s="98"/>
      <c r="BE501" s="98"/>
      <c r="BF501" s="98"/>
      <c r="BG501" s="98"/>
      <c r="BH501" s="98"/>
      <c r="BI501" s="98"/>
      <c r="BJ501" s="98"/>
      <c r="BK501" s="98"/>
      <c r="BL501" s="98"/>
      <c r="BM501" s="98"/>
      <c r="BN501" s="98"/>
      <c r="BO501" s="98"/>
      <c r="BP501" s="98"/>
      <c r="BQ501" s="98"/>
      <c r="BR501" s="98"/>
      <c r="BS501" s="98"/>
      <c r="BT501" s="98"/>
      <c r="BU501" s="98"/>
      <c r="BV501" s="98"/>
      <c r="BW501" s="98"/>
      <c r="BX501" s="98"/>
      <c r="BY501" s="98"/>
      <c r="BZ501" s="98"/>
      <c r="CA501" s="98"/>
      <c r="CB501" s="98"/>
      <c r="CC501" s="98"/>
      <c r="CD501" s="98"/>
      <c r="CE501" s="98"/>
      <c r="CF501" s="98"/>
      <c r="CG501" s="98"/>
      <c r="CH501" s="98"/>
      <c r="CI501" s="98"/>
      <c r="CJ501" s="98"/>
      <c r="CK501" s="98"/>
      <c r="CL501" s="98"/>
      <c r="CM501" s="98"/>
      <c r="CN501" s="98"/>
      <c r="CO501" s="98"/>
      <c r="CP501" s="98"/>
      <c r="CQ501" s="98"/>
      <c r="CR501" s="98"/>
      <c r="CS501" s="98"/>
      <c r="CT501" s="98"/>
      <c r="CU501" s="98"/>
      <c r="CV501" s="98"/>
      <c r="CW501" s="98"/>
      <c r="CX501" s="98"/>
      <c r="CY501" s="98"/>
      <c r="CZ501" s="98"/>
      <c r="DA501" s="98"/>
      <c r="DB501" s="103"/>
    </row>
    <row r="502" spans="1:106" s="96" customFormat="1" ht="12" customHeight="1" x14ac:dyDescent="0.25">
      <c r="A502" s="4">
        <f t="shared" si="13"/>
        <v>499</v>
      </c>
      <c r="B502" s="201"/>
      <c r="C502" s="142" t="s">
        <v>512</v>
      </c>
      <c r="D502" s="14">
        <v>0.45</v>
      </c>
      <c r="E502" s="14">
        <v>100</v>
      </c>
      <c r="F502" s="14">
        <v>2.97</v>
      </c>
      <c r="G502" s="14">
        <v>34</v>
      </c>
      <c r="H502" s="14">
        <v>28</v>
      </c>
      <c r="I502" s="14">
        <v>25</v>
      </c>
      <c r="J502" s="14" t="s">
        <v>14</v>
      </c>
      <c r="K502" s="14" t="s">
        <v>22</v>
      </c>
      <c r="L502" s="14">
        <v>451</v>
      </c>
      <c r="M502" s="14">
        <v>213</v>
      </c>
      <c r="N502" s="14">
        <v>10</v>
      </c>
      <c r="O502" s="14" t="s">
        <v>443</v>
      </c>
      <c r="P502" s="14">
        <v>50</v>
      </c>
      <c r="Q502" s="14" t="s">
        <v>13</v>
      </c>
      <c r="R502" s="14" t="s">
        <v>513</v>
      </c>
      <c r="S502" s="72">
        <v>31.69</v>
      </c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  <c r="AK502" s="98"/>
      <c r="AL502" s="98"/>
      <c r="AM502" s="98"/>
      <c r="AN502" s="98"/>
      <c r="AO502" s="98"/>
      <c r="AP502" s="98"/>
      <c r="AQ502" s="98"/>
      <c r="AR502" s="98"/>
      <c r="AS502" s="98"/>
      <c r="AT502" s="98"/>
      <c r="AU502" s="98"/>
      <c r="AV502" s="98"/>
      <c r="AW502" s="98"/>
      <c r="AX502" s="98"/>
      <c r="AY502" s="98"/>
      <c r="AZ502" s="98"/>
      <c r="BA502" s="98"/>
      <c r="BB502" s="98"/>
      <c r="BC502" s="98"/>
      <c r="BD502" s="98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  <c r="BO502" s="98"/>
      <c r="BP502" s="98"/>
      <c r="BQ502" s="98"/>
      <c r="BR502" s="98"/>
      <c r="BS502" s="98"/>
      <c r="BT502" s="98"/>
      <c r="BU502" s="98"/>
      <c r="BV502" s="98"/>
      <c r="BW502" s="98"/>
      <c r="BX502" s="98"/>
      <c r="BY502" s="98"/>
      <c r="BZ502" s="98"/>
      <c r="CA502" s="98"/>
      <c r="CB502" s="98"/>
      <c r="CC502" s="98"/>
      <c r="CD502" s="98"/>
      <c r="CE502" s="98"/>
      <c r="CF502" s="98"/>
      <c r="CG502" s="98"/>
      <c r="CH502" s="98"/>
      <c r="CI502" s="98"/>
      <c r="CJ502" s="98"/>
      <c r="CK502" s="98"/>
      <c r="CL502" s="98"/>
      <c r="CM502" s="98"/>
      <c r="CN502" s="98"/>
      <c r="CO502" s="98"/>
      <c r="CP502" s="98"/>
      <c r="CQ502" s="98"/>
      <c r="CR502" s="98"/>
      <c r="CS502" s="98"/>
      <c r="CT502" s="98"/>
      <c r="CU502" s="98"/>
      <c r="CV502" s="98"/>
      <c r="CW502" s="98"/>
      <c r="CX502" s="98"/>
      <c r="CY502" s="98"/>
      <c r="CZ502" s="98"/>
      <c r="DA502" s="98"/>
      <c r="DB502" s="104"/>
    </row>
    <row r="503" spans="1:106" s="98" customFormat="1" ht="12" customHeight="1" x14ac:dyDescent="0.25">
      <c r="C503" s="164"/>
    </row>
    <row r="504" spans="1:106" s="98" customFormat="1" ht="12" customHeight="1" x14ac:dyDescent="0.25">
      <c r="C504" s="164"/>
    </row>
    <row r="505" spans="1:106" s="98" customFormat="1" ht="12" customHeight="1" x14ac:dyDescent="0.25">
      <c r="C505" s="164"/>
    </row>
    <row r="506" spans="1:106" s="98" customFormat="1" ht="12" customHeight="1" x14ac:dyDescent="0.25">
      <c r="C506" s="164"/>
    </row>
    <row r="507" spans="1:106" s="98" customFormat="1" ht="12" customHeight="1" x14ac:dyDescent="0.25">
      <c r="C507" s="164"/>
    </row>
    <row r="508" spans="1:106" s="98" customFormat="1" ht="12" customHeight="1" x14ac:dyDescent="0.25">
      <c r="C508" s="164"/>
    </row>
    <row r="509" spans="1:106" s="98" customFormat="1" ht="12" customHeight="1" x14ac:dyDescent="0.25">
      <c r="C509" s="164"/>
    </row>
    <row r="510" spans="1:106" s="98" customFormat="1" ht="12" customHeight="1" x14ac:dyDescent="0.25">
      <c r="C510" s="164"/>
    </row>
    <row r="511" spans="1:106" s="98" customFormat="1" ht="12" customHeight="1" x14ac:dyDescent="0.25">
      <c r="C511" s="164"/>
    </row>
    <row r="512" spans="1:106" s="98" customFormat="1" ht="12" customHeight="1" x14ac:dyDescent="0.25">
      <c r="C512" s="164"/>
    </row>
    <row r="513" spans="3:3" s="98" customFormat="1" ht="12" customHeight="1" x14ac:dyDescent="0.25">
      <c r="C513" s="164"/>
    </row>
    <row r="514" spans="3:3" s="98" customFormat="1" ht="12" customHeight="1" x14ac:dyDescent="0.25">
      <c r="C514" s="164"/>
    </row>
    <row r="515" spans="3:3" s="98" customFormat="1" ht="12" customHeight="1" x14ac:dyDescent="0.25">
      <c r="C515" s="164"/>
    </row>
    <row r="516" spans="3:3" s="98" customFormat="1" ht="12" customHeight="1" x14ac:dyDescent="0.25">
      <c r="C516" s="164"/>
    </row>
    <row r="517" spans="3:3" s="98" customFormat="1" ht="12" customHeight="1" x14ac:dyDescent="0.25">
      <c r="C517" s="164"/>
    </row>
    <row r="518" spans="3:3" s="98" customFormat="1" ht="12" customHeight="1" x14ac:dyDescent="0.25">
      <c r="C518" s="164"/>
    </row>
    <row r="519" spans="3:3" s="98" customFormat="1" ht="12" customHeight="1" x14ac:dyDescent="0.25">
      <c r="C519" s="164"/>
    </row>
    <row r="520" spans="3:3" s="98" customFormat="1" ht="12" customHeight="1" x14ac:dyDescent="0.25">
      <c r="C520" s="164"/>
    </row>
    <row r="521" spans="3:3" s="98" customFormat="1" ht="12" customHeight="1" x14ac:dyDescent="0.25">
      <c r="C521" s="164"/>
    </row>
    <row r="522" spans="3:3" s="98" customFormat="1" ht="12" customHeight="1" x14ac:dyDescent="0.25">
      <c r="C522" s="164"/>
    </row>
    <row r="523" spans="3:3" s="98" customFormat="1" ht="12" customHeight="1" x14ac:dyDescent="0.25">
      <c r="C523" s="164"/>
    </row>
    <row r="524" spans="3:3" s="98" customFormat="1" ht="12" customHeight="1" x14ac:dyDescent="0.25">
      <c r="C524" s="164"/>
    </row>
    <row r="525" spans="3:3" s="98" customFormat="1" ht="12" customHeight="1" x14ac:dyDescent="0.25">
      <c r="C525" s="164"/>
    </row>
    <row r="526" spans="3:3" s="98" customFormat="1" ht="12" customHeight="1" x14ac:dyDescent="0.25">
      <c r="C526" s="164"/>
    </row>
    <row r="527" spans="3:3" s="98" customFormat="1" ht="12" customHeight="1" x14ac:dyDescent="0.25">
      <c r="C527" s="164"/>
    </row>
    <row r="528" spans="3:3" s="98" customFormat="1" ht="12" customHeight="1" x14ac:dyDescent="0.25">
      <c r="C528" s="164"/>
    </row>
    <row r="529" spans="3:3" s="98" customFormat="1" ht="12" customHeight="1" x14ac:dyDescent="0.25">
      <c r="C529" s="164"/>
    </row>
    <row r="530" spans="3:3" s="98" customFormat="1" ht="12" customHeight="1" x14ac:dyDescent="0.25">
      <c r="C530" s="164"/>
    </row>
    <row r="531" spans="3:3" s="98" customFormat="1" ht="12" customHeight="1" x14ac:dyDescent="0.25">
      <c r="C531" s="164"/>
    </row>
    <row r="532" spans="3:3" s="98" customFormat="1" ht="12" customHeight="1" x14ac:dyDescent="0.25">
      <c r="C532" s="164"/>
    </row>
    <row r="533" spans="3:3" s="98" customFormat="1" ht="12" customHeight="1" x14ac:dyDescent="0.25">
      <c r="C533" s="164"/>
    </row>
    <row r="534" spans="3:3" s="98" customFormat="1" ht="12" customHeight="1" x14ac:dyDescent="0.25">
      <c r="C534" s="164"/>
    </row>
    <row r="535" spans="3:3" s="98" customFormat="1" ht="12" customHeight="1" x14ac:dyDescent="0.25">
      <c r="C535" s="164"/>
    </row>
    <row r="536" spans="3:3" s="98" customFormat="1" ht="12" customHeight="1" x14ac:dyDescent="0.25">
      <c r="C536" s="164"/>
    </row>
    <row r="537" spans="3:3" s="98" customFormat="1" ht="12" customHeight="1" x14ac:dyDescent="0.25">
      <c r="C537" s="164"/>
    </row>
    <row r="538" spans="3:3" s="98" customFormat="1" ht="12" customHeight="1" x14ac:dyDescent="0.25">
      <c r="C538" s="164"/>
    </row>
    <row r="539" spans="3:3" s="98" customFormat="1" ht="12" customHeight="1" x14ac:dyDescent="0.25">
      <c r="C539" s="164"/>
    </row>
    <row r="540" spans="3:3" s="98" customFormat="1" ht="12" customHeight="1" x14ac:dyDescent="0.25">
      <c r="C540" s="164"/>
    </row>
    <row r="541" spans="3:3" s="98" customFormat="1" ht="12" customHeight="1" x14ac:dyDescent="0.25">
      <c r="C541" s="164"/>
    </row>
    <row r="542" spans="3:3" s="98" customFormat="1" ht="12" customHeight="1" x14ac:dyDescent="0.25">
      <c r="C542" s="164"/>
    </row>
    <row r="543" spans="3:3" s="98" customFormat="1" ht="12" customHeight="1" x14ac:dyDescent="0.25">
      <c r="C543" s="164"/>
    </row>
    <row r="544" spans="3:3" s="98" customFormat="1" ht="12" customHeight="1" x14ac:dyDescent="0.25">
      <c r="C544" s="164"/>
    </row>
    <row r="545" spans="3:3" s="98" customFormat="1" ht="12" customHeight="1" x14ac:dyDescent="0.25">
      <c r="C545" s="164"/>
    </row>
    <row r="546" spans="3:3" s="98" customFormat="1" ht="12" customHeight="1" x14ac:dyDescent="0.25">
      <c r="C546" s="164"/>
    </row>
    <row r="547" spans="3:3" s="98" customFormat="1" ht="12" customHeight="1" x14ac:dyDescent="0.25">
      <c r="C547" s="164"/>
    </row>
    <row r="548" spans="3:3" s="98" customFormat="1" ht="12" customHeight="1" x14ac:dyDescent="0.25">
      <c r="C548" s="164"/>
    </row>
    <row r="549" spans="3:3" s="98" customFormat="1" ht="12" customHeight="1" x14ac:dyDescent="0.25">
      <c r="C549" s="164"/>
    </row>
    <row r="550" spans="3:3" s="98" customFormat="1" ht="12" customHeight="1" x14ac:dyDescent="0.25">
      <c r="C550" s="164"/>
    </row>
    <row r="551" spans="3:3" s="98" customFormat="1" ht="12" customHeight="1" x14ac:dyDescent="0.25">
      <c r="C551" s="164"/>
    </row>
    <row r="552" spans="3:3" s="98" customFormat="1" ht="12" customHeight="1" x14ac:dyDescent="0.25">
      <c r="C552" s="164"/>
    </row>
    <row r="553" spans="3:3" s="98" customFormat="1" ht="12" customHeight="1" x14ac:dyDescent="0.25">
      <c r="C553" s="164"/>
    </row>
    <row r="554" spans="3:3" s="98" customFormat="1" ht="12" customHeight="1" x14ac:dyDescent="0.25">
      <c r="C554" s="164"/>
    </row>
    <row r="555" spans="3:3" s="98" customFormat="1" ht="12" customHeight="1" x14ac:dyDescent="0.25">
      <c r="C555" s="164"/>
    </row>
    <row r="556" spans="3:3" s="98" customFormat="1" ht="12" customHeight="1" x14ac:dyDescent="0.25">
      <c r="C556" s="164"/>
    </row>
    <row r="557" spans="3:3" s="98" customFormat="1" ht="12" customHeight="1" x14ac:dyDescent="0.25">
      <c r="C557" s="164"/>
    </row>
    <row r="558" spans="3:3" s="98" customFormat="1" ht="12" customHeight="1" x14ac:dyDescent="0.25">
      <c r="C558" s="164"/>
    </row>
    <row r="559" spans="3:3" s="98" customFormat="1" ht="12" customHeight="1" x14ac:dyDescent="0.25">
      <c r="C559" s="164"/>
    </row>
    <row r="560" spans="3:3" s="98" customFormat="1" ht="12" customHeight="1" x14ac:dyDescent="0.25">
      <c r="C560" s="164"/>
    </row>
    <row r="561" spans="3:3" s="98" customFormat="1" ht="12" customHeight="1" x14ac:dyDescent="0.25">
      <c r="C561" s="164"/>
    </row>
    <row r="562" spans="3:3" s="98" customFormat="1" ht="12" customHeight="1" x14ac:dyDescent="0.25">
      <c r="C562" s="164"/>
    </row>
    <row r="563" spans="3:3" s="98" customFormat="1" ht="12" customHeight="1" x14ac:dyDescent="0.25">
      <c r="C563" s="164"/>
    </row>
    <row r="564" spans="3:3" s="98" customFormat="1" ht="12" customHeight="1" x14ac:dyDescent="0.25">
      <c r="C564" s="164"/>
    </row>
    <row r="565" spans="3:3" s="98" customFormat="1" ht="12" customHeight="1" x14ac:dyDescent="0.25">
      <c r="C565" s="164"/>
    </row>
    <row r="566" spans="3:3" s="98" customFormat="1" ht="12" customHeight="1" x14ac:dyDescent="0.25">
      <c r="C566" s="164"/>
    </row>
    <row r="567" spans="3:3" s="98" customFormat="1" ht="12" customHeight="1" x14ac:dyDescent="0.25">
      <c r="C567" s="164"/>
    </row>
    <row r="568" spans="3:3" s="98" customFormat="1" ht="12" customHeight="1" x14ac:dyDescent="0.25">
      <c r="C568" s="164"/>
    </row>
    <row r="569" spans="3:3" s="98" customFormat="1" ht="12" customHeight="1" x14ac:dyDescent="0.25">
      <c r="C569" s="164"/>
    </row>
    <row r="570" spans="3:3" s="98" customFormat="1" ht="12" customHeight="1" x14ac:dyDescent="0.25">
      <c r="C570" s="164"/>
    </row>
    <row r="571" spans="3:3" s="98" customFormat="1" ht="12" customHeight="1" x14ac:dyDescent="0.25">
      <c r="C571" s="164"/>
    </row>
    <row r="572" spans="3:3" s="98" customFormat="1" ht="12" customHeight="1" x14ac:dyDescent="0.25">
      <c r="C572" s="164"/>
    </row>
    <row r="573" spans="3:3" s="98" customFormat="1" ht="12" customHeight="1" x14ac:dyDescent="0.25">
      <c r="C573" s="164"/>
    </row>
    <row r="574" spans="3:3" s="98" customFormat="1" ht="12" customHeight="1" x14ac:dyDescent="0.25">
      <c r="C574" s="164"/>
    </row>
    <row r="575" spans="3:3" s="98" customFormat="1" ht="12" customHeight="1" x14ac:dyDescent="0.25">
      <c r="C575" s="164"/>
    </row>
    <row r="576" spans="3:3" s="98" customFormat="1" ht="12" customHeight="1" x14ac:dyDescent="0.25">
      <c r="C576" s="164"/>
    </row>
    <row r="577" spans="3:3" s="98" customFormat="1" ht="12" customHeight="1" x14ac:dyDescent="0.25">
      <c r="C577" s="164"/>
    </row>
    <row r="578" spans="3:3" s="98" customFormat="1" ht="12" customHeight="1" x14ac:dyDescent="0.25">
      <c r="C578" s="164"/>
    </row>
    <row r="579" spans="3:3" s="98" customFormat="1" ht="12" customHeight="1" x14ac:dyDescent="0.25">
      <c r="C579" s="164"/>
    </row>
    <row r="580" spans="3:3" s="98" customFormat="1" ht="12" customHeight="1" x14ac:dyDescent="0.25">
      <c r="C580" s="164"/>
    </row>
    <row r="581" spans="3:3" s="98" customFormat="1" ht="12" customHeight="1" x14ac:dyDescent="0.25">
      <c r="C581" s="164"/>
    </row>
    <row r="582" spans="3:3" s="98" customFormat="1" ht="12" customHeight="1" x14ac:dyDescent="0.25">
      <c r="C582" s="164"/>
    </row>
    <row r="583" spans="3:3" s="98" customFormat="1" ht="12" customHeight="1" x14ac:dyDescent="0.25">
      <c r="C583" s="164"/>
    </row>
    <row r="584" spans="3:3" s="98" customFormat="1" ht="12" customHeight="1" x14ac:dyDescent="0.25">
      <c r="C584" s="164"/>
    </row>
    <row r="585" spans="3:3" s="98" customFormat="1" ht="12" customHeight="1" x14ac:dyDescent="0.25">
      <c r="C585" s="164"/>
    </row>
    <row r="586" spans="3:3" s="98" customFormat="1" ht="12" customHeight="1" x14ac:dyDescent="0.25">
      <c r="C586" s="164"/>
    </row>
    <row r="587" spans="3:3" s="98" customFormat="1" ht="12" customHeight="1" x14ac:dyDescent="0.25">
      <c r="C587" s="164"/>
    </row>
    <row r="588" spans="3:3" s="98" customFormat="1" ht="12" customHeight="1" x14ac:dyDescent="0.25">
      <c r="C588" s="164"/>
    </row>
    <row r="589" spans="3:3" s="98" customFormat="1" ht="12" customHeight="1" x14ac:dyDescent="0.25">
      <c r="C589" s="164"/>
    </row>
    <row r="590" spans="3:3" s="98" customFormat="1" ht="12" customHeight="1" x14ac:dyDescent="0.25">
      <c r="C590" s="164"/>
    </row>
    <row r="591" spans="3:3" s="98" customFormat="1" ht="12" customHeight="1" x14ac:dyDescent="0.25">
      <c r="C591" s="164"/>
    </row>
    <row r="592" spans="3:3" s="98" customFormat="1" ht="12" customHeight="1" x14ac:dyDescent="0.25">
      <c r="C592" s="164"/>
    </row>
    <row r="593" spans="3:106" s="98" customFormat="1" ht="12" customHeight="1" x14ac:dyDescent="0.25">
      <c r="C593" s="164"/>
    </row>
    <row r="594" spans="3:106" s="98" customFormat="1" ht="12" customHeight="1" x14ac:dyDescent="0.25">
      <c r="C594" s="164"/>
    </row>
    <row r="595" spans="3:106" s="98" customFormat="1" ht="12" customHeight="1" x14ac:dyDescent="0.25">
      <c r="C595" s="164"/>
    </row>
    <row r="596" spans="3:106" s="98" customFormat="1" ht="12" customHeight="1" x14ac:dyDescent="0.25">
      <c r="C596" s="164"/>
    </row>
    <row r="597" spans="3:106" s="98" customFormat="1" ht="12" customHeight="1" x14ac:dyDescent="0.25">
      <c r="C597" s="164"/>
    </row>
    <row r="598" spans="3:106" s="98" customFormat="1" ht="12" customHeight="1" x14ac:dyDescent="0.25">
      <c r="C598" s="164"/>
    </row>
    <row r="599" spans="3:106" s="98" customFormat="1" ht="12" customHeight="1" x14ac:dyDescent="0.25">
      <c r="C599" s="164"/>
    </row>
    <row r="600" spans="3:106" s="98" customFormat="1" ht="12" customHeight="1" x14ac:dyDescent="0.25">
      <c r="C600" s="164"/>
    </row>
    <row r="601" spans="3:106" s="98" customFormat="1" ht="12" customHeight="1" x14ac:dyDescent="0.25">
      <c r="C601" s="164"/>
    </row>
    <row r="602" spans="3:106" s="98" customFormat="1" ht="12" customHeight="1" x14ac:dyDescent="0.25">
      <c r="C602" s="164"/>
    </row>
    <row r="603" spans="3:106" s="98" customFormat="1" ht="12" customHeight="1" x14ac:dyDescent="0.25">
      <c r="C603" s="164"/>
    </row>
    <row r="604" spans="3:106" s="98" customFormat="1" ht="12" customHeight="1" x14ac:dyDescent="0.25">
      <c r="C604" s="164"/>
    </row>
    <row r="605" spans="3:106" s="98" customFormat="1" ht="12" customHeight="1" x14ac:dyDescent="0.25">
      <c r="C605" s="164"/>
    </row>
    <row r="606" spans="3:106" s="98" customFormat="1" ht="12" customHeight="1" x14ac:dyDescent="0.25">
      <c r="C606" s="164"/>
    </row>
    <row r="607" spans="3:106" s="98" customFormat="1" ht="12" customHeight="1" x14ac:dyDescent="0.25">
      <c r="C607" s="164"/>
    </row>
    <row r="608" spans="3:106" s="97" customFormat="1" ht="12" customHeight="1" x14ac:dyDescent="0.25">
      <c r="C608" s="165"/>
      <c r="S608" s="99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  <c r="AT608" s="98"/>
      <c r="AU608" s="98"/>
      <c r="AV608" s="98"/>
      <c r="AW608" s="98"/>
      <c r="AX608" s="98"/>
      <c r="AY608" s="98"/>
      <c r="AZ608" s="98"/>
      <c r="BA608" s="98"/>
      <c r="BB608" s="98"/>
      <c r="BC608" s="98"/>
      <c r="BD608" s="98"/>
      <c r="BE608" s="98"/>
      <c r="BF608" s="98"/>
      <c r="BG608" s="98"/>
      <c r="BH608" s="98"/>
      <c r="BI608" s="98"/>
      <c r="BJ608" s="98"/>
      <c r="BK608" s="98"/>
      <c r="BL608" s="98"/>
      <c r="BM608" s="98"/>
      <c r="BN608" s="98"/>
      <c r="BO608" s="98"/>
      <c r="BP608" s="98"/>
      <c r="BQ608" s="98"/>
      <c r="BR608" s="98"/>
      <c r="BS608" s="98"/>
      <c r="BT608" s="98"/>
      <c r="BU608" s="98"/>
      <c r="BV608" s="98"/>
      <c r="BW608" s="98"/>
      <c r="BX608" s="98"/>
      <c r="BY608" s="98"/>
      <c r="BZ608" s="98"/>
      <c r="CA608" s="98"/>
      <c r="CB608" s="98"/>
      <c r="CC608" s="98"/>
      <c r="CD608" s="98"/>
      <c r="CE608" s="98"/>
      <c r="CF608" s="98"/>
      <c r="CG608" s="98"/>
      <c r="CH608" s="98"/>
      <c r="CI608" s="98"/>
      <c r="CJ608" s="98"/>
      <c r="CK608" s="98"/>
      <c r="CL608" s="98"/>
      <c r="CM608" s="98"/>
      <c r="CN608" s="98"/>
      <c r="CO608" s="98"/>
      <c r="CP608" s="98"/>
      <c r="CQ608" s="98"/>
      <c r="CR608" s="98"/>
      <c r="CS608" s="98"/>
      <c r="CT608" s="98"/>
      <c r="CU608" s="98"/>
      <c r="CV608" s="98"/>
      <c r="CW608" s="98"/>
      <c r="CX608" s="98"/>
      <c r="CY608" s="98"/>
      <c r="CZ608" s="98"/>
      <c r="DA608" s="98"/>
      <c r="DB608" s="105"/>
    </row>
  </sheetData>
  <mergeCells count="52">
    <mergeCell ref="B500:B502"/>
    <mergeCell ref="B121:B200"/>
    <mergeCell ref="A2:A3"/>
    <mergeCell ref="B2:B3"/>
    <mergeCell ref="C2:C3"/>
    <mergeCell ref="B48:B71"/>
    <mergeCell ref="B104:B115"/>
    <mergeCell ref="B116:B120"/>
    <mergeCell ref="B201:B220"/>
    <mergeCell ref="B72:B103"/>
    <mergeCell ref="B221:B246"/>
    <mergeCell ref="B276:B278"/>
    <mergeCell ref="B279:B282"/>
    <mergeCell ref="B290:B307"/>
    <mergeCell ref="B308:B313"/>
    <mergeCell ref="B247:B251"/>
    <mergeCell ref="D2:D3"/>
    <mergeCell ref="B4:B9"/>
    <mergeCell ref="B10:B21"/>
    <mergeCell ref="B22:B27"/>
    <mergeCell ref="B28:B47"/>
    <mergeCell ref="I2:I3"/>
    <mergeCell ref="R2:R3"/>
    <mergeCell ref="S2:S3"/>
    <mergeCell ref="G2:G3"/>
    <mergeCell ref="H2:H3"/>
    <mergeCell ref="J2:P2"/>
    <mergeCell ref="Q2:Q3"/>
    <mergeCell ref="B252:B263"/>
    <mergeCell ref="B264:B266"/>
    <mergeCell ref="B267:B272"/>
    <mergeCell ref="B273:B275"/>
    <mergeCell ref="B314:B316"/>
    <mergeCell ref="B317:B318"/>
    <mergeCell ref="B319:B350"/>
    <mergeCell ref="B351:B362"/>
    <mergeCell ref="B363:B371"/>
    <mergeCell ref="B283:B289"/>
    <mergeCell ref="B372:B389"/>
    <mergeCell ref="B390:B392"/>
    <mergeCell ref="B394:B396"/>
    <mergeCell ref="B397:B411"/>
    <mergeCell ref="B412:B414"/>
    <mergeCell ref="B415:B429"/>
    <mergeCell ref="B431:B461"/>
    <mergeCell ref="B462:B471"/>
    <mergeCell ref="B498:B499"/>
    <mergeCell ref="B472:B475"/>
    <mergeCell ref="B476:B482"/>
    <mergeCell ref="B483:B487"/>
    <mergeCell ref="B488:B491"/>
    <mergeCell ref="B492:B49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546E-D68A-409F-A443-F35E8EC20B3D}">
  <sheetPr codeName="Sayfa2"/>
  <dimension ref="A1:P500"/>
  <sheetViews>
    <sheetView workbookViewId="0">
      <selection sqref="A1:P500"/>
    </sheetView>
  </sheetViews>
  <sheetFormatPr defaultRowHeight="15" x14ac:dyDescent="0.25"/>
  <cols>
    <col min="2" max="2" width="13.5703125" bestFit="1" customWidth="1"/>
    <col min="7" max="7" width="10" bestFit="1" customWidth="1"/>
    <col min="8" max="8" width="12" bestFit="1" customWidth="1"/>
    <col min="15" max="15" width="15.7109375" bestFit="1" customWidth="1"/>
  </cols>
  <sheetData>
    <row r="1" spans="1:16" s="170" customFormat="1" x14ac:dyDescent="0.25">
      <c r="A1" s="170" t="s">
        <v>514</v>
      </c>
      <c r="B1" s="170" t="s">
        <v>515</v>
      </c>
      <c r="C1" s="170" t="s">
        <v>516</v>
      </c>
      <c r="D1" s="170" t="s">
        <v>517</v>
      </c>
      <c r="E1" s="170" t="s">
        <v>518</v>
      </c>
      <c r="F1" s="170" t="s">
        <v>519</v>
      </c>
      <c r="G1" s="170" t="s">
        <v>520</v>
      </c>
      <c r="H1" s="170" t="s">
        <v>521</v>
      </c>
      <c r="I1" s="170" t="s">
        <v>522</v>
      </c>
      <c r="J1" s="170" t="s">
        <v>523</v>
      </c>
      <c r="K1" s="170" t="s">
        <v>524</v>
      </c>
      <c r="L1" s="170" t="s">
        <v>525</v>
      </c>
      <c r="M1" s="170" t="s">
        <v>526</v>
      </c>
      <c r="N1" s="170" t="s">
        <v>527</v>
      </c>
      <c r="O1" s="170" t="s">
        <v>528</v>
      </c>
      <c r="P1" s="170" t="s">
        <v>529</v>
      </c>
    </row>
    <row r="2" spans="1:16" x14ac:dyDescent="0.25">
      <c r="A2" s="170">
        <v>0.43</v>
      </c>
      <c r="B2" s="170">
        <v>0</v>
      </c>
      <c r="C2" s="170">
        <v>0</v>
      </c>
      <c r="D2" s="170">
        <v>43.52</v>
      </c>
      <c r="E2" s="170">
        <v>28</v>
      </c>
      <c r="F2" s="170">
        <v>45</v>
      </c>
      <c r="G2" s="170" t="s">
        <v>14</v>
      </c>
      <c r="H2" s="170" t="s">
        <v>19</v>
      </c>
      <c r="I2" s="170">
        <v>300</v>
      </c>
      <c r="J2" s="170">
        <v>200</v>
      </c>
      <c r="K2" s="170">
        <v>10</v>
      </c>
      <c r="L2" s="170" t="s">
        <v>441</v>
      </c>
      <c r="M2" s="170">
        <v>50</v>
      </c>
      <c r="N2" s="170" t="s">
        <v>17</v>
      </c>
      <c r="O2" s="170" t="s">
        <v>23</v>
      </c>
      <c r="P2" s="170">
        <v>8.93</v>
      </c>
    </row>
    <row r="3" spans="1:16" x14ac:dyDescent="0.25">
      <c r="A3" s="170">
        <v>0.43</v>
      </c>
      <c r="B3" s="170">
        <v>50</v>
      </c>
      <c r="C3" s="170">
        <v>9.25</v>
      </c>
      <c r="D3" s="170">
        <v>39.270000000000003</v>
      </c>
      <c r="E3" s="170">
        <v>28</v>
      </c>
      <c r="F3" s="170">
        <v>45</v>
      </c>
      <c r="G3" s="170" t="s">
        <v>14</v>
      </c>
      <c r="H3" s="170" t="s">
        <v>19</v>
      </c>
      <c r="I3" s="170">
        <v>300</v>
      </c>
      <c r="J3" s="170">
        <v>200</v>
      </c>
      <c r="K3" s="170">
        <v>10</v>
      </c>
      <c r="L3" s="170" t="s">
        <v>441</v>
      </c>
      <c r="M3" s="170">
        <v>50</v>
      </c>
      <c r="N3" s="170" t="s">
        <v>17</v>
      </c>
      <c r="O3" s="170" t="s">
        <v>23</v>
      </c>
      <c r="P3" s="170">
        <v>7.84</v>
      </c>
    </row>
    <row r="4" spans="1:16" x14ac:dyDescent="0.25">
      <c r="A4" s="170">
        <v>0.43</v>
      </c>
      <c r="B4" s="170">
        <v>100</v>
      </c>
      <c r="C4" s="170">
        <v>9.25</v>
      </c>
      <c r="D4" s="170">
        <v>34.630000000000003</v>
      </c>
      <c r="E4" s="170">
        <v>28</v>
      </c>
      <c r="F4" s="170">
        <v>45</v>
      </c>
      <c r="G4" s="170" t="s">
        <v>14</v>
      </c>
      <c r="H4" s="170" t="s">
        <v>19</v>
      </c>
      <c r="I4" s="170">
        <v>300</v>
      </c>
      <c r="J4" s="170">
        <v>200</v>
      </c>
      <c r="K4" s="170">
        <v>10</v>
      </c>
      <c r="L4" s="170" t="s">
        <v>441</v>
      </c>
      <c r="M4" s="170">
        <v>50</v>
      </c>
      <c r="N4" s="170" t="s">
        <v>17</v>
      </c>
      <c r="O4" s="170" t="s">
        <v>23</v>
      </c>
      <c r="P4" s="170">
        <v>8.36</v>
      </c>
    </row>
    <row r="5" spans="1:16" x14ac:dyDescent="0.25">
      <c r="A5" s="170">
        <v>0.43</v>
      </c>
      <c r="B5" s="170">
        <v>0</v>
      </c>
      <c r="C5" s="170">
        <v>0</v>
      </c>
      <c r="D5" s="170">
        <v>43.52</v>
      </c>
      <c r="E5" s="170">
        <v>28</v>
      </c>
      <c r="F5" s="170">
        <v>45</v>
      </c>
      <c r="G5" s="170" t="s">
        <v>14</v>
      </c>
      <c r="H5" s="170" t="s">
        <v>22</v>
      </c>
      <c r="I5" s="170">
        <v>420</v>
      </c>
      <c r="J5" s="170">
        <v>200</v>
      </c>
      <c r="K5" s="170">
        <v>10</v>
      </c>
      <c r="L5" s="170" t="s">
        <v>441</v>
      </c>
      <c r="M5" s="170">
        <v>50</v>
      </c>
      <c r="N5" s="170" t="s">
        <v>17</v>
      </c>
      <c r="O5" s="170" t="s">
        <v>23</v>
      </c>
      <c r="P5" s="170">
        <v>17.39</v>
      </c>
    </row>
    <row r="6" spans="1:16" x14ac:dyDescent="0.25">
      <c r="A6" s="170">
        <v>0.43</v>
      </c>
      <c r="B6" s="170">
        <v>50</v>
      </c>
      <c r="C6" s="170">
        <v>9.25</v>
      </c>
      <c r="D6" s="170">
        <v>39.270000000000003</v>
      </c>
      <c r="E6" s="170">
        <v>28</v>
      </c>
      <c r="F6" s="170">
        <v>45</v>
      </c>
      <c r="G6" s="170" t="s">
        <v>14</v>
      </c>
      <c r="H6" s="170" t="s">
        <v>22</v>
      </c>
      <c r="I6" s="170">
        <v>420</v>
      </c>
      <c r="J6" s="170">
        <v>200</v>
      </c>
      <c r="K6" s="170">
        <v>10</v>
      </c>
      <c r="L6" s="170" t="s">
        <v>441</v>
      </c>
      <c r="M6" s="170">
        <v>50</v>
      </c>
      <c r="N6" s="170" t="s">
        <v>17</v>
      </c>
      <c r="O6" s="170" t="s">
        <v>23</v>
      </c>
      <c r="P6" s="170">
        <v>17.239999999999998</v>
      </c>
    </row>
    <row r="7" spans="1:16" x14ac:dyDescent="0.25">
      <c r="A7" s="170">
        <v>0.43</v>
      </c>
      <c r="B7" s="170">
        <v>100</v>
      </c>
      <c r="C7" s="170">
        <v>9.25</v>
      </c>
      <c r="D7" s="170">
        <v>34.630000000000003</v>
      </c>
      <c r="E7" s="170">
        <v>28</v>
      </c>
      <c r="F7" s="170">
        <v>45</v>
      </c>
      <c r="G7" s="170" t="s">
        <v>14</v>
      </c>
      <c r="H7" s="170" t="s">
        <v>22</v>
      </c>
      <c r="I7" s="170">
        <v>420</v>
      </c>
      <c r="J7" s="170">
        <v>200</v>
      </c>
      <c r="K7" s="170">
        <v>10</v>
      </c>
      <c r="L7" s="170" t="s">
        <v>441</v>
      </c>
      <c r="M7" s="170">
        <v>50</v>
      </c>
      <c r="N7" s="170" t="s">
        <v>17</v>
      </c>
      <c r="O7" s="170" t="s">
        <v>23</v>
      </c>
      <c r="P7" s="170">
        <v>17.39</v>
      </c>
    </row>
    <row r="8" spans="1:16" x14ac:dyDescent="0.25">
      <c r="A8" s="170">
        <v>0.6</v>
      </c>
      <c r="B8" s="170">
        <v>0</v>
      </c>
      <c r="C8" s="170">
        <v>0</v>
      </c>
      <c r="D8" s="170">
        <v>34.4</v>
      </c>
      <c r="E8" s="170">
        <v>28</v>
      </c>
      <c r="F8" s="170">
        <v>30</v>
      </c>
      <c r="G8" s="170" t="s">
        <v>14</v>
      </c>
      <c r="H8" s="170" t="s">
        <v>22</v>
      </c>
      <c r="I8" s="170">
        <v>428</v>
      </c>
      <c r="J8" s="170">
        <v>200</v>
      </c>
      <c r="K8" s="170">
        <v>25.2</v>
      </c>
      <c r="L8" s="170" t="s">
        <v>441</v>
      </c>
      <c r="M8" s="170">
        <v>125</v>
      </c>
      <c r="N8" s="170" t="s">
        <v>13</v>
      </c>
      <c r="O8" s="170" t="s">
        <v>23</v>
      </c>
      <c r="P8" s="170">
        <v>6.99</v>
      </c>
    </row>
    <row r="9" spans="1:16" x14ac:dyDescent="0.25">
      <c r="A9" s="170">
        <v>0.6</v>
      </c>
      <c r="B9" s="170">
        <v>0</v>
      </c>
      <c r="C9" s="170">
        <v>0</v>
      </c>
      <c r="D9" s="170">
        <v>34.4</v>
      </c>
      <c r="E9" s="170">
        <v>28</v>
      </c>
      <c r="F9" s="170">
        <v>30</v>
      </c>
      <c r="G9" s="170" t="s">
        <v>14</v>
      </c>
      <c r="H9" s="170" t="s">
        <v>22</v>
      </c>
      <c r="I9" s="170">
        <v>428</v>
      </c>
      <c r="J9" s="170">
        <v>200</v>
      </c>
      <c r="K9" s="170">
        <v>25.2</v>
      </c>
      <c r="L9" s="170" t="s">
        <v>441</v>
      </c>
      <c r="M9" s="170">
        <v>375</v>
      </c>
      <c r="N9" s="170" t="s">
        <v>13</v>
      </c>
      <c r="O9" s="170" t="s">
        <v>23</v>
      </c>
      <c r="P9" s="170">
        <v>5.69</v>
      </c>
    </row>
    <row r="10" spans="1:16" x14ac:dyDescent="0.25">
      <c r="A10" s="170">
        <v>0.38</v>
      </c>
      <c r="B10" s="170">
        <v>0</v>
      </c>
      <c r="C10" s="170">
        <v>0</v>
      </c>
      <c r="D10" s="170">
        <v>54.7</v>
      </c>
      <c r="E10" s="170">
        <v>28</v>
      </c>
      <c r="F10" s="170">
        <v>30</v>
      </c>
      <c r="G10" s="170" t="s">
        <v>14</v>
      </c>
      <c r="H10" s="170" t="s">
        <v>22</v>
      </c>
      <c r="I10" s="170">
        <v>428</v>
      </c>
      <c r="J10" s="170">
        <v>200</v>
      </c>
      <c r="K10" s="170">
        <v>25.2</v>
      </c>
      <c r="L10" s="170" t="s">
        <v>441</v>
      </c>
      <c r="M10" s="170">
        <v>125</v>
      </c>
      <c r="N10" s="170" t="s">
        <v>13</v>
      </c>
      <c r="O10" s="170" t="s">
        <v>23</v>
      </c>
      <c r="P10" s="170">
        <v>6.75</v>
      </c>
    </row>
    <row r="11" spans="1:16" x14ac:dyDescent="0.25">
      <c r="A11" s="170">
        <v>0.38</v>
      </c>
      <c r="B11" s="170">
        <v>0</v>
      </c>
      <c r="C11" s="170">
        <v>0</v>
      </c>
      <c r="D11" s="170">
        <v>54.7</v>
      </c>
      <c r="E11" s="170">
        <v>28</v>
      </c>
      <c r="F11" s="170">
        <v>30</v>
      </c>
      <c r="G11" s="170" t="s">
        <v>14</v>
      </c>
      <c r="H11" s="170" t="s">
        <v>22</v>
      </c>
      <c r="I11" s="170">
        <v>428</v>
      </c>
      <c r="J11" s="170">
        <v>200</v>
      </c>
      <c r="K11" s="170">
        <v>25.2</v>
      </c>
      <c r="L11" s="170" t="s">
        <v>441</v>
      </c>
      <c r="M11" s="170">
        <v>375</v>
      </c>
      <c r="N11" s="170" t="s">
        <v>13</v>
      </c>
      <c r="O11" s="170" t="s">
        <v>23</v>
      </c>
      <c r="P11" s="170">
        <v>5.86</v>
      </c>
    </row>
    <row r="12" spans="1:16" x14ac:dyDescent="0.25">
      <c r="A12" s="170">
        <v>0.72</v>
      </c>
      <c r="B12" s="170">
        <v>100</v>
      </c>
      <c r="C12" s="170">
        <v>3.98</v>
      </c>
      <c r="D12" s="170">
        <v>35.299999999999997</v>
      </c>
      <c r="E12" s="170">
        <v>28</v>
      </c>
      <c r="F12" s="170">
        <v>30</v>
      </c>
      <c r="G12" s="170" t="s">
        <v>14</v>
      </c>
      <c r="H12" s="170" t="s">
        <v>22</v>
      </c>
      <c r="I12" s="170">
        <v>428</v>
      </c>
      <c r="J12" s="170">
        <v>200</v>
      </c>
      <c r="K12" s="170">
        <v>25.2</v>
      </c>
      <c r="L12" s="170" t="s">
        <v>441</v>
      </c>
      <c r="M12" s="170">
        <v>125</v>
      </c>
      <c r="N12" s="170" t="s">
        <v>13</v>
      </c>
      <c r="O12" s="170" t="s">
        <v>23</v>
      </c>
      <c r="P12" s="170">
        <v>5.66</v>
      </c>
    </row>
    <row r="13" spans="1:16" x14ac:dyDescent="0.25">
      <c r="A13" s="170">
        <v>0.72</v>
      </c>
      <c r="B13" s="170">
        <v>100</v>
      </c>
      <c r="C13" s="170">
        <v>3.98</v>
      </c>
      <c r="D13" s="170">
        <v>35.299999999999997</v>
      </c>
      <c r="E13" s="170">
        <v>28</v>
      </c>
      <c r="F13" s="170">
        <v>30</v>
      </c>
      <c r="G13" s="170" t="s">
        <v>14</v>
      </c>
      <c r="H13" s="170" t="s">
        <v>22</v>
      </c>
      <c r="I13" s="170">
        <v>428</v>
      </c>
      <c r="J13" s="170">
        <v>200</v>
      </c>
      <c r="K13" s="170">
        <v>25.2</v>
      </c>
      <c r="L13" s="170" t="s">
        <v>441</v>
      </c>
      <c r="M13" s="170">
        <v>375</v>
      </c>
      <c r="N13" s="170" t="s">
        <v>13</v>
      </c>
      <c r="O13" s="170" t="s">
        <v>23</v>
      </c>
      <c r="P13" s="170">
        <v>5.04</v>
      </c>
    </row>
    <row r="14" spans="1:16" x14ac:dyDescent="0.25">
      <c r="A14" s="170">
        <v>0.47</v>
      </c>
      <c r="B14" s="170">
        <v>100</v>
      </c>
      <c r="C14" s="170">
        <v>3.98</v>
      </c>
      <c r="D14" s="170">
        <v>53.5</v>
      </c>
      <c r="E14" s="170">
        <v>28</v>
      </c>
      <c r="F14" s="170">
        <v>30</v>
      </c>
      <c r="G14" s="170" t="s">
        <v>14</v>
      </c>
      <c r="H14" s="170" t="s">
        <v>22</v>
      </c>
      <c r="I14" s="170">
        <v>428</v>
      </c>
      <c r="J14" s="170">
        <v>200</v>
      </c>
      <c r="K14" s="170">
        <v>25.2</v>
      </c>
      <c r="L14" s="170" t="s">
        <v>441</v>
      </c>
      <c r="M14" s="170">
        <v>125</v>
      </c>
      <c r="N14" s="170" t="s">
        <v>13</v>
      </c>
      <c r="O14" s="170" t="s">
        <v>23</v>
      </c>
      <c r="P14" s="170">
        <v>5.98</v>
      </c>
    </row>
    <row r="15" spans="1:16" x14ac:dyDescent="0.25">
      <c r="A15" s="170">
        <v>0.47</v>
      </c>
      <c r="B15" s="170">
        <v>100</v>
      </c>
      <c r="C15" s="170">
        <v>3.98</v>
      </c>
      <c r="D15" s="170">
        <v>53.5</v>
      </c>
      <c r="E15" s="170">
        <v>28</v>
      </c>
      <c r="F15" s="170">
        <v>30</v>
      </c>
      <c r="G15" s="170" t="s">
        <v>14</v>
      </c>
      <c r="H15" s="170" t="s">
        <v>22</v>
      </c>
      <c r="I15" s="170">
        <v>428</v>
      </c>
      <c r="J15" s="170">
        <v>200</v>
      </c>
      <c r="K15" s="170">
        <v>25.2</v>
      </c>
      <c r="L15" s="170" t="s">
        <v>441</v>
      </c>
      <c r="M15" s="170">
        <v>375</v>
      </c>
      <c r="N15" s="170" t="s">
        <v>13</v>
      </c>
      <c r="O15" s="170" t="s">
        <v>23</v>
      </c>
      <c r="P15" s="170">
        <v>5.25</v>
      </c>
    </row>
    <row r="16" spans="1:16" x14ac:dyDescent="0.25">
      <c r="A16" s="170">
        <v>0.63</v>
      </c>
      <c r="B16" s="170">
        <v>100</v>
      </c>
      <c r="C16" s="170">
        <v>5.72</v>
      </c>
      <c r="D16" s="170">
        <v>31.5</v>
      </c>
      <c r="E16" s="170">
        <v>28</v>
      </c>
      <c r="F16" s="170">
        <v>30</v>
      </c>
      <c r="G16" s="170" t="s">
        <v>14</v>
      </c>
      <c r="H16" s="170" t="s">
        <v>22</v>
      </c>
      <c r="I16" s="170">
        <v>428</v>
      </c>
      <c r="J16" s="170">
        <v>200</v>
      </c>
      <c r="K16" s="170">
        <v>25.2</v>
      </c>
      <c r="L16" s="170" t="s">
        <v>441</v>
      </c>
      <c r="M16" s="170">
        <v>125</v>
      </c>
      <c r="N16" s="170" t="s">
        <v>13</v>
      </c>
      <c r="O16" s="170" t="s">
        <v>23</v>
      </c>
      <c r="P16" s="170">
        <v>5.5</v>
      </c>
    </row>
    <row r="17" spans="1:16" x14ac:dyDescent="0.25">
      <c r="A17" s="170">
        <v>0.63</v>
      </c>
      <c r="B17" s="170">
        <v>100</v>
      </c>
      <c r="C17" s="170">
        <v>5.72</v>
      </c>
      <c r="D17" s="170">
        <v>31.5</v>
      </c>
      <c r="E17" s="170">
        <v>28</v>
      </c>
      <c r="F17" s="170">
        <v>30</v>
      </c>
      <c r="G17" s="170" t="s">
        <v>14</v>
      </c>
      <c r="H17" s="170" t="s">
        <v>22</v>
      </c>
      <c r="I17" s="170">
        <v>428</v>
      </c>
      <c r="J17" s="170">
        <v>200</v>
      </c>
      <c r="K17" s="170">
        <v>25.2</v>
      </c>
      <c r="L17" s="170" t="s">
        <v>441</v>
      </c>
      <c r="M17" s="170">
        <v>375</v>
      </c>
      <c r="N17" s="170" t="s">
        <v>13</v>
      </c>
      <c r="O17" s="170" t="s">
        <v>23</v>
      </c>
      <c r="P17" s="170">
        <v>5</v>
      </c>
    </row>
    <row r="18" spans="1:16" x14ac:dyDescent="0.25">
      <c r="A18" s="170">
        <v>0.38</v>
      </c>
      <c r="B18" s="170">
        <v>100</v>
      </c>
      <c r="C18" s="170">
        <v>5.72</v>
      </c>
      <c r="D18" s="170">
        <v>50.6</v>
      </c>
      <c r="E18" s="170">
        <v>28</v>
      </c>
      <c r="F18" s="170">
        <v>30</v>
      </c>
      <c r="G18" s="170" t="s">
        <v>14</v>
      </c>
      <c r="H18" s="170" t="s">
        <v>22</v>
      </c>
      <c r="I18" s="170">
        <v>428</v>
      </c>
      <c r="J18" s="170">
        <v>200</v>
      </c>
      <c r="K18" s="170">
        <v>25.2</v>
      </c>
      <c r="L18" s="170" t="s">
        <v>441</v>
      </c>
      <c r="M18" s="170">
        <v>125</v>
      </c>
      <c r="N18" s="170" t="s">
        <v>13</v>
      </c>
      <c r="O18" s="170" t="s">
        <v>23</v>
      </c>
      <c r="P18" s="170">
        <v>5.86</v>
      </c>
    </row>
    <row r="19" spans="1:16" x14ac:dyDescent="0.25">
      <c r="A19" s="170">
        <v>0.38</v>
      </c>
      <c r="B19" s="170">
        <v>100</v>
      </c>
      <c r="C19" s="170">
        <v>5.72</v>
      </c>
      <c r="D19" s="170">
        <v>50.6</v>
      </c>
      <c r="E19" s="170">
        <v>28</v>
      </c>
      <c r="F19" s="170">
        <v>30</v>
      </c>
      <c r="G19" s="170" t="s">
        <v>14</v>
      </c>
      <c r="H19" s="170" t="s">
        <v>22</v>
      </c>
      <c r="I19" s="170">
        <v>428</v>
      </c>
      <c r="J19" s="170">
        <v>200</v>
      </c>
      <c r="K19" s="170">
        <v>25.2</v>
      </c>
      <c r="L19" s="170" t="s">
        <v>441</v>
      </c>
      <c r="M19" s="170">
        <v>375</v>
      </c>
      <c r="N19" s="170" t="s">
        <v>13</v>
      </c>
      <c r="O19" s="170" t="s">
        <v>23</v>
      </c>
      <c r="P19" s="170">
        <v>5.31</v>
      </c>
    </row>
    <row r="20" spans="1:16" x14ac:dyDescent="0.25">
      <c r="A20" s="170">
        <v>0.36</v>
      </c>
      <c r="B20" s="170">
        <v>0</v>
      </c>
      <c r="C20" s="170">
        <v>0</v>
      </c>
      <c r="D20" s="170">
        <v>41.9</v>
      </c>
      <c r="E20" s="170">
        <v>28</v>
      </c>
      <c r="F20" s="170">
        <v>66</v>
      </c>
      <c r="G20" s="170" t="s">
        <v>14</v>
      </c>
      <c r="H20" s="170" t="s">
        <v>22</v>
      </c>
      <c r="I20" s="170">
        <v>357.5</v>
      </c>
      <c r="J20" s="170">
        <v>200</v>
      </c>
      <c r="K20" s="170">
        <v>18</v>
      </c>
      <c r="L20" s="170" t="s">
        <v>441</v>
      </c>
      <c r="M20" s="170">
        <v>100</v>
      </c>
      <c r="N20" s="170" t="s">
        <v>17</v>
      </c>
      <c r="O20" s="170" t="s">
        <v>23</v>
      </c>
      <c r="P20" s="170">
        <v>5.2</v>
      </c>
    </row>
    <row r="21" spans="1:16" x14ac:dyDescent="0.25">
      <c r="A21" s="170">
        <v>0.36</v>
      </c>
      <c r="B21" s="170">
        <v>50</v>
      </c>
      <c r="C21" s="170">
        <v>2</v>
      </c>
      <c r="D21" s="170">
        <v>38.4</v>
      </c>
      <c r="E21" s="170">
        <v>28</v>
      </c>
      <c r="F21" s="170">
        <v>66</v>
      </c>
      <c r="G21" s="170" t="s">
        <v>14</v>
      </c>
      <c r="H21" s="170" t="s">
        <v>22</v>
      </c>
      <c r="I21" s="170">
        <v>357.5</v>
      </c>
      <c r="J21" s="170">
        <v>200</v>
      </c>
      <c r="K21" s="170">
        <v>18</v>
      </c>
      <c r="L21" s="170" t="s">
        <v>441</v>
      </c>
      <c r="M21" s="170">
        <v>100</v>
      </c>
      <c r="N21" s="170" t="s">
        <v>17</v>
      </c>
      <c r="O21" s="170" t="s">
        <v>23</v>
      </c>
      <c r="P21" s="170">
        <v>3.37</v>
      </c>
    </row>
    <row r="22" spans="1:16" x14ac:dyDescent="0.25">
      <c r="A22" s="170">
        <v>0.36</v>
      </c>
      <c r="B22" s="170">
        <v>0</v>
      </c>
      <c r="C22" s="170">
        <v>0</v>
      </c>
      <c r="D22" s="170">
        <v>41.9</v>
      </c>
      <c r="E22" s="170">
        <v>28</v>
      </c>
      <c r="F22" s="170">
        <v>66</v>
      </c>
      <c r="G22" s="170" t="s">
        <v>14</v>
      </c>
      <c r="H22" s="170" t="s">
        <v>22</v>
      </c>
      <c r="I22" s="170">
        <v>357.5</v>
      </c>
      <c r="J22" s="170">
        <v>200</v>
      </c>
      <c r="K22" s="170">
        <v>18</v>
      </c>
      <c r="L22" s="170" t="s">
        <v>442</v>
      </c>
      <c r="M22" s="170">
        <v>100</v>
      </c>
      <c r="N22" s="170" t="s">
        <v>17</v>
      </c>
      <c r="O22" s="170" t="s">
        <v>23</v>
      </c>
      <c r="P22" s="170">
        <v>7.34</v>
      </c>
    </row>
    <row r="23" spans="1:16" x14ac:dyDescent="0.25">
      <c r="A23" s="170">
        <v>0.36</v>
      </c>
      <c r="B23" s="170">
        <v>50</v>
      </c>
      <c r="C23" s="170">
        <v>2</v>
      </c>
      <c r="D23" s="170">
        <v>38.4</v>
      </c>
      <c r="E23" s="170">
        <v>28</v>
      </c>
      <c r="F23" s="170">
        <v>66</v>
      </c>
      <c r="G23" s="170" t="s">
        <v>14</v>
      </c>
      <c r="H23" s="170" t="s">
        <v>22</v>
      </c>
      <c r="I23" s="170">
        <v>357.5</v>
      </c>
      <c r="J23" s="170">
        <v>200</v>
      </c>
      <c r="K23" s="170">
        <v>18</v>
      </c>
      <c r="L23" s="170" t="s">
        <v>442</v>
      </c>
      <c r="M23" s="170">
        <v>100</v>
      </c>
      <c r="N23" s="170" t="s">
        <v>17</v>
      </c>
      <c r="O23" s="170" t="s">
        <v>23</v>
      </c>
      <c r="P23" s="170">
        <v>5.65</v>
      </c>
    </row>
    <row r="24" spans="1:16" x14ac:dyDescent="0.25">
      <c r="A24" s="170">
        <v>0.36</v>
      </c>
      <c r="B24" s="170">
        <v>0</v>
      </c>
      <c r="C24" s="170">
        <v>0</v>
      </c>
      <c r="D24" s="170">
        <v>42.5</v>
      </c>
      <c r="E24" s="170">
        <v>28</v>
      </c>
      <c r="F24" s="170">
        <v>51</v>
      </c>
      <c r="G24" s="170" t="s">
        <v>14</v>
      </c>
      <c r="H24" s="170" t="s">
        <v>22</v>
      </c>
      <c r="I24" s="170">
        <v>357.5</v>
      </c>
      <c r="J24" s="170">
        <v>200</v>
      </c>
      <c r="K24" s="170">
        <v>18</v>
      </c>
      <c r="L24" s="170" t="s">
        <v>442</v>
      </c>
      <c r="M24" s="170">
        <v>140</v>
      </c>
      <c r="N24" s="170" t="s">
        <v>13</v>
      </c>
      <c r="O24" s="170" t="s">
        <v>23</v>
      </c>
      <c r="P24" s="170">
        <v>13.94</v>
      </c>
    </row>
    <row r="25" spans="1:16" x14ac:dyDescent="0.25">
      <c r="A25" s="170">
        <v>0.36</v>
      </c>
      <c r="B25" s="170">
        <v>50</v>
      </c>
      <c r="C25" s="170">
        <v>2</v>
      </c>
      <c r="D25" s="170">
        <v>35.299999999999997</v>
      </c>
      <c r="E25" s="170">
        <v>28</v>
      </c>
      <c r="F25" s="170">
        <v>51</v>
      </c>
      <c r="G25" s="170" t="s">
        <v>14</v>
      </c>
      <c r="H25" s="170" t="s">
        <v>22</v>
      </c>
      <c r="I25" s="170">
        <v>357.5</v>
      </c>
      <c r="J25" s="170">
        <v>200</v>
      </c>
      <c r="K25" s="170">
        <v>18</v>
      </c>
      <c r="L25" s="170" t="s">
        <v>442</v>
      </c>
      <c r="M25" s="170">
        <v>140</v>
      </c>
      <c r="N25" s="170" t="s">
        <v>13</v>
      </c>
      <c r="O25" s="170" t="s">
        <v>23</v>
      </c>
      <c r="P25" s="170">
        <v>12.8</v>
      </c>
    </row>
    <row r="26" spans="1:16" x14ac:dyDescent="0.25">
      <c r="A26" s="170">
        <v>0.54</v>
      </c>
      <c r="B26" s="170">
        <v>0</v>
      </c>
      <c r="C26" s="170">
        <v>0</v>
      </c>
      <c r="D26" s="170">
        <v>36.9</v>
      </c>
      <c r="E26" s="170">
        <v>56</v>
      </c>
      <c r="F26" s="170">
        <v>44</v>
      </c>
      <c r="G26" s="170" t="s">
        <v>14</v>
      </c>
      <c r="H26" s="170" t="s">
        <v>22</v>
      </c>
      <c r="I26" s="170">
        <v>350</v>
      </c>
      <c r="J26" s="170">
        <v>200</v>
      </c>
      <c r="K26" s="170">
        <v>12</v>
      </c>
      <c r="L26" s="170" t="s">
        <v>441</v>
      </c>
      <c r="M26" s="170">
        <v>60</v>
      </c>
      <c r="N26" s="170" t="s">
        <v>67</v>
      </c>
      <c r="O26" s="170" t="s">
        <v>23</v>
      </c>
      <c r="P26" s="170">
        <v>18.7</v>
      </c>
    </row>
    <row r="27" spans="1:16" x14ac:dyDescent="0.25">
      <c r="A27" s="170">
        <v>0.54</v>
      </c>
      <c r="B27" s="170">
        <v>25</v>
      </c>
      <c r="C27" s="170">
        <v>6</v>
      </c>
      <c r="D27" s="170">
        <v>28.9</v>
      </c>
      <c r="E27" s="170">
        <v>56</v>
      </c>
      <c r="F27" s="170">
        <v>44</v>
      </c>
      <c r="G27" s="170" t="s">
        <v>14</v>
      </c>
      <c r="H27" s="170" t="s">
        <v>22</v>
      </c>
      <c r="I27" s="170">
        <v>350</v>
      </c>
      <c r="J27" s="170">
        <v>200</v>
      </c>
      <c r="K27" s="170">
        <v>12</v>
      </c>
      <c r="L27" s="170" t="s">
        <v>441</v>
      </c>
      <c r="M27" s="170">
        <v>60</v>
      </c>
      <c r="N27" s="170" t="s">
        <v>67</v>
      </c>
      <c r="O27" s="170" t="s">
        <v>23</v>
      </c>
      <c r="P27" s="170">
        <v>19.5</v>
      </c>
    </row>
    <row r="28" spans="1:16" x14ac:dyDescent="0.25">
      <c r="A28" s="170">
        <v>0.54</v>
      </c>
      <c r="B28" s="170">
        <v>50</v>
      </c>
      <c r="C28" s="170">
        <v>6</v>
      </c>
      <c r="D28" s="170">
        <v>24</v>
      </c>
      <c r="E28" s="170">
        <v>56</v>
      </c>
      <c r="F28" s="170">
        <v>44</v>
      </c>
      <c r="G28" s="170" t="s">
        <v>14</v>
      </c>
      <c r="H28" s="170" t="s">
        <v>22</v>
      </c>
      <c r="I28" s="170">
        <v>350</v>
      </c>
      <c r="J28" s="170">
        <v>200</v>
      </c>
      <c r="K28" s="170">
        <v>12</v>
      </c>
      <c r="L28" s="170" t="s">
        <v>441</v>
      </c>
      <c r="M28" s="170">
        <v>60</v>
      </c>
      <c r="N28" s="170" t="s">
        <v>67</v>
      </c>
      <c r="O28" s="170" t="s">
        <v>23</v>
      </c>
      <c r="P28" s="170">
        <v>18.899999999999999</v>
      </c>
    </row>
    <row r="29" spans="1:16" x14ac:dyDescent="0.25">
      <c r="A29" s="170">
        <v>0.54</v>
      </c>
      <c r="B29" s="170">
        <v>75</v>
      </c>
      <c r="C29" s="170">
        <v>6</v>
      </c>
      <c r="D29" s="170">
        <v>26.2</v>
      </c>
      <c r="E29" s="170">
        <v>56</v>
      </c>
      <c r="F29" s="170">
        <v>44</v>
      </c>
      <c r="G29" s="170" t="s">
        <v>14</v>
      </c>
      <c r="H29" s="170" t="s">
        <v>22</v>
      </c>
      <c r="I29" s="170">
        <v>350</v>
      </c>
      <c r="J29" s="170">
        <v>200</v>
      </c>
      <c r="K29" s="170">
        <v>12</v>
      </c>
      <c r="L29" s="170" t="s">
        <v>441</v>
      </c>
      <c r="M29" s="170">
        <v>60</v>
      </c>
      <c r="N29" s="170" t="s">
        <v>67</v>
      </c>
      <c r="O29" s="170" t="s">
        <v>23</v>
      </c>
      <c r="P29" s="170">
        <v>19</v>
      </c>
    </row>
    <row r="30" spans="1:16" x14ac:dyDescent="0.25">
      <c r="A30" s="170">
        <v>0.54</v>
      </c>
      <c r="B30" s="170">
        <v>100</v>
      </c>
      <c r="C30" s="170">
        <v>6</v>
      </c>
      <c r="D30" s="170">
        <v>24.7</v>
      </c>
      <c r="E30" s="170">
        <v>56</v>
      </c>
      <c r="F30" s="170">
        <v>44</v>
      </c>
      <c r="G30" s="170" t="s">
        <v>14</v>
      </c>
      <c r="H30" s="170" t="s">
        <v>22</v>
      </c>
      <c r="I30" s="170">
        <v>350</v>
      </c>
      <c r="J30" s="170">
        <v>200</v>
      </c>
      <c r="K30" s="170">
        <v>12</v>
      </c>
      <c r="L30" s="170" t="s">
        <v>441</v>
      </c>
      <c r="M30" s="170">
        <v>60</v>
      </c>
      <c r="N30" s="170" t="s">
        <v>67</v>
      </c>
      <c r="O30" s="170" t="s">
        <v>23</v>
      </c>
      <c r="P30" s="170">
        <v>19.100000000000001</v>
      </c>
    </row>
    <row r="31" spans="1:16" x14ac:dyDescent="0.25">
      <c r="A31" s="170">
        <v>0.54</v>
      </c>
      <c r="B31" s="170">
        <v>0</v>
      </c>
      <c r="C31" s="170">
        <v>0</v>
      </c>
      <c r="D31" s="170">
        <v>36.9</v>
      </c>
      <c r="E31" s="170">
        <v>56</v>
      </c>
      <c r="F31" s="170">
        <v>42</v>
      </c>
      <c r="G31" s="170" t="s">
        <v>14</v>
      </c>
      <c r="H31" s="170" t="s">
        <v>22</v>
      </c>
      <c r="I31" s="170">
        <v>350</v>
      </c>
      <c r="J31" s="170">
        <v>200</v>
      </c>
      <c r="K31" s="170">
        <v>16</v>
      </c>
      <c r="L31" s="170" t="s">
        <v>441</v>
      </c>
      <c r="M31" s="170">
        <v>80</v>
      </c>
      <c r="N31" s="170" t="s">
        <v>67</v>
      </c>
      <c r="O31" s="170" t="s">
        <v>23</v>
      </c>
      <c r="P31" s="170">
        <v>14.9</v>
      </c>
    </row>
    <row r="32" spans="1:16" x14ac:dyDescent="0.25">
      <c r="A32" s="170">
        <v>0.54</v>
      </c>
      <c r="B32" s="170">
        <v>25</v>
      </c>
      <c r="C32" s="170">
        <v>6</v>
      </c>
      <c r="D32" s="170">
        <v>28.9</v>
      </c>
      <c r="E32" s="170">
        <v>56</v>
      </c>
      <c r="F32" s="170">
        <v>42</v>
      </c>
      <c r="G32" s="170" t="s">
        <v>14</v>
      </c>
      <c r="H32" s="170" t="s">
        <v>22</v>
      </c>
      <c r="I32" s="170">
        <v>350</v>
      </c>
      <c r="J32" s="170">
        <v>200</v>
      </c>
      <c r="K32" s="170">
        <v>16</v>
      </c>
      <c r="L32" s="170" t="s">
        <v>441</v>
      </c>
      <c r="M32" s="170">
        <v>80</v>
      </c>
      <c r="N32" s="170" t="s">
        <v>67</v>
      </c>
      <c r="O32" s="170" t="s">
        <v>23</v>
      </c>
      <c r="P32" s="170">
        <v>14.5</v>
      </c>
    </row>
    <row r="33" spans="1:16" x14ac:dyDescent="0.25">
      <c r="A33" s="170">
        <v>0.54</v>
      </c>
      <c r="B33" s="170">
        <v>50</v>
      </c>
      <c r="C33" s="170">
        <v>6</v>
      </c>
      <c r="D33" s="170">
        <v>24</v>
      </c>
      <c r="E33" s="170">
        <v>56</v>
      </c>
      <c r="F33" s="170">
        <v>42</v>
      </c>
      <c r="G33" s="170" t="s">
        <v>14</v>
      </c>
      <c r="H33" s="170" t="s">
        <v>22</v>
      </c>
      <c r="I33" s="170">
        <v>350</v>
      </c>
      <c r="J33" s="170">
        <v>200</v>
      </c>
      <c r="K33" s="170">
        <v>16</v>
      </c>
      <c r="L33" s="170" t="s">
        <v>441</v>
      </c>
      <c r="M33" s="170">
        <v>80</v>
      </c>
      <c r="N33" s="170" t="s">
        <v>67</v>
      </c>
      <c r="O33" s="170" t="s">
        <v>23</v>
      </c>
      <c r="P33" s="170">
        <v>12.5</v>
      </c>
    </row>
    <row r="34" spans="1:16" x14ac:dyDescent="0.25">
      <c r="A34" s="170">
        <v>0.54</v>
      </c>
      <c r="B34" s="170">
        <v>75</v>
      </c>
      <c r="C34" s="170">
        <v>6</v>
      </c>
      <c r="D34" s="170">
        <v>26.2</v>
      </c>
      <c r="E34" s="170">
        <v>56</v>
      </c>
      <c r="F34" s="170">
        <v>42</v>
      </c>
      <c r="G34" s="170" t="s">
        <v>14</v>
      </c>
      <c r="H34" s="170" t="s">
        <v>22</v>
      </c>
      <c r="I34" s="170">
        <v>350</v>
      </c>
      <c r="J34" s="170">
        <v>200</v>
      </c>
      <c r="K34" s="170">
        <v>16</v>
      </c>
      <c r="L34" s="170" t="s">
        <v>441</v>
      </c>
      <c r="M34" s="170">
        <v>80</v>
      </c>
      <c r="N34" s="170" t="s">
        <v>67</v>
      </c>
      <c r="O34" s="170" t="s">
        <v>23</v>
      </c>
      <c r="P34" s="170">
        <v>13.5</v>
      </c>
    </row>
    <row r="35" spans="1:16" x14ac:dyDescent="0.25">
      <c r="A35" s="170">
        <v>0.54</v>
      </c>
      <c r="B35" s="170">
        <v>100</v>
      </c>
      <c r="C35" s="170">
        <v>6</v>
      </c>
      <c r="D35" s="170">
        <v>24.7</v>
      </c>
      <c r="E35" s="170">
        <v>56</v>
      </c>
      <c r="F35" s="170">
        <v>42</v>
      </c>
      <c r="G35" s="170" t="s">
        <v>14</v>
      </c>
      <c r="H35" s="170" t="s">
        <v>22</v>
      </c>
      <c r="I35" s="170">
        <v>350</v>
      </c>
      <c r="J35" s="170">
        <v>200</v>
      </c>
      <c r="K35" s="170">
        <v>16</v>
      </c>
      <c r="L35" s="170" t="s">
        <v>441</v>
      </c>
      <c r="M35" s="170">
        <v>80</v>
      </c>
      <c r="N35" s="170" t="s">
        <v>67</v>
      </c>
      <c r="O35" s="170" t="s">
        <v>23</v>
      </c>
      <c r="P35" s="170">
        <v>13.7</v>
      </c>
    </row>
    <row r="36" spans="1:16" x14ac:dyDescent="0.25">
      <c r="A36" s="170">
        <v>0.54</v>
      </c>
      <c r="B36" s="170">
        <v>0</v>
      </c>
      <c r="C36" s="170">
        <v>0</v>
      </c>
      <c r="D36" s="170">
        <v>36.9</v>
      </c>
      <c r="E36" s="170">
        <v>56</v>
      </c>
      <c r="F36" s="170">
        <v>40</v>
      </c>
      <c r="G36" s="170" t="s">
        <v>14</v>
      </c>
      <c r="H36" s="170" t="s">
        <v>22</v>
      </c>
      <c r="I36" s="170">
        <v>350</v>
      </c>
      <c r="J36" s="170">
        <v>200</v>
      </c>
      <c r="K36" s="170">
        <v>20</v>
      </c>
      <c r="L36" s="170" t="s">
        <v>441</v>
      </c>
      <c r="M36" s="170">
        <v>100</v>
      </c>
      <c r="N36" s="170" t="s">
        <v>67</v>
      </c>
      <c r="O36" s="170" t="s">
        <v>23</v>
      </c>
      <c r="P36" s="170">
        <v>13.5</v>
      </c>
    </row>
    <row r="37" spans="1:16" x14ac:dyDescent="0.25">
      <c r="A37" s="170">
        <v>0.54</v>
      </c>
      <c r="B37" s="170">
        <v>25</v>
      </c>
      <c r="C37" s="170">
        <v>6</v>
      </c>
      <c r="D37" s="170">
        <v>28.9</v>
      </c>
      <c r="E37" s="170">
        <v>56</v>
      </c>
      <c r="F37" s="170">
        <v>40</v>
      </c>
      <c r="G37" s="170" t="s">
        <v>14</v>
      </c>
      <c r="H37" s="170" t="s">
        <v>22</v>
      </c>
      <c r="I37" s="170">
        <v>350</v>
      </c>
      <c r="J37" s="170">
        <v>200</v>
      </c>
      <c r="K37" s="170">
        <v>20</v>
      </c>
      <c r="L37" s="170" t="s">
        <v>441</v>
      </c>
      <c r="M37" s="170">
        <v>100</v>
      </c>
      <c r="N37" s="170" t="s">
        <v>67</v>
      </c>
      <c r="O37" s="170" t="s">
        <v>23</v>
      </c>
      <c r="P37" s="170">
        <v>12.3</v>
      </c>
    </row>
    <row r="38" spans="1:16" x14ac:dyDescent="0.25">
      <c r="A38" s="170">
        <v>0.54</v>
      </c>
      <c r="B38" s="170">
        <v>50</v>
      </c>
      <c r="C38" s="170">
        <v>6</v>
      </c>
      <c r="D38" s="170">
        <v>24</v>
      </c>
      <c r="E38" s="170">
        <v>56</v>
      </c>
      <c r="F38" s="170">
        <v>40</v>
      </c>
      <c r="G38" s="170" t="s">
        <v>14</v>
      </c>
      <c r="H38" s="170" t="s">
        <v>22</v>
      </c>
      <c r="I38" s="170">
        <v>350</v>
      </c>
      <c r="J38" s="170">
        <v>200</v>
      </c>
      <c r="K38" s="170">
        <v>20</v>
      </c>
      <c r="L38" s="170" t="s">
        <v>441</v>
      </c>
      <c r="M38" s="170">
        <v>100</v>
      </c>
      <c r="N38" s="170" t="s">
        <v>67</v>
      </c>
      <c r="O38" s="170" t="s">
        <v>23</v>
      </c>
      <c r="P38" s="170">
        <v>12</v>
      </c>
    </row>
    <row r="39" spans="1:16" x14ac:dyDescent="0.25">
      <c r="A39" s="170">
        <v>0.54</v>
      </c>
      <c r="B39" s="170">
        <v>75</v>
      </c>
      <c r="C39" s="170">
        <v>6</v>
      </c>
      <c r="D39" s="170">
        <v>26.2</v>
      </c>
      <c r="E39" s="170">
        <v>56</v>
      </c>
      <c r="F39" s="170">
        <v>40</v>
      </c>
      <c r="G39" s="170" t="s">
        <v>14</v>
      </c>
      <c r="H39" s="170" t="s">
        <v>22</v>
      </c>
      <c r="I39" s="170">
        <v>350</v>
      </c>
      <c r="J39" s="170">
        <v>200</v>
      </c>
      <c r="K39" s="170">
        <v>20</v>
      </c>
      <c r="L39" s="170" t="s">
        <v>441</v>
      </c>
      <c r="M39" s="170">
        <v>100</v>
      </c>
      <c r="N39" s="170" t="s">
        <v>67</v>
      </c>
      <c r="O39" s="170" t="s">
        <v>23</v>
      </c>
      <c r="P39" s="170">
        <v>13.1</v>
      </c>
    </row>
    <row r="40" spans="1:16" x14ac:dyDescent="0.25">
      <c r="A40" s="170">
        <v>0.54</v>
      </c>
      <c r="B40" s="170">
        <v>100</v>
      </c>
      <c r="C40" s="170">
        <v>6</v>
      </c>
      <c r="D40" s="170">
        <v>24.7</v>
      </c>
      <c r="E40" s="170">
        <v>56</v>
      </c>
      <c r="F40" s="170">
        <v>40</v>
      </c>
      <c r="G40" s="170" t="s">
        <v>14</v>
      </c>
      <c r="H40" s="170" t="s">
        <v>22</v>
      </c>
      <c r="I40" s="170">
        <v>350</v>
      </c>
      <c r="J40" s="170">
        <v>200</v>
      </c>
      <c r="K40" s="170">
        <v>20</v>
      </c>
      <c r="L40" s="170" t="s">
        <v>441</v>
      </c>
      <c r="M40" s="170">
        <v>100</v>
      </c>
      <c r="N40" s="170" t="s">
        <v>67</v>
      </c>
      <c r="O40" s="170" t="s">
        <v>23</v>
      </c>
      <c r="P40" s="170">
        <v>13.2</v>
      </c>
    </row>
    <row r="41" spans="1:16" x14ac:dyDescent="0.25">
      <c r="A41" s="170">
        <v>0.54</v>
      </c>
      <c r="B41" s="170">
        <v>0</v>
      </c>
      <c r="C41" s="170">
        <v>0</v>
      </c>
      <c r="D41" s="170">
        <v>36.9</v>
      </c>
      <c r="E41" s="170">
        <v>56</v>
      </c>
      <c r="F41" s="170">
        <v>37.5</v>
      </c>
      <c r="G41" s="170" t="s">
        <v>14</v>
      </c>
      <c r="H41" s="170" t="s">
        <v>22</v>
      </c>
      <c r="I41" s="170">
        <v>350</v>
      </c>
      <c r="J41" s="170">
        <v>200</v>
      </c>
      <c r="K41" s="170">
        <v>25</v>
      </c>
      <c r="L41" s="170" t="s">
        <v>441</v>
      </c>
      <c r="M41" s="170">
        <v>125</v>
      </c>
      <c r="N41" s="170" t="s">
        <v>67</v>
      </c>
      <c r="O41" s="170" t="s">
        <v>23</v>
      </c>
      <c r="P41" s="170">
        <v>9.6999999999999993</v>
      </c>
    </row>
    <row r="42" spans="1:16" x14ac:dyDescent="0.25">
      <c r="A42" s="170">
        <v>0.54</v>
      </c>
      <c r="B42" s="170">
        <v>25</v>
      </c>
      <c r="C42" s="170">
        <v>6</v>
      </c>
      <c r="D42" s="170">
        <v>28.9</v>
      </c>
      <c r="E42" s="170">
        <v>56</v>
      </c>
      <c r="F42" s="170">
        <v>37.5</v>
      </c>
      <c r="G42" s="170" t="s">
        <v>14</v>
      </c>
      <c r="H42" s="170" t="s">
        <v>22</v>
      </c>
      <c r="I42" s="170">
        <v>350</v>
      </c>
      <c r="J42" s="170">
        <v>200</v>
      </c>
      <c r="K42" s="170">
        <v>25</v>
      </c>
      <c r="L42" s="170" t="s">
        <v>441</v>
      </c>
      <c r="M42" s="170">
        <v>125</v>
      </c>
      <c r="N42" s="170" t="s">
        <v>67</v>
      </c>
      <c r="O42" s="170" t="s">
        <v>23</v>
      </c>
      <c r="P42" s="170">
        <v>9.1999999999999993</v>
      </c>
    </row>
    <row r="43" spans="1:16" x14ac:dyDescent="0.25">
      <c r="A43" s="170">
        <v>0.54</v>
      </c>
      <c r="B43" s="170">
        <v>50</v>
      </c>
      <c r="C43" s="170">
        <v>6</v>
      </c>
      <c r="D43" s="170">
        <v>24</v>
      </c>
      <c r="E43" s="170">
        <v>56</v>
      </c>
      <c r="F43" s="170">
        <v>37.5</v>
      </c>
      <c r="G43" s="170" t="s">
        <v>14</v>
      </c>
      <c r="H43" s="170" t="s">
        <v>22</v>
      </c>
      <c r="I43" s="170">
        <v>350</v>
      </c>
      <c r="J43" s="170">
        <v>200</v>
      </c>
      <c r="K43" s="170">
        <v>25</v>
      </c>
      <c r="L43" s="170" t="s">
        <v>441</v>
      </c>
      <c r="M43" s="170">
        <v>125</v>
      </c>
      <c r="N43" s="170" t="s">
        <v>67</v>
      </c>
      <c r="O43" s="170" t="s">
        <v>23</v>
      </c>
      <c r="P43" s="170">
        <v>8.1</v>
      </c>
    </row>
    <row r="44" spans="1:16" x14ac:dyDescent="0.25">
      <c r="A44" s="170">
        <v>0.54</v>
      </c>
      <c r="B44" s="170">
        <v>75</v>
      </c>
      <c r="C44" s="170">
        <v>6</v>
      </c>
      <c r="D44" s="170">
        <v>26.2</v>
      </c>
      <c r="E44" s="170">
        <v>56</v>
      </c>
      <c r="F44" s="170">
        <v>37.5</v>
      </c>
      <c r="G44" s="170" t="s">
        <v>14</v>
      </c>
      <c r="H44" s="170" t="s">
        <v>22</v>
      </c>
      <c r="I44" s="170">
        <v>350</v>
      </c>
      <c r="J44" s="170">
        <v>200</v>
      </c>
      <c r="K44" s="170">
        <v>25</v>
      </c>
      <c r="L44" s="170" t="s">
        <v>441</v>
      </c>
      <c r="M44" s="170">
        <v>125</v>
      </c>
      <c r="N44" s="170" t="s">
        <v>67</v>
      </c>
      <c r="O44" s="170" t="s">
        <v>23</v>
      </c>
      <c r="P44" s="170">
        <v>8.1999999999999993</v>
      </c>
    </row>
    <row r="45" spans="1:16" x14ac:dyDescent="0.25">
      <c r="A45" s="170">
        <v>0.54</v>
      </c>
      <c r="B45" s="170">
        <v>100</v>
      </c>
      <c r="C45" s="170">
        <v>6</v>
      </c>
      <c r="D45" s="170">
        <v>24.7</v>
      </c>
      <c r="E45" s="170">
        <v>56</v>
      </c>
      <c r="F45" s="170">
        <v>37.5</v>
      </c>
      <c r="G45" s="170" t="s">
        <v>14</v>
      </c>
      <c r="H45" s="170" t="s">
        <v>22</v>
      </c>
      <c r="I45" s="170">
        <v>350</v>
      </c>
      <c r="J45" s="170">
        <v>200</v>
      </c>
      <c r="K45" s="170">
        <v>25</v>
      </c>
      <c r="L45" s="170" t="s">
        <v>441</v>
      </c>
      <c r="M45" s="170">
        <v>125</v>
      </c>
      <c r="N45" s="170" t="s">
        <v>67</v>
      </c>
      <c r="O45" s="170" t="s">
        <v>23</v>
      </c>
      <c r="P45" s="170">
        <v>8.4</v>
      </c>
    </row>
    <row r="46" spans="1:16" x14ac:dyDescent="0.25">
      <c r="A46" s="170">
        <v>0.44</v>
      </c>
      <c r="B46" s="170">
        <v>0</v>
      </c>
      <c r="C46" s="170">
        <v>0</v>
      </c>
      <c r="D46" s="170">
        <v>36.97</v>
      </c>
      <c r="E46" s="170">
        <v>28</v>
      </c>
      <c r="F46" s="170">
        <v>67</v>
      </c>
      <c r="G46" s="170" t="s">
        <v>14</v>
      </c>
      <c r="H46" s="170" t="s">
        <v>22</v>
      </c>
      <c r="I46" s="170">
        <v>383</v>
      </c>
      <c r="J46" s="170">
        <v>200</v>
      </c>
      <c r="K46" s="170">
        <v>16</v>
      </c>
      <c r="L46" s="170" t="s">
        <v>441</v>
      </c>
      <c r="M46" s="170">
        <v>64</v>
      </c>
      <c r="N46" s="170" t="s">
        <v>17</v>
      </c>
      <c r="O46" s="170" t="s">
        <v>106</v>
      </c>
      <c r="P46" s="170">
        <v>27.64</v>
      </c>
    </row>
    <row r="47" spans="1:16" x14ac:dyDescent="0.25">
      <c r="A47" s="170">
        <v>0.44</v>
      </c>
      <c r="B47" s="170">
        <v>30</v>
      </c>
      <c r="C47" s="170">
        <v>2.99</v>
      </c>
      <c r="D47" s="170">
        <v>33.81</v>
      </c>
      <c r="E47" s="170">
        <v>28</v>
      </c>
      <c r="F47" s="170">
        <v>67</v>
      </c>
      <c r="G47" s="170" t="s">
        <v>14</v>
      </c>
      <c r="H47" s="170" t="s">
        <v>22</v>
      </c>
      <c r="I47" s="170">
        <v>383</v>
      </c>
      <c r="J47" s="170">
        <v>200</v>
      </c>
      <c r="K47" s="170">
        <v>16</v>
      </c>
      <c r="L47" s="170" t="s">
        <v>441</v>
      </c>
      <c r="M47" s="170">
        <v>64</v>
      </c>
      <c r="N47" s="170" t="s">
        <v>17</v>
      </c>
      <c r="O47" s="170" t="s">
        <v>106</v>
      </c>
      <c r="P47" s="170">
        <v>26.52</v>
      </c>
    </row>
    <row r="48" spans="1:16" x14ac:dyDescent="0.25">
      <c r="A48" s="170">
        <v>0.44</v>
      </c>
      <c r="B48" s="170">
        <v>60</v>
      </c>
      <c r="C48" s="170">
        <v>2.99</v>
      </c>
      <c r="D48" s="170">
        <v>32.35</v>
      </c>
      <c r="E48" s="170">
        <v>28</v>
      </c>
      <c r="F48" s="170">
        <v>67</v>
      </c>
      <c r="G48" s="170" t="s">
        <v>14</v>
      </c>
      <c r="H48" s="170" t="s">
        <v>22</v>
      </c>
      <c r="I48" s="170">
        <v>383</v>
      </c>
      <c r="J48" s="170">
        <v>200</v>
      </c>
      <c r="K48" s="170">
        <v>16</v>
      </c>
      <c r="L48" s="170" t="s">
        <v>441</v>
      </c>
      <c r="M48" s="170">
        <v>64</v>
      </c>
      <c r="N48" s="170" t="s">
        <v>17</v>
      </c>
      <c r="O48" s="170" t="s">
        <v>106</v>
      </c>
      <c r="P48" s="170">
        <v>28.25</v>
      </c>
    </row>
    <row r="49" spans="1:16" x14ac:dyDescent="0.25">
      <c r="A49" s="170">
        <v>0.44</v>
      </c>
      <c r="B49" s="170">
        <v>100</v>
      </c>
      <c r="C49" s="170">
        <v>2.99</v>
      </c>
      <c r="D49" s="170">
        <v>29.17</v>
      </c>
      <c r="E49" s="170">
        <v>28</v>
      </c>
      <c r="F49" s="170">
        <v>67</v>
      </c>
      <c r="G49" s="170" t="s">
        <v>14</v>
      </c>
      <c r="H49" s="170" t="s">
        <v>22</v>
      </c>
      <c r="I49" s="170">
        <v>383</v>
      </c>
      <c r="J49" s="170">
        <v>200</v>
      </c>
      <c r="K49" s="170">
        <v>16</v>
      </c>
      <c r="L49" s="170" t="s">
        <v>441</v>
      </c>
      <c r="M49" s="170">
        <v>64</v>
      </c>
      <c r="N49" s="170" t="s">
        <v>17</v>
      </c>
      <c r="O49" s="170" t="s">
        <v>106</v>
      </c>
      <c r="P49" s="170">
        <v>26.91</v>
      </c>
    </row>
    <row r="50" spans="1:16" x14ac:dyDescent="0.25">
      <c r="A50" s="170">
        <v>0.46</v>
      </c>
      <c r="B50" s="170">
        <v>0</v>
      </c>
      <c r="C50" s="170">
        <v>0</v>
      </c>
      <c r="D50" s="170">
        <v>33.42</v>
      </c>
      <c r="E50" s="170">
        <v>28</v>
      </c>
      <c r="F50" s="170">
        <v>67</v>
      </c>
      <c r="G50" s="170" t="s">
        <v>14</v>
      </c>
      <c r="H50" s="170" t="s">
        <v>22</v>
      </c>
      <c r="I50" s="170">
        <v>383</v>
      </c>
      <c r="J50" s="170">
        <v>200</v>
      </c>
      <c r="K50" s="170">
        <v>16</v>
      </c>
      <c r="L50" s="170" t="s">
        <v>441</v>
      </c>
      <c r="M50" s="170">
        <v>64</v>
      </c>
      <c r="N50" s="170" t="s">
        <v>17</v>
      </c>
      <c r="O50" s="170" t="s">
        <v>106</v>
      </c>
      <c r="P50" s="170">
        <v>25.32</v>
      </c>
    </row>
    <row r="51" spans="1:16" x14ac:dyDescent="0.25">
      <c r="A51" s="170">
        <v>0.46</v>
      </c>
      <c r="B51" s="170">
        <v>30</v>
      </c>
      <c r="C51" s="170">
        <v>3.01</v>
      </c>
      <c r="D51" s="170">
        <v>31.46</v>
      </c>
      <c r="E51" s="170">
        <v>28</v>
      </c>
      <c r="F51" s="170">
        <v>67</v>
      </c>
      <c r="G51" s="170" t="s">
        <v>14</v>
      </c>
      <c r="H51" s="170" t="s">
        <v>22</v>
      </c>
      <c r="I51" s="170">
        <v>383</v>
      </c>
      <c r="J51" s="170">
        <v>200</v>
      </c>
      <c r="K51" s="170">
        <v>16</v>
      </c>
      <c r="L51" s="170" t="s">
        <v>441</v>
      </c>
      <c r="M51" s="170">
        <v>64</v>
      </c>
      <c r="N51" s="170" t="s">
        <v>17</v>
      </c>
      <c r="O51" s="170" t="s">
        <v>106</v>
      </c>
      <c r="P51" s="170">
        <v>21.94</v>
      </c>
    </row>
    <row r="52" spans="1:16" x14ac:dyDescent="0.25">
      <c r="A52" s="170">
        <v>0.46</v>
      </c>
      <c r="B52" s="170">
        <v>60</v>
      </c>
      <c r="C52" s="170">
        <v>3.01</v>
      </c>
      <c r="D52" s="170">
        <v>30.66</v>
      </c>
      <c r="E52" s="170">
        <v>28</v>
      </c>
      <c r="F52" s="170">
        <v>67</v>
      </c>
      <c r="G52" s="170" t="s">
        <v>14</v>
      </c>
      <c r="H52" s="170" t="s">
        <v>22</v>
      </c>
      <c r="I52" s="170">
        <v>383</v>
      </c>
      <c r="J52" s="170">
        <v>200</v>
      </c>
      <c r="K52" s="170">
        <v>16</v>
      </c>
      <c r="L52" s="170" t="s">
        <v>441</v>
      </c>
      <c r="M52" s="170">
        <v>64</v>
      </c>
      <c r="N52" s="170" t="s">
        <v>17</v>
      </c>
      <c r="O52" s="170" t="s">
        <v>106</v>
      </c>
      <c r="P52" s="170">
        <v>21.55</v>
      </c>
    </row>
    <row r="53" spans="1:16" x14ac:dyDescent="0.25">
      <c r="A53" s="170">
        <v>0.46</v>
      </c>
      <c r="B53" s="170">
        <v>100</v>
      </c>
      <c r="C53" s="170">
        <v>3.01</v>
      </c>
      <c r="D53" s="170">
        <v>29.49</v>
      </c>
      <c r="E53" s="170">
        <v>28</v>
      </c>
      <c r="F53" s="170">
        <v>67</v>
      </c>
      <c r="G53" s="170" t="s">
        <v>14</v>
      </c>
      <c r="H53" s="170" t="s">
        <v>22</v>
      </c>
      <c r="I53" s="170">
        <v>383</v>
      </c>
      <c r="J53" s="170">
        <v>200</v>
      </c>
      <c r="K53" s="170">
        <v>16</v>
      </c>
      <c r="L53" s="170" t="s">
        <v>441</v>
      </c>
      <c r="M53" s="170">
        <v>64</v>
      </c>
      <c r="N53" s="170" t="s">
        <v>17</v>
      </c>
      <c r="O53" s="170" t="s">
        <v>106</v>
      </c>
      <c r="P53" s="170">
        <v>20.81</v>
      </c>
    </row>
    <row r="54" spans="1:16" x14ac:dyDescent="0.25">
      <c r="A54" s="170">
        <v>0.44</v>
      </c>
      <c r="B54" s="170">
        <v>0</v>
      </c>
      <c r="C54" s="170">
        <v>0</v>
      </c>
      <c r="D54" s="170">
        <v>36.97</v>
      </c>
      <c r="E54" s="170">
        <v>28</v>
      </c>
      <c r="F54" s="170">
        <v>67</v>
      </c>
      <c r="G54" s="170" t="s">
        <v>14</v>
      </c>
      <c r="H54" s="170" t="s">
        <v>22</v>
      </c>
      <c r="I54" s="170">
        <v>383</v>
      </c>
      <c r="J54" s="170">
        <v>200</v>
      </c>
      <c r="K54" s="170">
        <v>16</v>
      </c>
      <c r="L54" s="170" t="s">
        <v>441</v>
      </c>
      <c r="M54" s="170">
        <v>64</v>
      </c>
      <c r="N54" s="170" t="s">
        <v>17</v>
      </c>
      <c r="O54" s="170" t="s">
        <v>106</v>
      </c>
      <c r="P54" s="170">
        <v>16.79</v>
      </c>
    </row>
    <row r="55" spans="1:16" x14ac:dyDescent="0.25">
      <c r="A55" s="170">
        <v>0.44</v>
      </c>
      <c r="B55" s="170">
        <v>0</v>
      </c>
      <c r="C55" s="170">
        <v>0</v>
      </c>
      <c r="D55" s="170">
        <v>36.97</v>
      </c>
      <c r="E55" s="170">
        <v>28</v>
      </c>
      <c r="F55" s="170">
        <v>67</v>
      </c>
      <c r="G55" s="170" t="s">
        <v>14</v>
      </c>
      <c r="H55" s="170" t="s">
        <v>22</v>
      </c>
      <c r="I55" s="170">
        <v>383</v>
      </c>
      <c r="J55" s="170">
        <v>200</v>
      </c>
      <c r="K55" s="170">
        <v>16</v>
      </c>
      <c r="L55" s="170" t="s">
        <v>441</v>
      </c>
      <c r="M55" s="170">
        <v>64</v>
      </c>
      <c r="N55" s="170" t="s">
        <v>17</v>
      </c>
      <c r="O55" s="170" t="s">
        <v>106</v>
      </c>
      <c r="P55" s="170">
        <v>11.6</v>
      </c>
    </row>
    <row r="56" spans="1:16" x14ac:dyDescent="0.25">
      <c r="A56" s="170">
        <v>0.44</v>
      </c>
      <c r="B56" s="170">
        <v>30</v>
      </c>
      <c r="C56" s="170">
        <v>2.99</v>
      </c>
      <c r="D56" s="170">
        <v>33.81</v>
      </c>
      <c r="E56" s="170">
        <v>28</v>
      </c>
      <c r="F56" s="170">
        <v>67</v>
      </c>
      <c r="G56" s="170" t="s">
        <v>14</v>
      </c>
      <c r="H56" s="170" t="s">
        <v>22</v>
      </c>
      <c r="I56" s="170">
        <v>383</v>
      </c>
      <c r="J56" s="170">
        <v>200</v>
      </c>
      <c r="K56" s="170">
        <v>16</v>
      </c>
      <c r="L56" s="170" t="s">
        <v>441</v>
      </c>
      <c r="M56" s="170">
        <v>64</v>
      </c>
      <c r="N56" s="170" t="s">
        <v>17</v>
      </c>
      <c r="O56" s="170" t="s">
        <v>106</v>
      </c>
      <c r="P56" s="170">
        <v>22.63</v>
      </c>
    </row>
    <row r="57" spans="1:16" x14ac:dyDescent="0.25">
      <c r="A57" s="170">
        <v>0.44</v>
      </c>
      <c r="B57" s="170">
        <v>30</v>
      </c>
      <c r="C57" s="170">
        <v>2.99</v>
      </c>
      <c r="D57" s="170">
        <v>33.81</v>
      </c>
      <c r="E57" s="170">
        <v>28</v>
      </c>
      <c r="F57" s="170">
        <v>67</v>
      </c>
      <c r="G57" s="170" t="s">
        <v>14</v>
      </c>
      <c r="H57" s="170" t="s">
        <v>22</v>
      </c>
      <c r="I57" s="170">
        <v>383</v>
      </c>
      <c r="J57" s="170">
        <v>200</v>
      </c>
      <c r="K57" s="170">
        <v>16</v>
      </c>
      <c r="L57" s="170" t="s">
        <v>441</v>
      </c>
      <c r="M57" s="170">
        <v>64</v>
      </c>
      <c r="N57" s="170" t="s">
        <v>17</v>
      </c>
      <c r="O57" s="170" t="s">
        <v>106</v>
      </c>
      <c r="P57" s="170">
        <v>13.03</v>
      </c>
    </row>
    <row r="58" spans="1:16" x14ac:dyDescent="0.25">
      <c r="A58" s="170">
        <v>0.44</v>
      </c>
      <c r="B58" s="170">
        <v>60</v>
      </c>
      <c r="C58" s="170">
        <v>2.99</v>
      </c>
      <c r="D58" s="170">
        <v>32.35</v>
      </c>
      <c r="E58" s="170">
        <v>28</v>
      </c>
      <c r="F58" s="170">
        <v>67</v>
      </c>
      <c r="G58" s="170" t="s">
        <v>14</v>
      </c>
      <c r="H58" s="170" t="s">
        <v>22</v>
      </c>
      <c r="I58" s="170">
        <v>383</v>
      </c>
      <c r="J58" s="170">
        <v>200</v>
      </c>
      <c r="K58" s="170">
        <v>16</v>
      </c>
      <c r="L58" s="170" t="s">
        <v>441</v>
      </c>
      <c r="M58" s="170">
        <v>64</v>
      </c>
      <c r="N58" s="170" t="s">
        <v>17</v>
      </c>
      <c r="O58" s="170" t="s">
        <v>106</v>
      </c>
      <c r="P58" s="170">
        <v>24.36</v>
      </c>
    </row>
    <row r="59" spans="1:16" x14ac:dyDescent="0.25">
      <c r="A59" s="170">
        <v>0.44</v>
      </c>
      <c r="B59" s="170">
        <v>60</v>
      </c>
      <c r="C59" s="170">
        <v>2.99</v>
      </c>
      <c r="D59" s="170">
        <v>32.35</v>
      </c>
      <c r="E59" s="170">
        <v>28</v>
      </c>
      <c r="F59" s="170">
        <v>67</v>
      </c>
      <c r="G59" s="170" t="s">
        <v>14</v>
      </c>
      <c r="H59" s="170" t="s">
        <v>22</v>
      </c>
      <c r="I59" s="170">
        <v>383</v>
      </c>
      <c r="J59" s="170">
        <v>200</v>
      </c>
      <c r="K59" s="170">
        <v>16</v>
      </c>
      <c r="L59" s="170" t="s">
        <v>441</v>
      </c>
      <c r="M59" s="170">
        <v>64</v>
      </c>
      <c r="N59" s="170" t="s">
        <v>17</v>
      </c>
      <c r="O59" s="170" t="s">
        <v>106</v>
      </c>
      <c r="P59" s="170">
        <v>13.77</v>
      </c>
    </row>
    <row r="60" spans="1:16" x14ac:dyDescent="0.25">
      <c r="A60" s="170">
        <v>0.44</v>
      </c>
      <c r="B60" s="170">
        <v>100</v>
      </c>
      <c r="C60" s="170">
        <v>2.99</v>
      </c>
      <c r="D60" s="170">
        <v>29.17</v>
      </c>
      <c r="E60" s="170">
        <v>28</v>
      </c>
      <c r="F60" s="170">
        <v>67</v>
      </c>
      <c r="G60" s="170" t="s">
        <v>14</v>
      </c>
      <c r="H60" s="170" t="s">
        <v>22</v>
      </c>
      <c r="I60" s="170">
        <v>383</v>
      </c>
      <c r="J60" s="170">
        <v>200</v>
      </c>
      <c r="K60" s="170">
        <v>16</v>
      </c>
      <c r="L60" s="170" t="s">
        <v>441</v>
      </c>
      <c r="M60" s="170">
        <v>64</v>
      </c>
      <c r="N60" s="170" t="s">
        <v>17</v>
      </c>
      <c r="O60" s="170" t="s">
        <v>106</v>
      </c>
      <c r="P60" s="170">
        <v>24.71</v>
      </c>
    </row>
    <row r="61" spans="1:16" x14ac:dyDescent="0.25">
      <c r="A61" s="170">
        <v>0.44</v>
      </c>
      <c r="B61" s="170">
        <v>100</v>
      </c>
      <c r="C61" s="170">
        <v>2.99</v>
      </c>
      <c r="D61" s="170">
        <v>29.17</v>
      </c>
      <c r="E61" s="170">
        <v>28</v>
      </c>
      <c r="F61" s="170">
        <v>67</v>
      </c>
      <c r="G61" s="170" t="s">
        <v>14</v>
      </c>
      <c r="H61" s="170" t="s">
        <v>22</v>
      </c>
      <c r="I61" s="170">
        <v>383</v>
      </c>
      <c r="J61" s="170">
        <v>200</v>
      </c>
      <c r="K61" s="170">
        <v>16</v>
      </c>
      <c r="L61" s="170" t="s">
        <v>441</v>
      </c>
      <c r="M61" s="170">
        <v>64</v>
      </c>
      <c r="N61" s="170" t="s">
        <v>17</v>
      </c>
      <c r="O61" s="170" t="s">
        <v>106</v>
      </c>
      <c r="P61" s="170">
        <v>6.83</v>
      </c>
    </row>
    <row r="62" spans="1:16" x14ac:dyDescent="0.25">
      <c r="A62" s="170">
        <v>0.46</v>
      </c>
      <c r="B62" s="170">
        <v>0</v>
      </c>
      <c r="C62" s="170">
        <v>0</v>
      </c>
      <c r="D62" s="170">
        <v>33.42</v>
      </c>
      <c r="E62" s="170">
        <v>28</v>
      </c>
      <c r="F62" s="170">
        <v>67</v>
      </c>
      <c r="G62" s="170" t="s">
        <v>14</v>
      </c>
      <c r="H62" s="170" t="s">
        <v>22</v>
      </c>
      <c r="I62" s="170">
        <v>383</v>
      </c>
      <c r="J62" s="170">
        <v>200</v>
      </c>
      <c r="K62" s="170">
        <v>16</v>
      </c>
      <c r="L62" s="170" t="s">
        <v>441</v>
      </c>
      <c r="M62" s="170">
        <v>64</v>
      </c>
      <c r="N62" s="170" t="s">
        <v>17</v>
      </c>
      <c r="O62" s="170" t="s">
        <v>106</v>
      </c>
      <c r="P62" s="170">
        <v>21.46</v>
      </c>
    </row>
    <row r="63" spans="1:16" x14ac:dyDescent="0.25">
      <c r="A63" s="170">
        <v>0.46</v>
      </c>
      <c r="B63" s="170">
        <v>0</v>
      </c>
      <c r="C63" s="170">
        <v>0</v>
      </c>
      <c r="D63" s="170">
        <v>33.42</v>
      </c>
      <c r="E63" s="170">
        <v>28</v>
      </c>
      <c r="F63" s="170">
        <v>67</v>
      </c>
      <c r="G63" s="170" t="s">
        <v>14</v>
      </c>
      <c r="H63" s="170" t="s">
        <v>22</v>
      </c>
      <c r="I63" s="170">
        <v>383</v>
      </c>
      <c r="J63" s="170">
        <v>200</v>
      </c>
      <c r="K63" s="170">
        <v>16</v>
      </c>
      <c r="L63" s="170" t="s">
        <v>441</v>
      </c>
      <c r="M63" s="170">
        <v>64</v>
      </c>
      <c r="N63" s="170" t="s">
        <v>17</v>
      </c>
      <c r="O63" s="170" t="s">
        <v>106</v>
      </c>
      <c r="P63" s="170">
        <v>12.98</v>
      </c>
    </row>
    <row r="64" spans="1:16" x14ac:dyDescent="0.25">
      <c r="A64" s="170">
        <v>0.46</v>
      </c>
      <c r="B64" s="170">
        <v>30</v>
      </c>
      <c r="C64" s="170">
        <v>3.01</v>
      </c>
      <c r="D64" s="170">
        <v>31.46</v>
      </c>
      <c r="E64" s="170">
        <v>28</v>
      </c>
      <c r="F64" s="170">
        <v>67</v>
      </c>
      <c r="G64" s="170" t="s">
        <v>14</v>
      </c>
      <c r="H64" s="170" t="s">
        <v>22</v>
      </c>
      <c r="I64" s="170">
        <v>383</v>
      </c>
      <c r="J64" s="170">
        <v>200</v>
      </c>
      <c r="K64" s="170">
        <v>16</v>
      </c>
      <c r="L64" s="170" t="s">
        <v>441</v>
      </c>
      <c r="M64" s="170">
        <v>64</v>
      </c>
      <c r="N64" s="170" t="s">
        <v>17</v>
      </c>
      <c r="O64" s="170" t="s">
        <v>106</v>
      </c>
      <c r="P64" s="170">
        <v>17.18</v>
      </c>
    </row>
    <row r="65" spans="1:16" x14ac:dyDescent="0.25">
      <c r="A65" s="170">
        <v>0.46</v>
      </c>
      <c r="B65" s="170">
        <v>30</v>
      </c>
      <c r="C65" s="170">
        <v>3.01</v>
      </c>
      <c r="D65" s="170">
        <v>31.46</v>
      </c>
      <c r="E65" s="170">
        <v>28</v>
      </c>
      <c r="F65" s="170">
        <v>67</v>
      </c>
      <c r="G65" s="170" t="s">
        <v>14</v>
      </c>
      <c r="H65" s="170" t="s">
        <v>22</v>
      </c>
      <c r="I65" s="170">
        <v>383</v>
      </c>
      <c r="J65" s="170">
        <v>200</v>
      </c>
      <c r="K65" s="170">
        <v>16</v>
      </c>
      <c r="L65" s="170" t="s">
        <v>441</v>
      </c>
      <c r="M65" s="170">
        <v>64</v>
      </c>
      <c r="N65" s="170" t="s">
        <v>17</v>
      </c>
      <c r="O65" s="170" t="s">
        <v>106</v>
      </c>
      <c r="P65" s="170">
        <v>11.15</v>
      </c>
    </row>
    <row r="66" spans="1:16" x14ac:dyDescent="0.25">
      <c r="A66" s="170">
        <v>0.46</v>
      </c>
      <c r="B66" s="170">
        <v>60</v>
      </c>
      <c r="C66" s="170">
        <v>3.01</v>
      </c>
      <c r="D66" s="170">
        <v>30.66</v>
      </c>
      <c r="E66" s="170">
        <v>28</v>
      </c>
      <c r="F66" s="170">
        <v>67</v>
      </c>
      <c r="G66" s="170" t="s">
        <v>14</v>
      </c>
      <c r="H66" s="170" t="s">
        <v>22</v>
      </c>
      <c r="I66" s="170">
        <v>383</v>
      </c>
      <c r="J66" s="170">
        <v>200</v>
      </c>
      <c r="K66" s="170">
        <v>16</v>
      </c>
      <c r="L66" s="170" t="s">
        <v>441</v>
      </c>
      <c r="M66" s="170">
        <v>64</v>
      </c>
      <c r="N66" s="170" t="s">
        <v>17</v>
      </c>
      <c r="O66" s="170" t="s">
        <v>106</v>
      </c>
      <c r="P66" s="170">
        <v>19.77</v>
      </c>
    </row>
    <row r="67" spans="1:16" x14ac:dyDescent="0.25">
      <c r="A67" s="170">
        <v>0.46</v>
      </c>
      <c r="B67" s="170">
        <v>60</v>
      </c>
      <c r="C67" s="170">
        <v>3.01</v>
      </c>
      <c r="D67" s="170">
        <v>30.66</v>
      </c>
      <c r="E67" s="170">
        <v>28</v>
      </c>
      <c r="F67" s="170">
        <v>67</v>
      </c>
      <c r="G67" s="170" t="s">
        <v>14</v>
      </c>
      <c r="H67" s="170" t="s">
        <v>22</v>
      </c>
      <c r="I67" s="170">
        <v>383</v>
      </c>
      <c r="J67" s="170">
        <v>200</v>
      </c>
      <c r="K67" s="170">
        <v>16</v>
      </c>
      <c r="L67" s="170" t="s">
        <v>441</v>
      </c>
      <c r="M67" s="170">
        <v>64</v>
      </c>
      <c r="N67" s="170" t="s">
        <v>17</v>
      </c>
      <c r="O67" s="170" t="s">
        <v>106</v>
      </c>
      <c r="P67" s="170">
        <v>9.77</v>
      </c>
    </row>
    <row r="68" spans="1:16" x14ac:dyDescent="0.25">
      <c r="A68" s="170">
        <v>0.46</v>
      </c>
      <c r="B68" s="170">
        <v>100</v>
      </c>
      <c r="C68" s="170">
        <v>3.01</v>
      </c>
      <c r="D68" s="170">
        <v>29.49</v>
      </c>
      <c r="E68" s="170">
        <v>28</v>
      </c>
      <c r="F68" s="170">
        <v>67</v>
      </c>
      <c r="G68" s="170" t="s">
        <v>14</v>
      </c>
      <c r="H68" s="170" t="s">
        <v>22</v>
      </c>
      <c r="I68" s="170">
        <v>383</v>
      </c>
      <c r="J68" s="170">
        <v>200</v>
      </c>
      <c r="K68" s="170">
        <v>16</v>
      </c>
      <c r="L68" s="170" t="s">
        <v>441</v>
      </c>
      <c r="M68" s="170">
        <v>64</v>
      </c>
      <c r="N68" s="170" t="s">
        <v>17</v>
      </c>
      <c r="O68" s="170" t="s">
        <v>106</v>
      </c>
      <c r="P68" s="170">
        <v>17.43</v>
      </c>
    </row>
    <row r="69" spans="1:16" x14ac:dyDescent="0.25">
      <c r="A69" s="170">
        <v>0.46</v>
      </c>
      <c r="B69" s="170">
        <v>100</v>
      </c>
      <c r="C69" s="170">
        <v>3.01</v>
      </c>
      <c r="D69" s="170">
        <v>29.49</v>
      </c>
      <c r="E69" s="170">
        <v>28</v>
      </c>
      <c r="F69" s="170">
        <v>67</v>
      </c>
      <c r="G69" s="170" t="s">
        <v>14</v>
      </c>
      <c r="H69" s="170" t="s">
        <v>22</v>
      </c>
      <c r="I69" s="170">
        <v>383</v>
      </c>
      <c r="J69" s="170">
        <v>200</v>
      </c>
      <c r="K69" s="170">
        <v>16</v>
      </c>
      <c r="L69" s="170" t="s">
        <v>441</v>
      </c>
      <c r="M69" s="170">
        <v>64</v>
      </c>
      <c r="N69" s="170" t="s">
        <v>17</v>
      </c>
      <c r="O69" s="170" t="s">
        <v>106</v>
      </c>
      <c r="P69" s="170">
        <v>9.11</v>
      </c>
    </row>
    <row r="70" spans="1:16" x14ac:dyDescent="0.25">
      <c r="A70" s="170">
        <v>0.65</v>
      </c>
      <c r="B70" s="170">
        <v>0</v>
      </c>
      <c r="C70" s="170">
        <v>0</v>
      </c>
      <c r="D70" s="170">
        <v>58</v>
      </c>
      <c r="E70" s="170">
        <v>7</v>
      </c>
      <c r="F70" s="170">
        <v>45</v>
      </c>
      <c r="G70" s="170" t="s">
        <v>14</v>
      </c>
      <c r="H70" s="170" t="s">
        <v>22</v>
      </c>
      <c r="I70" s="170">
        <v>460</v>
      </c>
      <c r="J70" s="170">
        <v>200</v>
      </c>
      <c r="K70" s="170">
        <v>10</v>
      </c>
      <c r="L70" s="170" t="s">
        <v>441</v>
      </c>
      <c r="M70" s="170">
        <v>50</v>
      </c>
      <c r="N70" s="170" t="s">
        <v>17</v>
      </c>
      <c r="O70" s="170" t="s">
        <v>106</v>
      </c>
      <c r="P70" s="170">
        <v>24.16</v>
      </c>
    </row>
    <row r="71" spans="1:16" x14ac:dyDescent="0.25">
      <c r="A71" s="170">
        <v>0.65</v>
      </c>
      <c r="B71" s="170">
        <v>20</v>
      </c>
      <c r="C71" s="170">
        <v>5.4</v>
      </c>
      <c r="D71" s="170">
        <v>53.72</v>
      </c>
      <c r="E71" s="170">
        <v>7</v>
      </c>
      <c r="F71" s="170">
        <v>45</v>
      </c>
      <c r="G71" s="170" t="s">
        <v>14</v>
      </c>
      <c r="H71" s="170" t="s">
        <v>22</v>
      </c>
      <c r="I71" s="170">
        <v>460</v>
      </c>
      <c r="J71" s="170">
        <v>200</v>
      </c>
      <c r="K71" s="170">
        <v>10</v>
      </c>
      <c r="L71" s="170" t="s">
        <v>441</v>
      </c>
      <c r="M71" s="170">
        <v>50</v>
      </c>
      <c r="N71" s="170" t="s">
        <v>17</v>
      </c>
      <c r="O71" s="170" t="s">
        <v>106</v>
      </c>
      <c r="P71" s="170">
        <v>20.440000000000001</v>
      </c>
    </row>
    <row r="72" spans="1:16" x14ac:dyDescent="0.25">
      <c r="A72" s="170">
        <v>0.65</v>
      </c>
      <c r="B72" s="170">
        <v>50</v>
      </c>
      <c r="C72" s="170">
        <v>5.4</v>
      </c>
      <c r="D72" s="170">
        <v>45.54</v>
      </c>
      <c r="E72" s="170">
        <v>7</v>
      </c>
      <c r="F72" s="170">
        <v>45</v>
      </c>
      <c r="G72" s="170" t="s">
        <v>14</v>
      </c>
      <c r="H72" s="170" t="s">
        <v>22</v>
      </c>
      <c r="I72" s="170">
        <v>460</v>
      </c>
      <c r="J72" s="170">
        <v>200</v>
      </c>
      <c r="K72" s="170">
        <v>10</v>
      </c>
      <c r="L72" s="170" t="s">
        <v>441</v>
      </c>
      <c r="M72" s="170">
        <v>50</v>
      </c>
      <c r="N72" s="170" t="s">
        <v>17</v>
      </c>
      <c r="O72" s="170" t="s">
        <v>106</v>
      </c>
      <c r="P72" s="170">
        <v>15.13</v>
      </c>
    </row>
    <row r="73" spans="1:16" x14ac:dyDescent="0.25">
      <c r="A73" s="170">
        <v>0.65</v>
      </c>
      <c r="B73" s="170">
        <v>100</v>
      </c>
      <c r="C73" s="170">
        <v>5.4</v>
      </c>
      <c r="D73" s="170">
        <v>38</v>
      </c>
      <c r="E73" s="170">
        <v>7</v>
      </c>
      <c r="F73" s="170">
        <v>45</v>
      </c>
      <c r="G73" s="170" t="s">
        <v>14</v>
      </c>
      <c r="H73" s="170" t="s">
        <v>22</v>
      </c>
      <c r="I73" s="170">
        <v>460</v>
      </c>
      <c r="J73" s="170">
        <v>200</v>
      </c>
      <c r="K73" s="170">
        <v>10</v>
      </c>
      <c r="L73" s="170" t="s">
        <v>441</v>
      </c>
      <c r="M73" s="170">
        <v>50</v>
      </c>
      <c r="N73" s="170" t="s">
        <v>17</v>
      </c>
      <c r="O73" s="170" t="s">
        <v>106</v>
      </c>
      <c r="P73" s="170">
        <v>15.52</v>
      </c>
    </row>
    <row r="74" spans="1:16" x14ac:dyDescent="0.25">
      <c r="A74" s="170">
        <v>0.65</v>
      </c>
      <c r="B74" s="170">
        <v>0</v>
      </c>
      <c r="C74" s="170">
        <v>0</v>
      </c>
      <c r="D74" s="170">
        <v>47.68</v>
      </c>
      <c r="E74" s="170">
        <v>7</v>
      </c>
      <c r="F74" s="170">
        <v>45</v>
      </c>
      <c r="G74" s="170" t="s">
        <v>14</v>
      </c>
      <c r="H74" s="170" t="s">
        <v>22</v>
      </c>
      <c r="I74" s="170">
        <v>460</v>
      </c>
      <c r="J74" s="170">
        <v>200</v>
      </c>
      <c r="K74" s="170">
        <v>10</v>
      </c>
      <c r="L74" s="170" t="s">
        <v>441</v>
      </c>
      <c r="M74" s="170">
        <v>50</v>
      </c>
      <c r="N74" s="170" t="s">
        <v>17</v>
      </c>
      <c r="O74" s="170" t="s">
        <v>106</v>
      </c>
      <c r="P74" s="170">
        <v>20.329999999999998</v>
      </c>
    </row>
    <row r="75" spans="1:16" x14ac:dyDescent="0.25">
      <c r="A75" s="170">
        <v>0.65</v>
      </c>
      <c r="B75" s="170">
        <v>20</v>
      </c>
      <c r="C75" s="170">
        <v>5.4</v>
      </c>
      <c r="D75" s="170">
        <v>41.04</v>
      </c>
      <c r="E75" s="170">
        <v>7</v>
      </c>
      <c r="F75" s="170">
        <v>45</v>
      </c>
      <c r="G75" s="170" t="s">
        <v>14</v>
      </c>
      <c r="H75" s="170" t="s">
        <v>22</v>
      </c>
      <c r="I75" s="170">
        <v>460</v>
      </c>
      <c r="J75" s="170">
        <v>200</v>
      </c>
      <c r="K75" s="170">
        <v>10</v>
      </c>
      <c r="L75" s="170" t="s">
        <v>441</v>
      </c>
      <c r="M75" s="170">
        <v>50</v>
      </c>
      <c r="N75" s="170" t="s">
        <v>17</v>
      </c>
      <c r="O75" s="170" t="s">
        <v>106</v>
      </c>
      <c r="P75" s="170">
        <v>17.25</v>
      </c>
    </row>
    <row r="76" spans="1:16" x14ac:dyDescent="0.25">
      <c r="A76" s="170">
        <v>0.65</v>
      </c>
      <c r="B76" s="170">
        <v>50</v>
      </c>
      <c r="C76" s="170">
        <v>5.4</v>
      </c>
      <c r="D76" s="170">
        <v>41.23</v>
      </c>
      <c r="E76" s="170">
        <v>7</v>
      </c>
      <c r="F76" s="170">
        <v>45</v>
      </c>
      <c r="G76" s="170" t="s">
        <v>14</v>
      </c>
      <c r="H76" s="170" t="s">
        <v>22</v>
      </c>
      <c r="I76" s="170">
        <v>460</v>
      </c>
      <c r="J76" s="170">
        <v>200</v>
      </c>
      <c r="K76" s="170">
        <v>10</v>
      </c>
      <c r="L76" s="170" t="s">
        <v>441</v>
      </c>
      <c r="M76" s="170">
        <v>50</v>
      </c>
      <c r="N76" s="170" t="s">
        <v>17</v>
      </c>
      <c r="O76" s="170" t="s">
        <v>106</v>
      </c>
      <c r="P76" s="170">
        <v>16.579999999999998</v>
      </c>
    </row>
    <row r="77" spans="1:16" x14ac:dyDescent="0.25">
      <c r="A77" s="170">
        <v>0.65</v>
      </c>
      <c r="B77" s="170">
        <v>100</v>
      </c>
      <c r="C77" s="170">
        <v>5.4</v>
      </c>
      <c r="D77" s="170">
        <v>33.630000000000003</v>
      </c>
      <c r="E77" s="170">
        <v>7</v>
      </c>
      <c r="F77" s="170">
        <v>45</v>
      </c>
      <c r="G77" s="170" t="s">
        <v>14</v>
      </c>
      <c r="H77" s="170" t="s">
        <v>22</v>
      </c>
      <c r="I77" s="170">
        <v>460</v>
      </c>
      <c r="J77" s="170">
        <v>200</v>
      </c>
      <c r="K77" s="170">
        <v>10</v>
      </c>
      <c r="L77" s="170" t="s">
        <v>441</v>
      </c>
      <c r="M77" s="170">
        <v>50</v>
      </c>
      <c r="N77" s="170" t="s">
        <v>17</v>
      </c>
      <c r="O77" s="170" t="s">
        <v>106</v>
      </c>
      <c r="P77" s="170">
        <v>15.07</v>
      </c>
    </row>
    <row r="78" spans="1:16" x14ac:dyDescent="0.25">
      <c r="A78" s="170">
        <v>0.65</v>
      </c>
      <c r="B78" s="170">
        <v>0</v>
      </c>
      <c r="C78" s="170">
        <v>0</v>
      </c>
      <c r="D78" s="170">
        <v>64.13</v>
      </c>
      <c r="E78" s="170">
        <v>28</v>
      </c>
      <c r="F78" s="170">
        <v>45</v>
      </c>
      <c r="G78" s="170" t="s">
        <v>14</v>
      </c>
      <c r="H78" s="170" t="s">
        <v>22</v>
      </c>
      <c r="I78" s="170">
        <v>460</v>
      </c>
      <c r="J78" s="170">
        <v>200</v>
      </c>
      <c r="K78" s="170">
        <v>10</v>
      </c>
      <c r="L78" s="170" t="s">
        <v>441</v>
      </c>
      <c r="M78" s="170">
        <v>50</v>
      </c>
      <c r="N78" s="170" t="s">
        <v>17</v>
      </c>
      <c r="O78" s="170" t="s">
        <v>106</v>
      </c>
      <c r="P78" s="170">
        <v>25.32</v>
      </c>
    </row>
    <row r="79" spans="1:16" x14ac:dyDescent="0.25">
      <c r="A79" s="170">
        <v>0.65</v>
      </c>
      <c r="B79" s="170">
        <v>20</v>
      </c>
      <c r="C79" s="170">
        <v>5.4</v>
      </c>
      <c r="D79" s="170">
        <v>57.19</v>
      </c>
      <c r="E79" s="170">
        <v>28</v>
      </c>
      <c r="F79" s="170">
        <v>45</v>
      </c>
      <c r="G79" s="170" t="s">
        <v>14</v>
      </c>
      <c r="H79" s="170" t="s">
        <v>22</v>
      </c>
      <c r="I79" s="170">
        <v>460</v>
      </c>
      <c r="J79" s="170">
        <v>200</v>
      </c>
      <c r="K79" s="170">
        <v>10</v>
      </c>
      <c r="L79" s="170" t="s">
        <v>441</v>
      </c>
      <c r="M79" s="170">
        <v>50</v>
      </c>
      <c r="N79" s="170" t="s">
        <v>17</v>
      </c>
      <c r="O79" s="170" t="s">
        <v>106</v>
      </c>
      <c r="P79" s="170">
        <v>22.97</v>
      </c>
    </row>
    <row r="80" spans="1:16" x14ac:dyDescent="0.25">
      <c r="A80" s="170">
        <v>0.65</v>
      </c>
      <c r="B80" s="170">
        <v>50</v>
      </c>
      <c r="C80" s="170">
        <v>5.4</v>
      </c>
      <c r="D80" s="170">
        <v>52.74</v>
      </c>
      <c r="E80" s="170">
        <v>28</v>
      </c>
      <c r="F80" s="170">
        <v>45</v>
      </c>
      <c r="G80" s="170" t="s">
        <v>14</v>
      </c>
      <c r="H80" s="170" t="s">
        <v>22</v>
      </c>
      <c r="I80" s="170">
        <v>460</v>
      </c>
      <c r="J80" s="170">
        <v>200</v>
      </c>
      <c r="K80" s="170">
        <v>10</v>
      </c>
      <c r="L80" s="170" t="s">
        <v>441</v>
      </c>
      <c r="M80" s="170">
        <v>50</v>
      </c>
      <c r="N80" s="170" t="s">
        <v>17</v>
      </c>
      <c r="O80" s="170" t="s">
        <v>106</v>
      </c>
      <c r="P80" s="170">
        <v>21.22</v>
      </c>
    </row>
    <row r="81" spans="1:16" x14ac:dyDescent="0.25">
      <c r="A81" s="170">
        <v>0.65</v>
      </c>
      <c r="B81" s="170">
        <v>100</v>
      </c>
      <c r="C81" s="170">
        <v>5.4</v>
      </c>
      <c r="D81" s="170">
        <v>44.2</v>
      </c>
      <c r="E81" s="170">
        <v>28</v>
      </c>
      <c r="F81" s="170">
        <v>45</v>
      </c>
      <c r="G81" s="170" t="s">
        <v>14</v>
      </c>
      <c r="H81" s="170" t="s">
        <v>22</v>
      </c>
      <c r="I81" s="170">
        <v>460</v>
      </c>
      <c r="J81" s="170">
        <v>200</v>
      </c>
      <c r="K81" s="170">
        <v>10</v>
      </c>
      <c r="L81" s="170" t="s">
        <v>441</v>
      </c>
      <c r="M81" s="170">
        <v>50</v>
      </c>
      <c r="N81" s="170" t="s">
        <v>17</v>
      </c>
      <c r="O81" s="170" t="s">
        <v>106</v>
      </c>
      <c r="P81" s="170">
        <v>18.39</v>
      </c>
    </row>
    <row r="82" spans="1:16" x14ac:dyDescent="0.25">
      <c r="A82" s="170">
        <v>0.65</v>
      </c>
      <c r="B82" s="170">
        <v>0</v>
      </c>
      <c r="C82" s="170">
        <v>0</v>
      </c>
      <c r="D82" s="170">
        <v>53.85</v>
      </c>
      <c r="E82" s="170">
        <v>28</v>
      </c>
      <c r="F82" s="170">
        <v>45</v>
      </c>
      <c r="G82" s="170" t="s">
        <v>14</v>
      </c>
      <c r="H82" s="170" t="s">
        <v>22</v>
      </c>
      <c r="I82" s="170">
        <v>460</v>
      </c>
      <c r="J82" s="170">
        <v>200</v>
      </c>
      <c r="K82" s="170">
        <v>10</v>
      </c>
      <c r="L82" s="170" t="s">
        <v>441</v>
      </c>
      <c r="M82" s="170">
        <v>50</v>
      </c>
      <c r="N82" s="170" t="s">
        <v>17</v>
      </c>
      <c r="O82" s="170" t="s">
        <v>106</v>
      </c>
      <c r="P82" s="170">
        <v>21.62</v>
      </c>
    </row>
    <row r="83" spans="1:16" x14ac:dyDescent="0.25">
      <c r="A83" s="170">
        <v>0.65</v>
      </c>
      <c r="B83" s="170">
        <v>20</v>
      </c>
      <c r="C83" s="170">
        <v>5.4</v>
      </c>
      <c r="D83" s="170">
        <v>52.83</v>
      </c>
      <c r="E83" s="170">
        <v>28</v>
      </c>
      <c r="F83" s="170">
        <v>45</v>
      </c>
      <c r="G83" s="170" t="s">
        <v>14</v>
      </c>
      <c r="H83" s="170" t="s">
        <v>22</v>
      </c>
      <c r="I83" s="170">
        <v>460</v>
      </c>
      <c r="J83" s="170">
        <v>200</v>
      </c>
      <c r="K83" s="170">
        <v>10</v>
      </c>
      <c r="L83" s="170" t="s">
        <v>441</v>
      </c>
      <c r="M83" s="170">
        <v>50</v>
      </c>
      <c r="N83" s="170" t="s">
        <v>17</v>
      </c>
      <c r="O83" s="170" t="s">
        <v>106</v>
      </c>
      <c r="P83" s="170">
        <v>20.67</v>
      </c>
    </row>
    <row r="84" spans="1:16" x14ac:dyDescent="0.25">
      <c r="A84" s="170">
        <v>0.65</v>
      </c>
      <c r="B84" s="170">
        <v>50</v>
      </c>
      <c r="C84" s="170">
        <v>5.4</v>
      </c>
      <c r="D84" s="170">
        <v>49.85</v>
      </c>
      <c r="E84" s="170">
        <v>28</v>
      </c>
      <c r="F84" s="170">
        <v>45</v>
      </c>
      <c r="G84" s="170" t="s">
        <v>14</v>
      </c>
      <c r="H84" s="170" t="s">
        <v>22</v>
      </c>
      <c r="I84" s="170">
        <v>460</v>
      </c>
      <c r="J84" s="170">
        <v>200</v>
      </c>
      <c r="K84" s="170">
        <v>10</v>
      </c>
      <c r="L84" s="170" t="s">
        <v>441</v>
      </c>
      <c r="M84" s="170">
        <v>50</v>
      </c>
      <c r="N84" s="170" t="s">
        <v>17</v>
      </c>
      <c r="O84" s="170" t="s">
        <v>106</v>
      </c>
      <c r="P84" s="170">
        <v>19.11</v>
      </c>
    </row>
    <row r="85" spans="1:16" x14ac:dyDescent="0.25">
      <c r="A85" s="170">
        <v>0.65</v>
      </c>
      <c r="B85" s="170">
        <v>100</v>
      </c>
      <c r="C85" s="170">
        <v>5.4</v>
      </c>
      <c r="D85" s="170">
        <v>42.04</v>
      </c>
      <c r="E85" s="170">
        <v>28</v>
      </c>
      <c r="F85" s="170">
        <v>45</v>
      </c>
      <c r="G85" s="170" t="s">
        <v>14</v>
      </c>
      <c r="H85" s="170" t="s">
        <v>22</v>
      </c>
      <c r="I85" s="170">
        <v>460</v>
      </c>
      <c r="J85" s="170">
        <v>200</v>
      </c>
      <c r="K85" s="170">
        <v>10</v>
      </c>
      <c r="L85" s="170" t="s">
        <v>441</v>
      </c>
      <c r="M85" s="170">
        <v>50</v>
      </c>
      <c r="N85" s="170" t="s">
        <v>17</v>
      </c>
      <c r="O85" s="170" t="s">
        <v>106</v>
      </c>
      <c r="P85" s="170">
        <v>16.899999999999999</v>
      </c>
    </row>
    <row r="86" spans="1:16" x14ac:dyDescent="0.25">
      <c r="A86" s="170">
        <v>0.65</v>
      </c>
      <c r="B86" s="170">
        <v>0</v>
      </c>
      <c r="C86" s="170">
        <v>0</v>
      </c>
      <c r="D86" s="170">
        <v>64.58</v>
      </c>
      <c r="E86" s="170">
        <v>90</v>
      </c>
      <c r="F86" s="170">
        <v>45</v>
      </c>
      <c r="G86" s="170" t="s">
        <v>14</v>
      </c>
      <c r="H86" s="170" t="s">
        <v>22</v>
      </c>
      <c r="I86" s="170">
        <v>460</v>
      </c>
      <c r="J86" s="170">
        <v>200</v>
      </c>
      <c r="K86" s="170">
        <v>10</v>
      </c>
      <c r="L86" s="170" t="s">
        <v>441</v>
      </c>
      <c r="M86" s="170">
        <v>50</v>
      </c>
      <c r="N86" s="170" t="s">
        <v>17</v>
      </c>
      <c r="O86" s="170" t="s">
        <v>106</v>
      </c>
      <c r="P86" s="170">
        <v>24.94</v>
      </c>
    </row>
    <row r="87" spans="1:16" x14ac:dyDescent="0.25">
      <c r="A87" s="170">
        <v>0.65</v>
      </c>
      <c r="B87" s="170">
        <v>20</v>
      </c>
      <c r="C87" s="170">
        <v>5.4</v>
      </c>
      <c r="D87" s="170">
        <v>60.73</v>
      </c>
      <c r="E87" s="170">
        <v>90</v>
      </c>
      <c r="F87" s="170">
        <v>45</v>
      </c>
      <c r="G87" s="170" t="s">
        <v>14</v>
      </c>
      <c r="H87" s="170" t="s">
        <v>22</v>
      </c>
      <c r="I87" s="170">
        <v>460</v>
      </c>
      <c r="J87" s="170">
        <v>200</v>
      </c>
      <c r="K87" s="170">
        <v>10</v>
      </c>
      <c r="L87" s="170" t="s">
        <v>441</v>
      </c>
      <c r="M87" s="170">
        <v>50</v>
      </c>
      <c r="N87" s="170" t="s">
        <v>17</v>
      </c>
      <c r="O87" s="170" t="s">
        <v>106</v>
      </c>
      <c r="P87" s="170">
        <v>22.12</v>
      </c>
    </row>
    <row r="88" spans="1:16" x14ac:dyDescent="0.25">
      <c r="A88" s="170">
        <v>0.65</v>
      </c>
      <c r="B88" s="170">
        <v>50</v>
      </c>
      <c r="C88" s="170">
        <v>5.4</v>
      </c>
      <c r="D88" s="170">
        <v>55.02</v>
      </c>
      <c r="E88" s="170">
        <v>90</v>
      </c>
      <c r="F88" s="170">
        <v>45</v>
      </c>
      <c r="G88" s="170" t="s">
        <v>14</v>
      </c>
      <c r="H88" s="170" t="s">
        <v>22</v>
      </c>
      <c r="I88" s="170">
        <v>460</v>
      </c>
      <c r="J88" s="170">
        <v>200</v>
      </c>
      <c r="K88" s="170">
        <v>10</v>
      </c>
      <c r="L88" s="170" t="s">
        <v>441</v>
      </c>
      <c r="M88" s="170">
        <v>50</v>
      </c>
      <c r="N88" s="170" t="s">
        <v>17</v>
      </c>
      <c r="O88" s="170" t="s">
        <v>106</v>
      </c>
      <c r="P88" s="170">
        <v>18.649999999999999</v>
      </c>
    </row>
    <row r="89" spans="1:16" x14ac:dyDescent="0.25">
      <c r="A89" s="170">
        <v>0.65</v>
      </c>
      <c r="B89" s="170">
        <v>100</v>
      </c>
      <c r="C89" s="170">
        <v>5.4</v>
      </c>
      <c r="D89" s="170">
        <v>47.73</v>
      </c>
      <c r="E89" s="170">
        <v>90</v>
      </c>
      <c r="F89" s="170">
        <v>45</v>
      </c>
      <c r="G89" s="170" t="s">
        <v>14</v>
      </c>
      <c r="H89" s="170" t="s">
        <v>22</v>
      </c>
      <c r="I89" s="170">
        <v>460</v>
      </c>
      <c r="J89" s="170">
        <v>200</v>
      </c>
      <c r="K89" s="170">
        <v>10</v>
      </c>
      <c r="L89" s="170" t="s">
        <v>441</v>
      </c>
      <c r="M89" s="170">
        <v>50</v>
      </c>
      <c r="N89" s="170" t="s">
        <v>17</v>
      </c>
      <c r="O89" s="170" t="s">
        <v>106</v>
      </c>
      <c r="P89" s="170">
        <v>18.28</v>
      </c>
    </row>
    <row r="90" spans="1:16" x14ac:dyDescent="0.25">
      <c r="A90" s="170">
        <v>0.65</v>
      </c>
      <c r="B90" s="170">
        <v>0</v>
      </c>
      <c r="C90" s="170">
        <v>0</v>
      </c>
      <c r="D90" s="170">
        <v>54.97</v>
      </c>
      <c r="E90" s="170">
        <v>90</v>
      </c>
      <c r="F90" s="170">
        <v>45</v>
      </c>
      <c r="G90" s="170" t="s">
        <v>14</v>
      </c>
      <c r="H90" s="170" t="s">
        <v>22</v>
      </c>
      <c r="I90" s="170">
        <v>460</v>
      </c>
      <c r="J90" s="170">
        <v>200</v>
      </c>
      <c r="K90" s="170">
        <v>10</v>
      </c>
      <c r="L90" s="170" t="s">
        <v>441</v>
      </c>
      <c r="M90" s="170">
        <v>50</v>
      </c>
      <c r="N90" s="170" t="s">
        <v>17</v>
      </c>
      <c r="O90" s="170" t="s">
        <v>106</v>
      </c>
      <c r="P90" s="170">
        <v>22.33</v>
      </c>
    </row>
    <row r="91" spans="1:16" x14ac:dyDescent="0.25">
      <c r="A91" s="170">
        <v>0.65</v>
      </c>
      <c r="B91" s="170">
        <v>20</v>
      </c>
      <c r="C91" s="170">
        <v>5.4</v>
      </c>
      <c r="D91" s="170">
        <v>54.87</v>
      </c>
      <c r="E91" s="170">
        <v>90</v>
      </c>
      <c r="F91" s="170">
        <v>45</v>
      </c>
      <c r="G91" s="170" t="s">
        <v>14</v>
      </c>
      <c r="H91" s="170" t="s">
        <v>22</v>
      </c>
      <c r="I91" s="170">
        <v>460</v>
      </c>
      <c r="J91" s="170">
        <v>200</v>
      </c>
      <c r="K91" s="170">
        <v>10</v>
      </c>
      <c r="L91" s="170" t="s">
        <v>441</v>
      </c>
      <c r="M91" s="170">
        <v>50</v>
      </c>
      <c r="N91" s="170" t="s">
        <v>17</v>
      </c>
      <c r="O91" s="170" t="s">
        <v>106</v>
      </c>
      <c r="P91" s="170">
        <v>20.45</v>
      </c>
    </row>
    <row r="92" spans="1:16" x14ac:dyDescent="0.25">
      <c r="A92" s="170">
        <v>0.65</v>
      </c>
      <c r="B92" s="170">
        <v>50</v>
      </c>
      <c r="C92" s="170">
        <v>5.4</v>
      </c>
      <c r="D92" s="170">
        <v>48.5</v>
      </c>
      <c r="E92" s="170">
        <v>90</v>
      </c>
      <c r="F92" s="170">
        <v>45</v>
      </c>
      <c r="G92" s="170" t="s">
        <v>14</v>
      </c>
      <c r="H92" s="170" t="s">
        <v>22</v>
      </c>
      <c r="I92" s="170">
        <v>460</v>
      </c>
      <c r="J92" s="170">
        <v>200</v>
      </c>
      <c r="K92" s="170">
        <v>10</v>
      </c>
      <c r="L92" s="170" t="s">
        <v>441</v>
      </c>
      <c r="M92" s="170">
        <v>50</v>
      </c>
      <c r="N92" s="170" t="s">
        <v>17</v>
      </c>
      <c r="O92" s="170" t="s">
        <v>106</v>
      </c>
      <c r="P92" s="170">
        <v>18.73</v>
      </c>
    </row>
    <row r="93" spans="1:16" x14ac:dyDescent="0.25">
      <c r="A93" s="170">
        <v>0.65</v>
      </c>
      <c r="B93" s="170">
        <v>100</v>
      </c>
      <c r="C93" s="170">
        <v>5.4</v>
      </c>
      <c r="D93" s="170">
        <v>42.89</v>
      </c>
      <c r="E93" s="170">
        <v>90</v>
      </c>
      <c r="F93" s="170">
        <v>45</v>
      </c>
      <c r="G93" s="170" t="s">
        <v>14</v>
      </c>
      <c r="H93" s="170" t="s">
        <v>22</v>
      </c>
      <c r="I93" s="170">
        <v>460</v>
      </c>
      <c r="J93" s="170">
        <v>200</v>
      </c>
      <c r="K93" s="170">
        <v>10</v>
      </c>
      <c r="L93" s="170" t="s">
        <v>441</v>
      </c>
      <c r="M93" s="170">
        <v>50</v>
      </c>
      <c r="N93" s="170" t="s">
        <v>17</v>
      </c>
      <c r="O93" s="170" t="s">
        <v>106</v>
      </c>
      <c r="P93" s="170">
        <v>17.32</v>
      </c>
    </row>
    <row r="94" spans="1:16" x14ac:dyDescent="0.25">
      <c r="A94" s="170">
        <v>0.65</v>
      </c>
      <c r="B94" s="170">
        <v>0</v>
      </c>
      <c r="C94" s="170">
        <v>0</v>
      </c>
      <c r="D94" s="170">
        <v>69.87</v>
      </c>
      <c r="E94" s="170">
        <v>365</v>
      </c>
      <c r="F94" s="170">
        <v>45</v>
      </c>
      <c r="G94" s="170" t="s">
        <v>14</v>
      </c>
      <c r="H94" s="170" t="s">
        <v>22</v>
      </c>
      <c r="I94" s="170">
        <v>460</v>
      </c>
      <c r="J94" s="170">
        <v>200</v>
      </c>
      <c r="K94" s="170">
        <v>10</v>
      </c>
      <c r="L94" s="170" t="s">
        <v>441</v>
      </c>
      <c r="M94" s="170">
        <v>50</v>
      </c>
      <c r="N94" s="170" t="s">
        <v>17</v>
      </c>
      <c r="O94" s="170" t="s">
        <v>106</v>
      </c>
      <c r="P94" s="170">
        <v>24.32</v>
      </c>
    </row>
    <row r="95" spans="1:16" x14ac:dyDescent="0.25">
      <c r="A95" s="170">
        <v>0.65</v>
      </c>
      <c r="B95" s="170">
        <v>20</v>
      </c>
      <c r="C95" s="170">
        <v>5.4</v>
      </c>
      <c r="D95" s="170">
        <v>61.51</v>
      </c>
      <c r="E95" s="170">
        <v>365</v>
      </c>
      <c r="F95" s="170">
        <v>45</v>
      </c>
      <c r="G95" s="170" t="s">
        <v>14</v>
      </c>
      <c r="H95" s="170" t="s">
        <v>22</v>
      </c>
      <c r="I95" s="170">
        <v>460</v>
      </c>
      <c r="J95" s="170">
        <v>200</v>
      </c>
      <c r="K95" s="170">
        <v>10</v>
      </c>
      <c r="L95" s="170" t="s">
        <v>441</v>
      </c>
      <c r="M95" s="170">
        <v>50</v>
      </c>
      <c r="N95" s="170" t="s">
        <v>17</v>
      </c>
      <c r="O95" s="170" t="s">
        <v>106</v>
      </c>
      <c r="P95" s="170">
        <v>23.54</v>
      </c>
    </row>
    <row r="96" spans="1:16" x14ac:dyDescent="0.25">
      <c r="A96" s="170">
        <v>0.65</v>
      </c>
      <c r="B96" s="170">
        <v>50</v>
      </c>
      <c r="C96" s="170">
        <v>5.4</v>
      </c>
      <c r="D96" s="170">
        <v>48.98</v>
      </c>
      <c r="E96" s="170">
        <v>365</v>
      </c>
      <c r="F96" s="170">
        <v>45</v>
      </c>
      <c r="G96" s="170" t="s">
        <v>14</v>
      </c>
      <c r="H96" s="170" t="s">
        <v>22</v>
      </c>
      <c r="I96" s="170">
        <v>460</v>
      </c>
      <c r="J96" s="170">
        <v>200</v>
      </c>
      <c r="K96" s="170">
        <v>10</v>
      </c>
      <c r="L96" s="170" t="s">
        <v>441</v>
      </c>
      <c r="M96" s="170">
        <v>50</v>
      </c>
      <c r="N96" s="170" t="s">
        <v>17</v>
      </c>
      <c r="O96" s="170" t="s">
        <v>106</v>
      </c>
      <c r="P96" s="170">
        <v>18.55</v>
      </c>
    </row>
    <row r="97" spans="1:16" x14ac:dyDescent="0.25">
      <c r="A97" s="170">
        <v>0.65</v>
      </c>
      <c r="B97" s="170">
        <v>100</v>
      </c>
      <c r="C97" s="170">
        <v>5.4</v>
      </c>
      <c r="D97" s="170">
        <v>47.99</v>
      </c>
      <c r="E97" s="170">
        <v>365</v>
      </c>
      <c r="F97" s="170">
        <v>45</v>
      </c>
      <c r="G97" s="170" t="s">
        <v>14</v>
      </c>
      <c r="H97" s="170" t="s">
        <v>22</v>
      </c>
      <c r="I97" s="170">
        <v>460</v>
      </c>
      <c r="J97" s="170">
        <v>200</v>
      </c>
      <c r="K97" s="170">
        <v>10</v>
      </c>
      <c r="L97" s="170" t="s">
        <v>441</v>
      </c>
      <c r="M97" s="170">
        <v>50</v>
      </c>
      <c r="N97" s="170" t="s">
        <v>17</v>
      </c>
      <c r="O97" s="170" t="s">
        <v>106</v>
      </c>
      <c r="P97" s="170">
        <v>17.399999999999999</v>
      </c>
    </row>
    <row r="98" spans="1:16" x14ac:dyDescent="0.25">
      <c r="A98" s="170">
        <v>0.65</v>
      </c>
      <c r="B98" s="170">
        <v>0</v>
      </c>
      <c r="C98" s="170">
        <v>0</v>
      </c>
      <c r="D98" s="170">
        <v>57.02</v>
      </c>
      <c r="E98" s="170">
        <v>365</v>
      </c>
      <c r="F98" s="170">
        <v>45</v>
      </c>
      <c r="G98" s="170" t="s">
        <v>14</v>
      </c>
      <c r="H98" s="170" t="s">
        <v>22</v>
      </c>
      <c r="I98" s="170">
        <v>460</v>
      </c>
      <c r="J98" s="170">
        <v>200</v>
      </c>
      <c r="K98" s="170">
        <v>10</v>
      </c>
      <c r="L98" s="170" t="s">
        <v>441</v>
      </c>
      <c r="M98" s="170">
        <v>50</v>
      </c>
      <c r="N98" s="170" t="s">
        <v>17</v>
      </c>
      <c r="O98" s="170" t="s">
        <v>106</v>
      </c>
      <c r="P98" s="170">
        <v>21.83</v>
      </c>
    </row>
    <row r="99" spans="1:16" x14ac:dyDescent="0.25">
      <c r="A99" s="170">
        <v>0.65</v>
      </c>
      <c r="B99" s="170">
        <v>20</v>
      </c>
      <c r="C99" s="170">
        <v>5.4</v>
      </c>
      <c r="D99" s="170">
        <v>53.21</v>
      </c>
      <c r="E99" s="170">
        <v>365</v>
      </c>
      <c r="F99" s="170">
        <v>45</v>
      </c>
      <c r="G99" s="170" t="s">
        <v>14</v>
      </c>
      <c r="H99" s="170" t="s">
        <v>22</v>
      </c>
      <c r="I99" s="170">
        <v>460</v>
      </c>
      <c r="J99" s="170">
        <v>200</v>
      </c>
      <c r="K99" s="170">
        <v>10</v>
      </c>
      <c r="L99" s="170" t="s">
        <v>441</v>
      </c>
      <c r="M99" s="170">
        <v>50</v>
      </c>
      <c r="N99" s="170" t="s">
        <v>17</v>
      </c>
      <c r="O99" s="170" t="s">
        <v>106</v>
      </c>
      <c r="P99" s="170">
        <v>20.62</v>
      </c>
    </row>
    <row r="100" spans="1:16" x14ac:dyDescent="0.25">
      <c r="A100" s="170">
        <v>0.65</v>
      </c>
      <c r="B100" s="170">
        <v>50</v>
      </c>
      <c r="C100" s="170">
        <v>5.4</v>
      </c>
      <c r="D100" s="170">
        <v>49.2</v>
      </c>
      <c r="E100" s="170">
        <v>365</v>
      </c>
      <c r="F100" s="170">
        <v>45</v>
      </c>
      <c r="G100" s="170" t="s">
        <v>14</v>
      </c>
      <c r="H100" s="170" t="s">
        <v>22</v>
      </c>
      <c r="I100" s="170">
        <v>460</v>
      </c>
      <c r="J100" s="170">
        <v>200</v>
      </c>
      <c r="K100" s="170">
        <v>10</v>
      </c>
      <c r="L100" s="170" t="s">
        <v>441</v>
      </c>
      <c r="M100" s="170">
        <v>50</v>
      </c>
      <c r="N100" s="170" t="s">
        <v>17</v>
      </c>
      <c r="O100" s="170" t="s">
        <v>106</v>
      </c>
      <c r="P100" s="170">
        <v>18.989999999999998</v>
      </c>
    </row>
    <row r="101" spans="1:16" x14ac:dyDescent="0.25">
      <c r="A101" s="170">
        <v>0.65</v>
      </c>
      <c r="B101" s="170">
        <v>100</v>
      </c>
      <c r="C101" s="170">
        <v>5.4</v>
      </c>
      <c r="D101" s="170">
        <v>41.54</v>
      </c>
      <c r="E101" s="170">
        <v>365</v>
      </c>
      <c r="F101" s="170">
        <v>45</v>
      </c>
      <c r="G101" s="170" t="s">
        <v>14</v>
      </c>
      <c r="H101" s="170" t="s">
        <v>22</v>
      </c>
      <c r="I101" s="170">
        <v>460</v>
      </c>
      <c r="J101" s="170">
        <v>200</v>
      </c>
      <c r="K101" s="170">
        <v>10</v>
      </c>
      <c r="L101" s="170" t="s">
        <v>441</v>
      </c>
      <c r="M101" s="170">
        <v>50</v>
      </c>
      <c r="N101" s="170" t="s">
        <v>17</v>
      </c>
      <c r="O101" s="170" t="s">
        <v>106</v>
      </c>
      <c r="P101" s="170">
        <v>16.96</v>
      </c>
    </row>
    <row r="102" spans="1:16" x14ac:dyDescent="0.25">
      <c r="A102" s="170">
        <v>0.51</v>
      </c>
      <c r="B102" s="170">
        <v>0</v>
      </c>
      <c r="C102" s="170">
        <v>0</v>
      </c>
      <c r="D102" s="170">
        <v>29.26</v>
      </c>
      <c r="E102" s="170">
        <v>28</v>
      </c>
      <c r="F102" s="170">
        <v>75</v>
      </c>
      <c r="G102" s="170" t="s">
        <v>14</v>
      </c>
      <c r="H102" s="170" t="s">
        <v>22</v>
      </c>
      <c r="I102" s="170">
        <v>428</v>
      </c>
      <c r="J102" s="170">
        <v>200</v>
      </c>
      <c r="K102" s="170">
        <v>16</v>
      </c>
      <c r="L102" s="170" t="s">
        <v>441</v>
      </c>
      <c r="M102" s="170">
        <v>64</v>
      </c>
      <c r="N102" s="170" t="s">
        <v>17</v>
      </c>
      <c r="O102" s="170" t="s">
        <v>23</v>
      </c>
      <c r="P102" s="170">
        <v>21.69</v>
      </c>
    </row>
    <row r="103" spans="1:16" x14ac:dyDescent="0.25">
      <c r="A103" s="170">
        <v>0.51</v>
      </c>
      <c r="B103" s="170">
        <v>30</v>
      </c>
      <c r="C103" s="170">
        <v>6.28</v>
      </c>
      <c r="D103" s="170">
        <v>26.52</v>
      </c>
      <c r="E103" s="170">
        <v>28</v>
      </c>
      <c r="F103" s="170">
        <v>75</v>
      </c>
      <c r="G103" s="170" t="s">
        <v>14</v>
      </c>
      <c r="H103" s="170" t="s">
        <v>22</v>
      </c>
      <c r="I103" s="170">
        <v>428</v>
      </c>
      <c r="J103" s="170">
        <v>200</v>
      </c>
      <c r="K103" s="170">
        <v>16</v>
      </c>
      <c r="L103" s="170" t="s">
        <v>441</v>
      </c>
      <c r="M103" s="170">
        <v>64</v>
      </c>
      <c r="N103" s="170" t="s">
        <v>17</v>
      </c>
      <c r="O103" s="170" t="s">
        <v>23</v>
      </c>
      <c r="P103" s="170">
        <v>17.649999999999999</v>
      </c>
    </row>
    <row r="104" spans="1:16" x14ac:dyDescent="0.25">
      <c r="A104" s="170">
        <v>0.51</v>
      </c>
      <c r="B104" s="170">
        <v>60</v>
      </c>
      <c r="C104" s="170">
        <v>6.28</v>
      </c>
      <c r="D104" s="170">
        <v>28.53</v>
      </c>
      <c r="E104" s="170">
        <v>28</v>
      </c>
      <c r="F104" s="170">
        <v>75</v>
      </c>
      <c r="G104" s="170" t="s">
        <v>14</v>
      </c>
      <c r="H104" s="170" t="s">
        <v>22</v>
      </c>
      <c r="I104" s="170">
        <v>428</v>
      </c>
      <c r="J104" s="170">
        <v>200</v>
      </c>
      <c r="K104" s="170">
        <v>16</v>
      </c>
      <c r="L104" s="170" t="s">
        <v>441</v>
      </c>
      <c r="M104" s="170">
        <v>64</v>
      </c>
      <c r="N104" s="170" t="s">
        <v>17</v>
      </c>
      <c r="O104" s="170" t="s">
        <v>23</v>
      </c>
      <c r="P104" s="170">
        <v>19.170000000000002</v>
      </c>
    </row>
    <row r="105" spans="1:16" x14ac:dyDescent="0.25">
      <c r="A105" s="170">
        <v>0.51</v>
      </c>
      <c r="B105" s="170">
        <v>100</v>
      </c>
      <c r="C105" s="170">
        <v>6.28</v>
      </c>
      <c r="D105" s="170">
        <v>27.08</v>
      </c>
      <c r="E105" s="170">
        <v>28</v>
      </c>
      <c r="F105" s="170">
        <v>75</v>
      </c>
      <c r="G105" s="170" t="s">
        <v>14</v>
      </c>
      <c r="H105" s="170" t="s">
        <v>22</v>
      </c>
      <c r="I105" s="170">
        <v>428</v>
      </c>
      <c r="J105" s="170">
        <v>200</v>
      </c>
      <c r="K105" s="170">
        <v>16</v>
      </c>
      <c r="L105" s="170" t="s">
        <v>441</v>
      </c>
      <c r="M105" s="170">
        <v>64</v>
      </c>
      <c r="N105" s="170" t="s">
        <v>17</v>
      </c>
      <c r="O105" s="170" t="s">
        <v>23</v>
      </c>
      <c r="P105" s="170">
        <v>18.73</v>
      </c>
    </row>
    <row r="106" spans="1:16" x14ac:dyDescent="0.25">
      <c r="A106" s="170">
        <v>0.46</v>
      </c>
      <c r="B106" s="170">
        <v>0</v>
      </c>
      <c r="C106" s="170">
        <v>0</v>
      </c>
      <c r="D106" s="170">
        <v>33.42</v>
      </c>
      <c r="E106" s="170">
        <v>28</v>
      </c>
      <c r="F106" s="170">
        <v>75</v>
      </c>
      <c r="G106" s="170" t="s">
        <v>14</v>
      </c>
      <c r="H106" s="170" t="s">
        <v>22</v>
      </c>
      <c r="I106" s="170">
        <v>428</v>
      </c>
      <c r="J106" s="170">
        <v>200</v>
      </c>
      <c r="K106" s="170">
        <v>16</v>
      </c>
      <c r="L106" s="170" t="s">
        <v>441</v>
      </c>
      <c r="M106" s="170">
        <v>64</v>
      </c>
      <c r="N106" s="170" t="s">
        <v>17</v>
      </c>
      <c r="O106" s="170" t="s">
        <v>23</v>
      </c>
      <c r="P106" s="170">
        <v>25.32</v>
      </c>
    </row>
    <row r="107" spans="1:16" x14ac:dyDescent="0.25">
      <c r="A107" s="170">
        <v>0.46</v>
      </c>
      <c r="B107" s="170">
        <v>30</v>
      </c>
      <c r="C107" s="170">
        <v>6.28</v>
      </c>
      <c r="D107" s="170">
        <v>31.46</v>
      </c>
      <c r="E107" s="170">
        <v>28</v>
      </c>
      <c r="F107" s="170">
        <v>75</v>
      </c>
      <c r="G107" s="170" t="s">
        <v>14</v>
      </c>
      <c r="H107" s="170" t="s">
        <v>22</v>
      </c>
      <c r="I107" s="170">
        <v>428</v>
      </c>
      <c r="J107" s="170">
        <v>200</v>
      </c>
      <c r="K107" s="170">
        <v>16</v>
      </c>
      <c r="L107" s="170" t="s">
        <v>441</v>
      </c>
      <c r="M107" s="170">
        <v>64</v>
      </c>
      <c r="N107" s="170" t="s">
        <v>17</v>
      </c>
      <c r="O107" s="170" t="s">
        <v>23</v>
      </c>
      <c r="P107" s="170">
        <v>21.94</v>
      </c>
    </row>
    <row r="108" spans="1:16" x14ac:dyDescent="0.25">
      <c r="A108" s="170">
        <v>0.46</v>
      </c>
      <c r="B108" s="170">
        <v>60</v>
      </c>
      <c r="C108" s="170">
        <v>6.28</v>
      </c>
      <c r="D108" s="170">
        <v>30.66</v>
      </c>
      <c r="E108" s="170">
        <v>28</v>
      </c>
      <c r="F108" s="170">
        <v>75</v>
      </c>
      <c r="G108" s="170" t="s">
        <v>14</v>
      </c>
      <c r="H108" s="170" t="s">
        <v>22</v>
      </c>
      <c r="I108" s="170">
        <v>428</v>
      </c>
      <c r="J108" s="170">
        <v>200</v>
      </c>
      <c r="K108" s="170">
        <v>16</v>
      </c>
      <c r="L108" s="170" t="s">
        <v>441</v>
      </c>
      <c r="M108" s="170">
        <v>64</v>
      </c>
      <c r="N108" s="170" t="s">
        <v>17</v>
      </c>
      <c r="O108" s="170" t="s">
        <v>23</v>
      </c>
      <c r="P108" s="170">
        <v>21.55</v>
      </c>
    </row>
    <row r="109" spans="1:16" x14ac:dyDescent="0.25">
      <c r="A109" s="170">
        <v>0.46</v>
      </c>
      <c r="B109" s="170">
        <v>100</v>
      </c>
      <c r="C109" s="170">
        <v>6.28</v>
      </c>
      <c r="D109" s="170">
        <v>29.49</v>
      </c>
      <c r="E109" s="170">
        <v>28</v>
      </c>
      <c r="F109" s="170">
        <v>75</v>
      </c>
      <c r="G109" s="170" t="s">
        <v>14</v>
      </c>
      <c r="H109" s="170" t="s">
        <v>22</v>
      </c>
      <c r="I109" s="170">
        <v>428</v>
      </c>
      <c r="J109" s="170">
        <v>200</v>
      </c>
      <c r="K109" s="170">
        <v>16</v>
      </c>
      <c r="L109" s="170" t="s">
        <v>441</v>
      </c>
      <c r="M109" s="170">
        <v>64</v>
      </c>
      <c r="N109" s="170" t="s">
        <v>17</v>
      </c>
      <c r="O109" s="170" t="s">
        <v>23</v>
      </c>
      <c r="P109" s="170">
        <v>20.88</v>
      </c>
    </row>
    <row r="110" spans="1:16" x14ac:dyDescent="0.25">
      <c r="A110" s="170">
        <v>0.33</v>
      </c>
      <c r="B110" s="170">
        <v>0</v>
      </c>
      <c r="C110" s="170">
        <v>0</v>
      </c>
      <c r="D110" s="170">
        <v>44.13</v>
      </c>
      <c r="E110" s="170">
        <v>28</v>
      </c>
      <c r="F110" s="170">
        <v>75</v>
      </c>
      <c r="G110" s="170" t="s">
        <v>14</v>
      </c>
      <c r="H110" s="170" t="s">
        <v>22</v>
      </c>
      <c r="I110" s="170">
        <v>428</v>
      </c>
      <c r="J110" s="170">
        <v>200</v>
      </c>
      <c r="K110" s="170">
        <v>16</v>
      </c>
      <c r="L110" s="170" t="s">
        <v>441</v>
      </c>
      <c r="M110" s="170">
        <v>64</v>
      </c>
      <c r="N110" s="170" t="s">
        <v>17</v>
      </c>
      <c r="O110" s="170" t="s">
        <v>23</v>
      </c>
      <c r="P110" s="170">
        <v>29.42</v>
      </c>
    </row>
    <row r="111" spans="1:16" x14ac:dyDescent="0.25">
      <c r="A111" s="170">
        <v>0.33</v>
      </c>
      <c r="B111" s="170">
        <v>30</v>
      </c>
      <c r="C111" s="170">
        <v>6.28</v>
      </c>
      <c r="D111" s="170">
        <v>39.5</v>
      </c>
      <c r="E111" s="170">
        <v>28</v>
      </c>
      <c r="F111" s="170">
        <v>75</v>
      </c>
      <c r="G111" s="170" t="s">
        <v>14</v>
      </c>
      <c r="H111" s="170" t="s">
        <v>22</v>
      </c>
      <c r="I111" s="170">
        <v>428</v>
      </c>
      <c r="J111" s="170">
        <v>200</v>
      </c>
      <c r="K111" s="170">
        <v>16</v>
      </c>
      <c r="L111" s="170" t="s">
        <v>441</v>
      </c>
      <c r="M111" s="170">
        <v>64</v>
      </c>
      <c r="N111" s="170" t="s">
        <v>17</v>
      </c>
      <c r="O111" s="170" t="s">
        <v>23</v>
      </c>
      <c r="P111" s="170">
        <v>29.92</v>
      </c>
    </row>
    <row r="112" spans="1:16" x14ac:dyDescent="0.25">
      <c r="A112" s="170">
        <v>0.33</v>
      </c>
      <c r="B112" s="170">
        <v>60</v>
      </c>
      <c r="C112" s="170">
        <v>6.28</v>
      </c>
      <c r="D112" s="170">
        <v>43.8</v>
      </c>
      <c r="E112" s="170">
        <v>28</v>
      </c>
      <c r="F112" s="170">
        <v>75</v>
      </c>
      <c r="G112" s="170" t="s">
        <v>14</v>
      </c>
      <c r="H112" s="170" t="s">
        <v>22</v>
      </c>
      <c r="I112" s="170">
        <v>428</v>
      </c>
      <c r="J112" s="170">
        <v>200</v>
      </c>
      <c r="K112" s="170">
        <v>16</v>
      </c>
      <c r="L112" s="170" t="s">
        <v>441</v>
      </c>
      <c r="M112" s="170">
        <v>64</v>
      </c>
      <c r="N112" s="170" t="s">
        <v>17</v>
      </c>
      <c r="O112" s="170" t="s">
        <v>23</v>
      </c>
      <c r="P112" s="170">
        <v>28.77</v>
      </c>
    </row>
    <row r="113" spans="1:16" x14ac:dyDescent="0.25">
      <c r="A113" s="170">
        <v>0.33</v>
      </c>
      <c r="B113" s="170">
        <v>100</v>
      </c>
      <c r="C113" s="170">
        <v>6.28</v>
      </c>
      <c r="D113" s="170">
        <v>42.44</v>
      </c>
      <c r="E113" s="170">
        <v>28</v>
      </c>
      <c r="F113" s="170">
        <v>75</v>
      </c>
      <c r="G113" s="170" t="s">
        <v>14</v>
      </c>
      <c r="H113" s="170" t="s">
        <v>22</v>
      </c>
      <c r="I113" s="170">
        <v>428</v>
      </c>
      <c r="J113" s="170">
        <v>200</v>
      </c>
      <c r="K113" s="170">
        <v>16</v>
      </c>
      <c r="L113" s="170" t="s">
        <v>441</v>
      </c>
      <c r="M113" s="170">
        <v>64</v>
      </c>
      <c r="N113" s="170" t="s">
        <v>17</v>
      </c>
      <c r="O113" s="170" t="s">
        <v>23</v>
      </c>
      <c r="P113" s="170">
        <v>28.84</v>
      </c>
    </row>
    <row r="114" spans="1:16" x14ac:dyDescent="0.25">
      <c r="A114" s="170">
        <v>0.45</v>
      </c>
      <c r="B114" s="170">
        <v>0</v>
      </c>
      <c r="C114" s="170">
        <v>0</v>
      </c>
      <c r="D114" s="170">
        <v>42.95</v>
      </c>
      <c r="E114" s="170">
        <v>28</v>
      </c>
      <c r="F114" s="170">
        <v>45</v>
      </c>
      <c r="G114" s="170" t="s">
        <v>14</v>
      </c>
      <c r="H114" s="170" t="s">
        <v>22</v>
      </c>
      <c r="I114" s="170">
        <v>551.11</v>
      </c>
      <c r="J114" s="170">
        <v>200</v>
      </c>
      <c r="K114" s="170">
        <v>10</v>
      </c>
      <c r="L114" s="170" t="s">
        <v>443</v>
      </c>
      <c r="M114" s="170">
        <v>100</v>
      </c>
      <c r="N114" s="170" t="s">
        <v>13</v>
      </c>
      <c r="O114" s="170" t="s">
        <v>106</v>
      </c>
      <c r="P114" s="170">
        <v>13.16</v>
      </c>
    </row>
    <row r="115" spans="1:16" x14ac:dyDescent="0.25">
      <c r="A115" s="170">
        <v>0.45</v>
      </c>
      <c r="B115" s="170">
        <v>72</v>
      </c>
      <c r="C115" s="170">
        <v>4.58</v>
      </c>
      <c r="D115" s="170">
        <v>36.96</v>
      </c>
      <c r="E115" s="170">
        <v>28</v>
      </c>
      <c r="F115" s="170">
        <v>45</v>
      </c>
      <c r="G115" s="170" t="s">
        <v>14</v>
      </c>
      <c r="H115" s="170" t="s">
        <v>22</v>
      </c>
      <c r="I115" s="170">
        <v>551.11</v>
      </c>
      <c r="J115" s="170">
        <v>200</v>
      </c>
      <c r="K115" s="170">
        <v>10</v>
      </c>
      <c r="L115" s="170" t="s">
        <v>443</v>
      </c>
      <c r="M115" s="170">
        <v>100</v>
      </c>
      <c r="N115" s="170" t="s">
        <v>13</v>
      </c>
      <c r="O115" s="170" t="s">
        <v>106</v>
      </c>
      <c r="P115" s="170">
        <v>9.11</v>
      </c>
    </row>
    <row r="116" spans="1:16" x14ac:dyDescent="0.25">
      <c r="A116" s="170">
        <v>0.45</v>
      </c>
      <c r="B116" s="170">
        <v>94</v>
      </c>
      <c r="C116" s="170">
        <v>4.58</v>
      </c>
      <c r="D116" s="170">
        <v>39.08</v>
      </c>
      <c r="E116" s="170">
        <v>28</v>
      </c>
      <c r="F116" s="170">
        <v>45</v>
      </c>
      <c r="G116" s="170" t="s">
        <v>14</v>
      </c>
      <c r="H116" s="170" t="s">
        <v>22</v>
      </c>
      <c r="I116" s="170">
        <v>551.11</v>
      </c>
      <c r="J116" s="170">
        <v>200</v>
      </c>
      <c r="K116" s="170">
        <v>10</v>
      </c>
      <c r="L116" s="170" t="s">
        <v>443</v>
      </c>
      <c r="M116" s="170">
        <v>100</v>
      </c>
      <c r="N116" s="170" t="s">
        <v>13</v>
      </c>
      <c r="O116" s="170" t="s">
        <v>106</v>
      </c>
      <c r="P116" s="170">
        <v>13.46</v>
      </c>
    </row>
    <row r="117" spans="1:16" x14ac:dyDescent="0.25">
      <c r="A117" s="170">
        <v>0.45</v>
      </c>
      <c r="B117" s="170">
        <v>91.5</v>
      </c>
      <c r="C117" s="170">
        <v>4.58</v>
      </c>
      <c r="D117" s="170">
        <v>42.52</v>
      </c>
      <c r="E117" s="170">
        <v>28</v>
      </c>
      <c r="F117" s="170">
        <v>45</v>
      </c>
      <c r="G117" s="170" t="s">
        <v>14</v>
      </c>
      <c r="H117" s="170" t="s">
        <v>22</v>
      </c>
      <c r="I117" s="170">
        <v>551.11</v>
      </c>
      <c r="J117" s="170">
        <v>200</v>
      </c>
      <c r="K117" s="170">
        <v>10</v>
      </c>
      <c r="L117" s="170" t="s">
        <v>443</v>
      </c>
      <c r="M117" s="170">
        <v>100</v>
      </c>
      <c r="N117" s="170" t="s">
        <v>13</v>
      </c>
      <c r="O117" s="170" t="s">
        <v>106</v>
      </c>
      <c r="P117" s="170">
        <v>12.79</v>
      </c>
    </row>
    <row r="118" spans="1:16" x14ac:dyDescent="0.25">
      <c r="A118" s="170">
        <v>0.45</v>
      </c>
      <c r="B118" s="170">
        <v>85</v>
      </c>
      <c r="C118" s="170">
        <v>4.58</v>
      </c>
      <c r="D118" s="170">
        <v>39.520000000000003</v>
      </c>
      <c r="E118" s="170">
        <v>28</v>
      </c>
      <c r="F118" s="170">
        <v>45</v>
      </c>
      <c r="G118" s="170" t="s">
        <v>14</v>
      </c>
      <c r="H118" s="170" t="s">
        <v>22</v>
      </c>
      <c r="I118" s="170">
        <v>551.11</v>
      </c>
      <c r="J118" s="170">
        <v>200</v>
      </c>
      <c r="K118" s="170">
        <v>10</v>
      </c>
      <c r="L118" s="170" t="s">
        <v>443</v>
      </c>
      <c r="M118" s="170">
        <v>100</v>
      </c>
      <c r="N118" s="170" t="s">
        <v>13</v>
      </c>
      <c r="O118" s="170" t="s">
        <v>106</v>
      </c>
      <c r="P118" s="170">
        <v>10.7</v>
      </c>
    </row>
    <row r="119" spans="1:16" x14ac:dyDescent="0.25">
      <c r="A119" s="170">
        <v>0.49</v>
      </c>
      <c r="B119" s="170">
        <v>0</v>
      </c>
      <c r="C119" s="170">
        <v>0</v>
      </c>
      <c r="D119" s="170">
        <v>42</v>
      </c>
      <c r="E119" s="170">
        <v>28</v>
      </c>
      <c r="F119" s="170">
        <v>42</v>
      </c>
      <c r="G119" s="170" t="s">
        <v>14</v>
      </c>
      <c r="H119" s="170" t="s">
        <v>22</v>
      </c>
      <c r="I119" s="170">
        <v>400</v>
      </c>
      <c r="J119" s="170">
        <v>200</v>
      </c>
      <c r="K119" s="170">
        <v>16</v>
      </c>
      <c r="L119" s="170" t="s">
        <v>441</v>
      </c>
      <c r="M119" s="170">
        <v>80</v>
      </c>
      <c r="N119" s="170" t="s">
        <v>67</v>
      </c>
      <c r="O119" s="170" t="s">
        <v>23</v>
      </c>
      <c r="P119" s="170">
        <v>27.1</v>
      </c>
    </row>
    <row r="120" spans="1:16" x14ac:dyDescent="0.25">
      <c r="A120" s="170">
        <v>0.49</v>
      </c>
      <c r="B120" s="170">
        <v>0</v>
      </c>
      <c r="C120" s="170">
        <v>0</v>
      </c>
      <c r="D120" s="170">
        <v>42</v>
      </c>
      <c r="E120" s="170">
        <v>28</v>
      </c>
      <c r="F120" s="170">
        <v>42</v>
      </c>
      <c r="G120" s="170" t="s">
        <v>14</v>
      </c>
      <c r="H120" s="170" t="s">
        <v>22</v>
      </c>
      <c r="I120" s="170">
        <v>400</v>
      </c>
      <c r="J120" s="170">
        <v>200</v>
      </c>
      <c r="K120" s="170">
        <v>16</v>
      </c>
      <c r="L120" s="170" t="s">
        <v>441</v>
      </c>
      <c r="M120" s="170">
        <v>160</v>
      </c>
      <c r="N120" s="170" t="s">
        <v>67</v>
      </c>
      <c r="O120" s="170" t="s">
        <v>23</v>
      </c>
      <c r="P120" s="170">
        <v>18.7</v>
      </c>
    </row>
    <row r="121" spans="1:16" x14ac:dyDescent="0.25">
      <c r="A121" s="170">
        <v>0.49</v>
      </c>
      <c r="B121" s="170">
        <v>0</v>
      </c>
      <c r="C121" s="170">
        <v>0</v>
      </c>
      <c r="D121" s="170">
        <v>42</v>
      </c>
      <c r="E121" s="170">
        <v>28</v>
      </c>
      <c r="F121" s="170">
        <v>67</v>
      </c>
      <c r="G121" s="170" t="s">
        <v>14</v>
      </c>
      <c r="H121" s="170" t="s">
        <v>22</v>
      </c>
      <c r="I121" s="170">
        <v>400</v>
      </c>
      <c r="J121" s="170">
        <v>200</v>
      </c>
      <c r="K121" s="170">
        <v>16</v>
      </c>
      <c r="L121" s="170" t="s">
        <v>441</v>
      </c>
      <c r="M121" s="170">
        <v>80</v>
      </c>
      <c r="N121" s="170" t="s">
        <v>67</v>
      </c>
      <c r="O121" s="170" t="s">
        <v>23</v>
      </c>
      <c r="P121" s="170">
        <v>43.8</v>
      </c>
    </row>
    <row r="122" spans="1:16" x14ac:dyDescent="0.25">
      <c r="A122" s="170">
        <v>0.49</v>
      </c>
      <c r="B122" s="170">
        <v>0</v>
      </c>
      <c r="C122" s="170">
        <v>0</v>
      </c>
      <c r="D122" s="170">
        <v>42</v>
      </c>
      <c r="E122" s="170">
        <v>28</v>
      </c>
      <c r="F122" s="170">
        <v>67</v>
      </c>
      <c r="G122" s="170" t="s">
        <v>14</v>
      </c>
      <c r="H122" s="170" t="s">
        <v>22</v>
      </c>
      <c r="I122" s="170">
        <v>400</v>
      </c>
      <c r="J122" s="170">
        <v>200</v>
      </c>
      <c r="K122" s="170">
        <v>16</v>
      </c>
      <c r="L122" s="170" t="s">
        <v>441</v>
      </c>
      <c r="M122" s="170">
        <v>160</v>
      </c>
      <c r="N122" s="170" t="s">
        <v>67</v>
      </c>
      <c r="O122" s="170" t="s">
        <v>23</v>
      </c>
      <c r="P122" s="170">
        <v>25</v>
      </c>
    </row>
    <row r="123" spans="1:16" x14ac:dyDescent="0.25">
      <c r="A123" s="170">
        <v>0.49</v>
      </c>
      <c r="B123" s="170">
        <v>0</v>
      </c>
      <c r="C123" s="170">
        <v>0</v>
      </c>
      <c r="D123" s="170">
        <v>42</v>
      </c>
      <c r="E123" s="170">
        <v>28</v>
      </c>
      <c r="F123" s="170">
        <v>40</v>
      </c>
      <c r="G123" s="170" t="s">
        <v>14</v>
      </c>
      <c r="H123" s="170" t="s">
        <v>22</v>
      </c>
      <c r="I123" s="170">
        <v>400</v>
      </c>
      <c r="J123" s="170">
        <v>200</v>
      </c>
      <c r="K123" s="170">
        <v>19.5</v>
      </c>
      <c r="L123" s="170" t="s">
        <v>441</v>
      </c>
      <c r="M123" s="170">
        <v>100</v>
      </c>
      <c r="N123" s="170" t="s">
        <v>67</v>
      </c>
      <c r="O123" s="170" t="s">
        <v>23</v>
      </c>
      <c r="P123" s="170">
        <v>20</v>
      </c>
    </row>
    <row r="124" spans="1:16" x14ac:dyDescent="0.25">
      <c r="A124" s="170">
        <v>0.49</v>
      </c>
      <c r="B124" s="170">
        <v>0</v>
      </c>
      <c r="C124" s="170">
        <v>0</v>
      </c>
      <c r="D124" s="170">
        <v>42</v>
      </c>
      <c r="E124" s="170">
        <v>28</v>
      </c>
      <c r="F124" s="170">
        <v>40</v>
      </c>
      <c r="G124" s="170" t="s">
        <v>14</v>
      </c>
      <c r="H124" s="170" t="s">
        <v>22</v>
      </c>
      <c r="I124" s="170">
        <v>400</v>
      </c>
      <c r="J124" s="170">
        <v>200</v>
      </c>
      <c r="K124" s="170">
        <v>19.5</v>
      </c>
      <c r="L124" s="170" t="s">
        <v>441</v>
      </c>
      <c r="M124" s="170">
        <v>200</v>
      </c>
      <c r="N124" s="170" t="s">
        <v>67</v>
      </c>
      <c r="O124" s="170" t="s">
        <v>23</v>
      </c>
      <c r="P124" s="170">
        <v>14.5</v>
      </c>
    </row>
    <row r="125" spans="1:16" x14ac:dyDescent="0.25">
      <c r="A125" s="170">
        <v>0.49</v>
      </c>
      <c r="B125" s="170">
        <v>0</v>
      </c>
      <c r="C125" s="170">
        <v>0</v>
      </c>
      <c r="D125" s="170">
        <v>42</v>
      </c>
      <c r="E125" s="170">
        <v>28</v>
      </c>
      <c r="F125" s="170">
        <v>65</v>
      </c>
      <c r="G125" s="170" t="s">
        <v>14</v>
      </c>
      <c r="H125" s="170" t="s">
        <v>22</v>
      </c>
      <c r="I125" s="170">
        <v>400</v>
      </c>
      <c r="J125" s="170">
        <v>200</v>
      </c>
      <c r="K125" s="170">
        <v>19.5</v>
      </c>
      <c r="L125" s="170" t="s">
        <v>441</v>
      </c>
      <c r="M125" s="170">
        <v>100</v>
      </c>
      <c r="N125" s="170" t="s">
        <v>67</v>
      </c>
      <c r="O125" s="170" t="s">
        <v>23</v>
      </c>
      <c r="P125" s="170">
        <v>34.4</v>
      </c>
    </row>
    <row r="126" spans="1:16" x14ac:dyDescent="0.25">
      <c r="A126" s="170">
        <v>0.49</v>
      </c>
      <c r="B126" s="170">
        <v>0</v>
      </c>
      <c r="C126" s="170">
        <v>0</v>
      </c>
      <c r="D126" s="170">
        <v>42</v>
      </c>
      <c r="E126" s="170">
        <v>28</v>
      </c>
      <c r="F126" s="170">
        <v>65</v>
      </c>
      <c r="G126" s="170" t="s">
        <v>14</v>
      </c>
      <c r="H126" s="170" t="s">
        <v>22</v>
      </c>
      <c r="I126" s="170">
        <v>400</v>
      </c>
      <c r="J126" s="170">
        <v>200</v>
      </c>
      <c r="K126" s="170">
        <v>19.5</v>
      </c>
      <c r="L126" s="170" t="s">
        <v>441</v>
      </c>
      <c r="M126" s="170">
        <v>200</v>
      </c>
      <c r="N126" s="170" t="s">
        <v>67</v>
      </c>
      <c r="O126" s="170" t="s">
        <v>23</v>
      </c>
      <c r="P126" s="170">
        <v>19.7</v>
      </c>
    </row>
    <row r="127" spans="1:16" x14ac:dyDescent="0.25">
      <c r="A127" s="170">
        <v>0.51</v>
      </c>
      <c r="B127" s="170">
        <v>30</v>
      </c>
      <c r="C127" s="170">
        <v>4.3499999999999996</v>
      </c>
      <c r="D127" s="170">
        <v>34</v>
      </c>
      <c r="E127" s="170">
        <v>28</v>
      </c>
      <c r="F127" s="170">
        <v>42</v>
      </c>
      <c r="G127" s="170" t="s">
        <v>14</v>
      </c>
      <c r="H127" s="170" t="s">
        <v>22</v>
      </c>
      <c r="I127" s="170">
        <v>400</v>
      </c>
      <c r="J127" s="170">
        <v>200</v>
      </c>
      <c r="K127" s="170">
        <v>16</v>
      </c>
      <c r="L127" s="170" t="s">
        <v>441</v>
      </c>
      <c r="M127" s="170">
        <v>80</v>
      </c>
      <c r="N127" s="170" t="s">
        <v>67</v>
      </c>
      <c r="O127" s="170" t="s">
        <v>23</v>
      </c>
      <c r="P127" s="170">
        <v>25.1</v>
      </c>
    </row>
    <row r="128" spans="1:16" x14ac:dyDescent="0.25">
      <c r="A128" s="170">
        <v>0.51</v>
      </c>
      <c r="B128" s="170">
        <v>30</v>
      </c>
      <c r="C128" s="170">
        <v>4.3499999999999996</v>
      </c>
      <c r="D128" s="170">
        <v>34</v>
      </c>
      <c r="E128" s="170">
        <v>28</v>
      </c>
      <c r="F128" s="170">
        <v>42</v>
      </c>
      <c r="G128" s="170" t="s">
        <v>14</v>
      </c>
      <c r="H128" s="170" t="s">
        <v>22</v>
      </c>
      <c r="I128" s="170">
        <v>400</v>
      </c>
      <c r="J128" s="170">
        <v>200</v>
      </c>
      <c r="K128" s="170">
        <v>16</v>
      </c>
      <c r="L128" s="170" t="s">
        <v>441</v>
      </c>
      <c r="M128" s="170">
        <v>160</v>
      </c>
      <c r="N128" s="170" t="s">
        <v>67</v>
      </c>
      <c r="O128" s="170" t="s">
        <v>23</v>
      </c>
      <c r="P128" s="170">
        <v>20.3</v>
      </c>
    </row>
    <row r="129" spans="1:16" x14ac:dyDescent="0.25">
      <c r="A129" s="170">
        <v>0.51</v>
      </c>
      <c r="B129" s="170">
        <v>30</v>
      </c>
      <c r="C129" s="170">
        <v>4.3499999999999996</v>
      </c>
      <c r="D129" s="170">
        <v>34</v>
      </c>
      <c r="E129" s="170">
        <v>28</v>
      </c>
      <c r="F129" s="170">
        <v>67</v>
      </c>
      <c r="G129" s="170" t="s">
        <v>14</v>
      </c>
      <c r="H129" s="170" t="s">
        <v>22</v>
      </c>
      <c r="I129" s="170">
        <v>400</v>
      </c>
      <c r="J129" s="170">
        <v>200</v>
      </c>
      <c r="K129" s="170">
        <v>16</v>
      </c>
      <c r="L129" s="170" t="s">
        <v>441</v>
      </c>
      <c r="M129" s="170">
        <v>80</v>
      </c>
      <c r="N129" s="170" t="s">
        <v>67</v>
      </c>
      <c r="O129" s="170" t="s">
        <v>23</v>
      </c>
      <c r="P129" s="170">
        <v>44.5</v>
      </c>
    </row>
    <row r="130" spans="1:16" x14ac:dyDescent="0.25">
      <c r="A130" s="170">
        <v>0.51</v>
      </c>
      <c r="B130" s="170">
        <v>30</v>
      </c>
      <c r="C130" s="170">
        <v>4.3499999999999996</v>
      </c>
      <c r="D130" s="170">
        <v>34</v>
      </c>
      <c r="E130" s="170">
        <v>28</v>
      </c>
      <c r="F130" s="170">
        <v>67</v>
      </c>
      <c r="G130" s="170" t="s">
        <v>14</v>
      </c>
      <c r="H130" s="170" t="s">
        <v>22</v>
      </c>
      <c r="I130" s="170">
        <v>400</v>
      </c>
      <c r="J130" s="170">
        <v>200</v>
      </c>
      <c r="K130" s="170">
        <v>16</v>
      </c>
      <c r="L130" s="170" t="s">
        <v>441</v>
      </c>
      <c r="M130" s="170">
        <v>160</v>
      </c>
      <c r="N130" s="170" t="s">
        <v>67</v>
      </c>
      <c r="O130" s="170" t="s">
        <v>23</v>
      </c>
      <c r="P130" s="170">
        <v>21.8</v>
      </c>
    </row>
    <row r="131" spans="1:16" x14ac:dyDescent="0.25">
      <c r="A131" s="170">
        <v>0.51</v>
      </c>
      <c r="B131" s="170">
        <v>30</v>
      </c>
      <c r="C131" s="170">
        <v>4.3499999999999996</v>
      </c>
      <c r="D131" s="170">
        <v>34</v>
      </c>
      <c r="E131" s="170">
        <v>28</v>
      </c>
      <c r="F131" s="170">
        <v>40</v>
      </c>
      <c r="G131" s="170" t="s">
        <v>14</v>
      </c>
      <c r="H131" s="170" t="s">
        <v>22</v>
      </c>
      <c r="I131" s="170">
        <v>400</v>
      </c>
      <c r="J131" s="170">
        <v>200</v>
      </c>
      <c r="K131" s="170">
        <v>19.5</v>
      </c>
      <c r="L131" s="170" t="s">
        <v>441</v>
      </c>
      <c r="M131" s="170">
        <v>100</v>
      </c>
      <c r="N131" s="170" t="s">
        <v>67</v>
      </c>
      <c r="O131" s="170" t="s">
        <v>23</v>
      </c>
      <c r="P131" s="170">
        <v>14.5</v>
      </c>
    </row>
    <row r="132" spans="1:16" x14ac:dyDescent="0.25">
      <c r="A132" s="170">
        <v>0.51</v>
      </c>
      <c r="B132" s="170">
        <v>30</v>
      </c>
      <c r="C132" s="170">
        <v>4.3499999999999996</v>
      </c>
      <c r="D132" s="170">
        <v>34</v>
      </c>
      <c r="E132" s="170">
        <v>28</v>
      </c>
      <c r="F132" s="170">
        <v>40</v>
      </c>
      <c r="G132" s="170" t="s">
        <v>14</v>
      </c>
      <c r="H132" s="170" t="s">
        <v>22</v>
      </c>
      <c r="I132" s="170">
        <v>400</v>
      </c>
      <c r="J132" s="170">
        <v>200</v>
      </c>
      <c r="K132" s="170">
        <v>19.5</v>
      </c>
      <c r="L132" s="170" t="s">
        <v>441</v>
      </c>
      <c r="M132" s="170">
        <v>200</v>
      </c>
      <c r="N132" s="170" t="s">
        <v>67</v>
      </c>
      <c r="O132" s="170" t="s">
        <v>23</v>
      </c>
      <c r="P132" s="170">
        <v>12.5</v>
      </c>
    </row>
    <row r="133" spans="1:16" x14ac:dyDescent="0.25">
      <c r="A133" s="170">
        <v>0.51</v>
      </c>
      <c r="B133" s="170">
        <v>30</v>
      </c>
      <c r="C133" s="170">
        <v>4.3499999999999996</v>
      </c>
      <c r="D133" s="170">
        <v>34</v>
      </c>
      <c r="E133" s="170">
        <v>28</v>
      </c>
      <c r="F133" s="170">
        <v>65</v>
      </c>
      <c r="G133" s="170" t="s">
        <v>14</v>
      </c>
      <c r="H133" s="170" t="s">
        <v>22</v>
      </c>
      <c r="I133" s="170">
        <v>400</v>
      </c>
      <c r="J133" s="170">
        <v>200</v>
      </c>
      <c r="K133" s="170">
        <v>19.5</v>
      </c>
      <c r="L133" s="170" t="s">
        <v>441</v>
      </c>
      <c r="M133" s="170">
        <v>100</v>
      </c>
      <c r="N133" s="170" t="s">
        <v>67</v>
      </c>
      <c r="O133" s="170" t="s">
        <v>23</v>
      </c>
      <c r="P133" s="170">
        <v>33.200000000000003</v>
      </c>
    </row>
    <row r="134" spans="1:16" x14ac:dyDescent="0.25">
      <c r="A134" s="170">
        <v>0.51</v>
      </c>
      <c r="B134" s="170">
        <v>30</v>
      </c>
      <c r="C134" s="170">
        <v>4.3499999999999996</v>
      </c>
      <c r="D134" s="170">
        <v>34</v>
      </c>
      <c r="E134" s="170">
        <v>28</v>
      </c>
      <c r="F134" s="170">
        <v>65</v>
      </c>
      <c r="G134" s="170" t="s">
        <v>14</v>
      </c>
      <c r="H134" s="170" t="s">
        <v>22</v>
      </c>
      <c r="I134" s="170">
        <v>400</v>
      </c>
      <c r="J134" s="170">
        <v>200</v>
      </c>
      <c r="K134" s="170">
        <v>19.5</v>
      </c>
      <c r="L134" s="170" t="s">
        <v>441</v>
      </c>
      <c r="M134" s="170">
        <v>200</v>
      </c>
      <c r="N134" s="170" t="s">
        <v>67</v>
      </c>
      <c r="O134" s="170" t="s">
        <v>23</v>
      </c>
      <c r="P134" s="170">
        <v>17.5</v>
      </c>
    </row>
    <row r="135" spans="1:16" x14ac:dyDescent="0.25">
      <c r="A135" s="170">
        <v>0.53</v>
      </c>
      <c r="B135" s="170">
        <v>50</v>
      </c>
      <c r="C135" s="170">
        <v>4.3499999999999996</v>
      </c>
      <c r="D135" s="170">
        <v>35.5</v>
      </c>
      <c r="E135" s="170">
        <v>28</v>
      </c>
      <c r="F135" s="170">
        <v>42</v>
      </c>
      <c r="G135" s="170" t="s">
        <v>14</v>
      </c>
      <c r="H135" s="170" t="s">
        <v>22</v>
      </c>
      <c r="I135" s="170">
        <v>400</v>
      </c>
      <c r="J135" s="170">
        <v>200</v>
      </c>
      <c r="K135" s="170">
        <v>16</v>
      </c>
      <c r="L135" s="170" t="s">
        <v>441</v>
      </c>
      <c r="M135" s="170">
        <v>80</v>
      </c>
      <c r="N135" s="170" t="s">
        <v>67</v>
      </c>
      <c r="O135" s="170" t="s">
        <v>23</v>
      </c>
      <c r="P135" s="170">
        <v>31.8</v>
      </c>
    </row>
    <row r="136" spans="1:16" x14ac:dyDescent="0.25">
      <c r="A136" s="170">
        <v>0.53</v>
      </c>
      <c r="B136" s="170">
        <v>50</v>
      </c>
      <c r="C136" s="170">
        <v>4.3499999999999996</v>
      </c>
      <c r="D136" s="170">
        <v>35.5</v>
      </c>
      <c r="E136" s="170">
        <v>28</v>
      </c>
      <c r="F136" s="170">
        <v>42</v>
      </c>
      <c r="G136" s="170" t="s">
        <v>14</v>
      </c>
      <c r="H136" s="170" t="s">
        <v>22</v>
      </c>
      <c r="I136" s="170">
        <v>400</v>
      </c>
      <c r="J136" s="170">
        <v>200</v>
      </c>
      <c r="K136" s="170">
        <v>16</v>
      </c>
      <c r="L136" s="170" t="s">
        <v>441</v>
      </c>
      <c r="M136" s="170">
        <v>160</v>
      </c>
      <c r="N136" s="170" t="s">
        <v>67</v>
      </c>
      <c r="O136" s="170" t="s">
        <v>23</v>
      </c>
      <c r="P136" s="170">
        <v>16.8</v>
      </c>
    </row>
    <row r="137" spans="1:16" x14ac:dyDescent="0.25">
      <c r="A137" s="170">
        <v>0.53</v>
      </c>
      <c r="B137" s="170">
        <v>50</v>
      </c>
      <c r="C137" s="170">
        <v>4.3499999999999996</v>
      </c>
      <c r="D137" s="170">
        <v>35.5</v>
      </c>
      <c r="E137" s="170">
        <v>28</v>
      </c>
      <c r="F137" s="170">
        <v>67</v>
      </c>
      <c r="G137" s="170" t="s">
        <v>14</v>
      </c>
      <c r="H137" s="170" t="s">
        <v>22</v>
      </c>
      <c r="I137" s="170">
        <v>400</v>
      </c>
      <c r="J137" s="170">
        <v>200</v>
      </c>
      <c r="K137" s="170">
        <v>16</v>
      </c>
      <c r="L137" s="170" t="s">
        <v>441</v>
      </c>
      <c r="M137" s="170">
        <v>80</v>
      </c>
      <c r="N137" s="170" t="s">
        <v>67</v>
      </c>
      <c r="O137" s="170" t="s">
        <v>23</v>
      </c>
      <c r="P137" s="170">
        <v>44.7</v>
      </c>
    </row>
    <row r="138" spans="1:16" x14ac:dyDescent="0.25">
      <c r="A138" s="170">
        <v>0.53</v>
      </c>
      <c r="B138" s="170">
        <v>50</v>
      </c>
      <c r="C138" s="170">
        <v>4.3499999999999996</v>
      </c>
      <c r="D138" s="170">
        <v>35.5</v>
      </c>
      <c r="E138" s="170">
        <v>28</v>
      </c>
      <c r="F138" s="170">
        <v>67</v>
      </c>
      <c r="G138" s="170" t="s">
        <v>14</v>
      </c>
      <c r="H138" s="170" t="s">
        <v>22</v>
      </c>
      <c r="I138" s="170">
        <v>400</v>
      </c>
      <c r="J138" s="170">
        <v>200</v>
      </c>
      <c r="K138" s="170">
        <v>16</v>
      </c>
      <c r="L138" s="170" t="s">
        <v>441</v>
      </c>
      <c r="M138" s="170">
        <v>160</v>
      </c>
      <c r="N138" s="170" t="s">
        <v>67</v>
      </c>
      <c r="O138" s="170" t="s">
        <v>23</v>
      </c>
      <c r="P138" s="170">
        <v>24.5</v>
      </c>
    </row>
    <row r="139" spans="1:16" x14ac:dyDescent="0.25">
      <c r="A139" s="170">
        <v>0.53</v>
      </c>
      <c r="B139" s="170">
        <v>50</v>
      </c>
      <c r="C139" s="170">
        <v>4.3499999999999996</v>
      </c>
      <c r="D139" s="170">
        <v>35.5</v>
      </c>
      <c r="E139" s="170">
        <v>28</v>
      </c>
      <c r="F139" s="170">
        <v>40</v>
      </c>
      <c r="G139" s="170" t="s">
        <v>14</v>
      </c>
      <c r="H139" s="170" t="s">
        <v>22</v>
      </c>
      <c r="I139" s="170">
        <v>400</v>
      </c>
      <c r="J139" s="170">
        <v>200</v>
      </c>
      <c r="K139" s="170">
        <v>19.5</v>
      </c>
      <c r="L139" s="170" t="s">
        <v>441</v>
      </c>
      <c r="M139" s="170">
        <v>100</v>
      </c>
      <c r="N139" s="170" t="s">
        <v>67</v>
      </c>
      <c r="O139" s="170" t="s">
        <v>23</v>
      </c>
      <c r="P139" s="170">
        <v>21.8</v>
      </c>
    </row>
    <row r="140" spans="1:16" x14ac:dyDescent="0.25">
      <c r="A140" s="170">
        <v>0.53</v>
      </c>
      <c r="B140" s="170">
        <v>50</v>
      </c>
      <c r="C140" s="170">
        <v>4.3499999999999996</v>
      </c>
      <c r="D140" s="170">
        <v>35.5</v>
      </c>
      <c r="E140" s="170">
        <v>28</v>
      </c>
      <c r="F140" s="170">
        <v>40</v>
      </c>
      <c r="G140" s="170" t="s">
        <v>14</v>
      </c>
      <c r="H140" s="170" t="s">
        <v>22</v>
      </c>
      <c r="I140" s="170">
        <v>400</v>
      </c>
      <c r="J140" s="170">
        <v>200</v>
      </c>
      <c r="K140" s="170">
        <v>19.5</v>
      </c>
      <c r="L140" s="170" t="s">
        <v>441</v>
      </c>
      <c r="M140" s="170">
        <v>200</v>
      </c>
      <c r="N140" s="170" t="s">
        <v>67</v>
      </c>
      <c r="O140" s="170" t="s">
        <v>23</v>
      </c>
      <c r="P140" s="170">
        <v>14.8</v>
      </c>
    </row>
    <row r="141" spans="1:16" x14ac:dyDescent="0.25">
      <c r="A141" s="170">
        <v>0.53</v>
      </c>
      <c r="B141" s="170">
        <v>50</v>
      </c>
      <c r="C141" s="170">
        <v>4.3499999999999996</v>
      </c>
      <c r="D141" s="170">
        <v>35.5</v>
      </c>
      <c r="E141" s="170">
        <v>28</v>
      </c>
      <c r="F141" s="170">
        <v>65</v>
      </c>
      <c r="G141" s="170" t="s">
        <v>14</v>
      </c>
      <c r="H141" s="170" t="s">
        <v>22</v>
      </c>
      <c r="I141" s="170">
        <v>400</v>
      </c>
      <c r="J141" s="170">
        <v>200</v>
      </c>
      <c r="K141" s="170">
        <v>19.5</v>
      </c>
      <c r="L141" s="170" t="s">
        <v>441</v>
      </c>
      <c r="M141" s="170">
        <v>100</v>
      </c>
      <c r="N141" s="170" t="s">
        <v>67</v>
      </c>
      <c r="O141" s="170" t="s">
        <v>23</v>
      </c>
      <c r="P141" s="170">
        <v>35.6</v>
      </c>
    </row>
    <row r="142" spans="1:16" x14ac:dyDescent="0.25">
      <c r="A142" s="170">
        <v>0.53</v>
      </c>
      <c r="B142" s="170">
        <v>50</v>
      </c>
      <c r="C142" s="170">
        <v>4.3499999999999996</v>
      </c>
      <c r="D142" s="170">
        <v>35.5</v>
      </c>
      <c r="E142" s="170">
        <v>28</v>
      </c>
      <c r="F142" s="170">
        <v>65</v>
      </c>
      <c r="G142" s="170" t="s">
        <v>14</v>
      </c>
      <c r="H142" s="170" t="s">
        <v>22</v>
      </c>
      <c r="I142" s="170">
        <v>400</v>
      </c>
      <c r="J142" s="170">
        <v>200</v>
      </c>
      <c r="K142" s="170">
        <v>19.5</v>
      </c>
      <c r="L142" s="170" t="s">
        <v>441</v>
      </c>
      <c r="M142" s="170">
        <v>200</v>
      </c>
      <c r="N142" s="170" t="s">
        <v>67</v>
      </c>
      <c r="O142" s="170" t="s">
        <v>23</v>
      </c>
      <c r="P142" s="170">
        <v>19.2</v>
      </c>
    </row>
    <row r="143" spans="1:16" x14ac:dyDescent="0.25">
      <c r="A143" s="170">
        <v>0.53</v>
      </c>
      <c r="B143" s="170">
        <v>70</v>
      </c>
      <c r="C143" s="170">
        <v>4.3499999999999996</v>
      </c>
      <c r="D143" s="170">
        <v>34</v>
      </c>
      <c r="E143" s="170">
        <v>28</v>
      </c>
      <c r="F143" s="170">
        <v>42</v>
      </c>
      <c r="G143" s="170" t="s">
        <v>14</v>
      </c>
      <c r="H143" s="170" t="s">
        <v>22</v>
      </c>
      <c r="I143" s="170">
        <v>400</v>
      </c>
      <c r="J143" s="170">
        <v>200</v>
      </c>
      <c r="K143" s="170">
        <v>16</v>
      </c>
      <c r="L143" s="170" t="s">
        <v>441</v>
      </c>
      <c r="M143" s="170">
        <v>80</v>
      </c>
      <c r="N143" s="170" t="s">
        <v>67</v>
      </c>
      <c r="O143" s="170" t="s">
        <v>23</v>
      </c>
      <c r="P143" s="170">
        <v>28.1</v>
      </c>
    </row>
    <row r="144" spans="1:16" x14ac:dyDescent="0.25">
      <c r="A144" s="170">
        <v>0.53</v>
      </c>
      <c r="B144" s="170">
        <v>70</v>
      </c>
      <c r="C144" s="170">
        <v>4.3499999999999996</v>
      </c>
      <c r="D144" s="170">
        <v>34</v>
      </c>
      <c r="E144" s="170">
        <v>28</v>
      </c>
      <c r="F144" s="170">
        <v>42</v>
      </c>
      <c r="G144" s="170" t="s">
        <v>14</v>
      </c>
      <c r="H144" s="170" t="s">
        <v>22</v>
      </c>
      <c r="I144" s="170">
        <v>400</v>
      </c>
      <c r="J144" s="170">
        <v>200</v>
      </c>
      <c r="K144" s="170">
        <v>16</v>
      </c>
      <c r="L144" s="170" t="s">
        <v>441</v>
      </c>
      <c r="M144" s="170">
        <v>160</v>
      </c>
      <c r="N144" s="170" t="s">
        <v>67</v>
      </c>
      <c r="O144" s="170" t="s">
        <v>23</v>
      </c>
      <c r="P144" s="170">
        <v>18.600000000000001</v>
      </c>
    </row>
    <row r="145" spans="1:16" x14ac:dyDescent="0.25">
      <c r="A145" s="170">
        <v>0.53</v>
      </c>
      <c r="B145" s="170">
        <v>70</v>
      </c>
      <c r="C145" s="170">
        <v>4.3499999999999996</v>
      </c>
      <c r="D145" s="170">
        <v>34</v>
      </c>
      <c r="E145" s="170">
        <v>28</v>
      </c>
      <c r="F145" s="170">
        <v>67</v>
      </c>
      <c r="G145" s="170" t="s">
        <v>14</v>
      </c>
      <c r="H145" s="170" t="s">
        <v>22</v>
      </c>
      <c r="I145" s="170">
        <v>400</v>
      </c>
      <c r="J145" s="170">
        <v>200</v>
      </c>
      <c r="K145" s="170">
        <v>16</v>
      </c>
      <c r="L145" s="170" t="s">
        <v>441</v>
      </c>
      <c r="M145" s="170">
        <v>80</v>
      </c>
      <c r="N145" s="170" t="s">
        <v>67</v>
      </c>
      <c r="O145" s="170" t="s">
        <v>23</v>
      </c>
      <c r="P145" s="170">
        <v>47.5</v>
      </c>
    </row>
    <row r="146" spans="1:16" x14ac:dyDescent="0.25">
      <c r="A146" s="170">
        <v>0.53</v>
      </c>
      <c r="B146" s="170">
        <v>70</v>
      </c>
      <c r="C146" s="170">
        <v>4.3499999999999996</v>
      </c>
      <c r="D146" s="170">
        <v>34</v>
      </c>
      <c r="E146" s="170">
        <v>28</v>
      </c>
      <c r="F146" s="170">
        <v>67</v>
      </c>
      <c r="G146" s="170" t="s">
        <v>14</v>
      </c>
      <c r="H146" s="170" t="s">
        <v>22</v>
      </c>
      <c r="I146" s="170">
        <v>400</v>
      </c>
      <c r="J146" s="170">
        <v>200</v>
      </c>
      <c r="K146" s="170">
        <v>16</v>
      </c>
      <c r="L146" s="170" t="s">
        <v>441</v>
      </c>
      <c r="M146" s="170">
        <v>160</v>
      </c>
      <c r="N146" s="170" t="s">
        <v>67</v>
      </c>
      <c r="O146" s="170" t="s">
        <v>23</v>
      </c>
      <c r="P146" s="170">
        <v>22.3</v>
      </c>
    </row>
    <row r="147" spans="1:16" x14ac:dyDescent="0.25">
      <c r="A147" s="170">
        <v>0.53</v>
      </c>
      <c r="B147" s="170">
        <v>70</v>
      </c>
      <c r="C147" s="170">
        <v>4.3499999999999996</v>
      </c>
      <c r="D147" s="170">
        <v>34</v>
      </c>
      <c r="E147" s="170">
        <v>28</v>
      </c>
      <c r="F147" s="170">
        <v>40</v>
      </c>
      <c r="G147" s="170" t="s">
        <v>14</v>
      </c>
      <c r="H147" s="170" t="s">
        <v>22</v>
      </c>
      <c r="I147" s="170">
        <v>400</v>
      </c>
      <c r="J147" s="170">
        <v>200</v>
      </c>
      <c r="K147" s="170">
        <v>19.5</v>
      </c>
      <c r="L147" s="170" t="s">
        <v>441</v>
      </c>
      <c r="M147" s="170">
        <v>100</v>
      </c>
      <c r="N147" s="170" t="s">
        <v>67</v>
      </c>
      <c r="O147" s="170" t="s">
        <v>23</v>
      </c>
      <c r="P147" s="170">
        <v>14.3</v>
      </c>
    </row>
    <row r="148" spans="1:16" x14ac:dyDescent="0.25">
      <c r="A148" s="170">
        <v>0.53</v>
      </c>
      <c r="B148" s="170">
        <v>70</v>
      </c>
      <c r="C148" s="170">
        <v>4.3499999999999996</v>
      </c>
      <c r="D148" s="170">
        <v>34</v>
      </c>
      <c r="E148" s="170">
        <v>28</v>
      </c>
      <c r="F148" s="170">
        <v>40</v>
      </c>
      <c r="G148" s="170" t="s">
        <v>14</v>
      </c>
      <c r="H148" s="170" t="s">
        <v>22</v>
      </c>
      <c r="I148" s="170">
        <v>400</v>
      </c>
      <c r="J148" s="170">
        <v>200</v>
      </c>
      <c r="K148" s="170">
        <v>19.5</v>
      </c>
      <c r="L148" s="170" t="s">
        <v>441</v>
      </c>
      <c r="M148" s="170">
        <v>200</v>
      </c>
      <c r="N148" s="170" t="s">
        <v>67</v>
      </c>
      <c r="O148" s="170" t="s">
        <v>23</v>
      </c>
      <c r="P148" s="170">
        <v>9.1</v>
      </c>
    </row>
    <row r="149" spans="1:16" x14ac:dyDescent="0.25">
      <c r="A149" s="170">
        <v>0.53</v>
      </c>
      <c r="B149" s="170">
        <v>70</v>
      </c>
      <c r="C149" s="170">
        <v>4.3499999999999996</v>
      </c>
      <c r="D149" s="170">
        <v>34</v>
      </c>
      <c r="E149" s="170">
        <v>28</v>
      </c>
      <c r="F149" s="170">
        <v>65</v>
      </c>
      <c r="G149" s="170" t="s">
        <v>14</v>
      </c>
      <c r="H149" s="170" t="s">
        <v>22</v>
      </c>
      <c r="I149" s="170">
        <v>400</v>
      </c>
      <c r="J149" s="170">
        <v>200</v>
      </c>
      <c r="K149" s="170">
        <v>19.5</v>
      </c>
      <c r="L149" s="170" t="s">
        <v>441</v>
      </c>
      <c r="M149" s="170">
        <v>100</v>
      </c>
      <c r="N149" s="170" t="s">
        <v>67</v>
      </c>
      <c r="O149" s="170" t="s">
        <v>23</v>
      </c>
      <c r="P149" s="170">
        <v>35.6</v>
      </c>
    </row>
    <row r="150" spans="1:16" x14ac:dyDescent="0.25">
      <c r="A150" s="170">
        <v>0.53</v>
      </c>
      <c r="B150" s="170">
        <v>70</v>
      </c>
      <c r="C150" s="170">
        <v>4.3499999999999996</v>
      </c>
      <c r="D150" s="170">
        <v>34</v>
      </c>
      <c r="E150" s="170">
        <v>28</v>
      </c>
      <c r="F150" s="170">
        <v>65</v>
      </c>
      <c r="G150" s="170" t="s">
        <v>14</v>
      </c>
      <c r="H150" s="170" t="s">
        <v>22</v>
      </c>
      <c r="I150" s="170">
        <v>400</v>
      </c>
      <c r="J150" s="170">
        <v>200</v>
      </c>
      <c r="K150" s="170">
        <v>19.5</v>
      </c>
      <c r="L150" s="170" t="s">
        <v>441</v>
      </c>
      <c r="M150" s="170">
        <v>200</v>
      </c>
      <c r="N150" s="170" t="s">
        <v>67</v>
      </c>
      <c r="O150" s="170" t="s">
        <v>23</v>
      </c>
      <c r="P150" s="170">
        <v>17.899999999999999</v>
      </c>
    </row>
    <row r="151" spans="1:16" x14ac:dyDescent="0.25">
      <c r="A151" s="170">
        <v>0.53</v>
      </c>
      <c r="B151" s="170">
        <v>100</v>
      </c>
      <c r="C151" s="170">
        <v>4.3499999999999996</v>
      </c>
      <c r="D151" s="170">
        <v>32</v>
      </c>
      <c r="E151" s="170">
        <v>28</v>
      </c>
      <c r="F151" s="170">
        <v>42</v>
      </c>
      <c r="G151" s="170" t="s">
        <v>14</v>
      </c>
      <c r="H151" s="170" t="s">
        <v>22</v>
      </c>
      <c r="I151" s="170">
        <v>400</v>
      </c>
      <c r="J151" s="170">
        <v>200</v>
      </c>
      <c r="K151" s="170">
        <v>16</v>
      </c>
      <c r="L151" s="170" t="s">
        <v>441</v>
      </c>
      <c r="M151" s="170">
        <v>80</v>
      </c>
      <c r="N151" s="170" t="s">
        <v>67</v>
      </c>
      <c r="O151" s="170" t="s">
        <v>23</v>
      </c>
      <c r="P151" s="170">
        <v>26.8</v>
      </c>
    </row>
    <row r="152" spans="1:16" x14ac:dyDescent="0.25">
      <c r="A152" s="170">
        <v>0.53</v>
      </c>
      <c r="B152" s="170">
        <v>100</v>
      </c>
      <c r="C152" s="170">
        <v>4.3499999999999996</v>
      </c>
      <c r="D152" s="170">
        <v>32</v>
      </c>
      <c r="E152" s="170">
        <v>28</v>
      </c>
      <c r="F152" s="170">
        <v>42</v>
      </c>
      <c r="G152" s="170" t="s">
        <v>14</v>
      </c>
      <c r="H152" s="170" t="s">
        <v>22</v>
      </c>
      <c r="I152" s="170">
        <v>400</v>
      </c>
      <c r="J152" s="170">
        <v>200</v>
      </c>
      <c r="K152" s="170">
        <v>16</v>
      </c>
      <c r="L152" s="170" t="s">
        <v>441</v>
      </c>
      <c r="M152" s="170">
        <v>160</v>
      </c>
      <c r="N152" s="170" t="s">
        <v>67</v>
      </c>
      <c r="O152" s="170" t="s">
        <v>23</v>
      </c>
      <c r="P152" s="170">
        <v>17.7</v>
      </c>
    </row>
    <row r="153" spans="1:16" x14ac:dyDescent="0.25">
      <c r="A153" s="170">
        <v>0.53</v>
      </c>
      <c r="B153" s="170">
        <v>100</v>
      </c>
      <c r="C153" s="170">
        <v>4.3499999999999996</v>
      </c>
      <c r="D153" s="170">
        <v>32</v>
      </c>
      <c r="E153" s="170">
        <v>28</v>
      </c>
      <c r="F153" s="170">
        <v>67</v>
      </c>
      <c r="G153" s="170" t="s">
        <v>14</v>
      </c>
      <c r="H153" s="170" t="s">
        <v>22</v>
      </c>
      <c r="I153" s="170">
        <v>400</v>
      </c>
      <c r="J153" s="170">
        <v>200</v>
      </c>
      <c r="K153" s="170">
        <v>16</v>
      </c>
      <c r="L153" s="170" t="s">
        <v>441</v>
      </c>
      <c r="M153" s="170">
        <v>80</v>
      </c>
      <c r="N153" s="170" t="s">
        <v>67</v>
      </c>
      <c r="O153" s="170" t="s">
        <v>23</v>
      </c>
      <c r="P153" s="170">
        <v>44.8</v>
      </c>
    </row>
    <row r="154" spans="1:16" x14ac:dyDescent="0.25">
      <c r="A154" s="170">
        <v>0.53</v>
      </c>
      <c r="B154" s="170">
        <v>100</v>
      </c>
      <c r="C154" s="170">
        <v>4.3499999999999996</v>
      </c>
      <c r="D154" s="170">
        <v>32</v>
      </c>
      <c r="E154" s="170">
        <v>28</v>
      </c>
      <c r="F154" s="170">
        <v>67</v>
      </c>
      <c r="G154" s="170" t="s">
        <v>14</v>
      </c>
      <c r="H154" s="170" t="s">
        <v>22</v>
      </c>
      <c r="I154" s="170">
        <v>400</v>
      </c>
      <c r="J154" s="170">
        <v>200</v>
      </c>
      <c r="K154" s="170">
        <v>16</v>
      </c>
      <c r="L154" s="170" t="s">
        <v>441</v>
      </c>
      <c r="M154" s="170">
        <v>160</v>
      </c>
      <c r="N154" s="170" t="s">
        <v>67</v>
      </c>
      <c r="O154" s="170" t="s">
        <v>23</v>
      </c>
      <c r="P154" s="170">
        <v>21.5</v>
      </c>
    </row>
    <row r="155" spans="1:16" x14ac:dyDescent="0.25">
      <c r="A155" s="170">
        <v>0.53</v>
      </c>
      <c r="B155" s="170">
        <v>100</v>
      </c>
      <c r="C155" s="170">
        <v>4.3499999999999996</v>
      </c>
      <c r="D155" s="170">
        <v>32</v>
      </c>
      <c r="E155" s="170">
        <v>28</v>
      </c>
      <c r="F155" s="170">
        <v>40</v>
      </c>
      <c r="G155" s="170" t="s">
        <v>14</v>
      </c>
      <c r="H155" s="170" t="s">
        <v>22</v>
      </c>
      <c r="I155" s="170">
        <v>400</v>
      </c>
      <c r="J155" s="170">
        <v>200</v>
      </c>
      <c r="K155" s="170">
        <v>19.5</v>
      </c>
      <c r="L155" s="170" t="s">
        <v>441</v>
      </c>
      <c r="M155" s="170">
        <v>100</v>
      </c>
      <c r="N155" s="170" t="s">
        <v>67</v>
      </c>
      <c r="O155" s="170" t="s">
        <v>23</v>
      </c>
      <c r="P155" s="170">
        <v>13.3</v>
      </c>
    </row>
    <row r="156" spans="1:16" x14ac:dyDescent="0.25">
      <c r="A156" s="170">
        <v>0.53</v>
      </c>
      <c r="B156" s="170">
        <v>100</v>
      </c>
      <c r="C156" s="170">
        <v>4.3499999999999996</v>
      </c>
      <c r="D156" s="170">
        <v>32</v>
      </c>
      <c r="E156" s="170">
        <v>28</v>
      </c>
      <c r="F156" s="170">
        <v>40</v>
      </c>
      <c r="G156" s="170" t="s">
        <v>14</v>
      </c>
      <c r="H156" s="170" t="s">
        <v>22</v>
      </c>
      <c r="I156" s="170">
        <v>400</v>
      </c>
      <c r="J156" s="170">
        <v>200</v>
      </c>
      <c r="K156" s="170">
        <v>19.5</v>
      </c>
      <c r="L156" s="170" t="s">
        <v>441</v>
      </c>
      <c r="M156" s="170">
        <v>200</v>
      </c>
      <c r="N156" s="170" t="s">
        <v>67</v>
      </c>
      <c r="O156" s="170" t="s">
        <v>23</v>
      </c>
      <c r="P156" s="170">
        <v>11.2</v>
      </c>
    </row>
    <row r="157" spans="1:16" x14ac:dyDescent="0.25">
      <c r="A157" s="170">
        <v>0.53</v>
      </c>
      <c r="B157" s="170">
        <v>100</v>
      </c>
      <c r="C157" s="170">
        <v>4.3499999999999996</v>
      </c>
      <c r="D157" s="170">
        <v>32</v>
      </c>
      <c r="E157" s="170">
        <v>28</v>
      </c>
      <c r="F157" s="170">
        <v>65</v>
      </c>
      <c r="G157" s="170" t="s">
        <v>14</v>
      </c>
      <c r="H157" s="170" t="s">
        <v>22</v>
      </c>
      <c r="I157" s="170">
        <v>400</v>
      </c>
      <c r="J157" s="170">
        <v>200</v>
      </c>
      <c r="K157" s="170">
        <v>19.5</v>
      </c>
      <c r="L157" s="170" t="s">
        <v>441</v>
      </c>
      <c r="M157" s="170">
        <v>100</v>
      </c>
      <c r="N157" s="170" t="s">
        <v>67</v>
      </c>
      <c r="O157" s="170" t="s">
        <v>23</v>
      </c>
      <c r="P157" s="170">
        <v>27.8</v>
      </c>
    </row>
    <row r="158" spans="1:16" x14ac:dyDescent="0.25">
      <c r="A158" s="170">
        <v>0.53</v>
      </c>
      <c r="B158" s="170">
        <v>100</v>
      </c>
      <c r="C158" s="170">
        <v>4.3499999999999996</v>
      </c>
      <c r="D158" s="170">
        <v>32</v>
      </c>
      <c r="E158" s="170">
        <v>28</v>
      </c>
      <c r="F158" s="170">
        <v>65</v>
      </c>
      <c r="G158" s="170" t="s">
        <v>14</v>
      </c>
      <c r="H158" s="170" t="s">
        <v>22</v>
      </c>
      <c r="I158" s="170">
        <v>400</v>
      </c>
      <c r="J158" s="170">
        <v>200</v>
      </c>
      <c r="K158" s="170">
        <v>19.5</v>
      </c>
      <c r="L158" s="170" t="s">
        <v>441</v>
      </c>
      <c r="M158" s="170">
        <v>200</v>
      </c>
      <c r="N158" s="170" t="s">
        <v>67</v>
      </c>
      <c r="O158" s="170" t="s">
        <v>23</v>
      </c>
      <c r="P158" s="170">
        <v>18.7</v>
      </c>
    </row>
    <row r="159" spans="1:16" x14ac:dyDescent="0.25">
      <c r="A159" s="170">
        <v>0.49</v>
      </c>
      <c r="B159" s="170">
        <v>0</v>
      </c>
      <c r="C159" s="170">
        <v>0</v>
      </c>
      <c r="D159" s="170">
        <v>42</v>
      </c>
      <c r="E159" s="170">
        <v>28</v>
      </c>
      <c r="F159" s="170">
        <v>42</v>
      </c>
      <c r="G159" s="170" t="s">
        <v>273</v>
      </c>
      <c r="H159" s="170" t="s">
        <v>508</v>
      </c>
      <c r="I159" s="170">
        <v>862</v>
      </c>
      <c r="J159" s="170">
        <v>45.6</v>
      </c>
      <c r="K159" s="170">
        <v>13</v>
      </c>
      <c r="L159" s="170" t="s">
        <v>441</v>
      </c>
      <c r="M159" s="170">
        <v>65</v>
      </c>
      <c r="N159" s="170" t="s">
        <v>67</v>
      </c>
      <c r="O159" s="170" t="s">
        <v>23</v>
      </c>
      <c r="P159" s="170">
        <v>25.5</v>
      </c>
    </row>
    <row r="160" spans="1:16" x14ac:dyDescent="0.25">
      <c r="A160" s="170">
        <v>0.49</v>
      </c>
      <c r="B160" s="170">
        <v>0</v>
      </c>
      <c r="C160" s="170">
        <v>0</v>
      </c>
      <c r="D160" s="170">
        <v>42</v>
      </c>
      <c r="E160" s="170">
        <v>28</v>
      </c>
      <c r="F160" s="170">
        <v>42</v>
      </c>
      <c r="G160" s="170" t="s">
        <v>273</v>
      </c>
      <c r="H160" s="170" t="s">
        <v>508</v>
      </c>
      <c r="I160" s="170">
        <v>862</v>
      </c>
      <c r="J160" s="170">
        <v>45.6</v>
      </c>
      <c r="K160" s="170">
        <v>13</v>
      </c>
      <c r="L160" s="170" t="s">
        <v>441</v>
      </c>
      <c r="M160" s="170">
        <v>130</v>
      </c>
      <c r="N160" s="170" t="s">
        <v>67</v>
      </c>
      <c r="O160" s="170" t="s">
        <v>23</v>
      </c>
      <c r="P160" s="170">
        <v>13.2</v>
      </c>
    </row>
    <row r="161" spans="1:16" x14ac:dyDescent="0.25">
      <c r="A161" s="170">
        <v>0.49</v>
      </c>
      <c r="B161" s="170">
        <v>0</v>
      </c>
      <c r="C161" s="170">
        <v>0</v>
      </c>
      <c r="D161" s="170">
        <v>42</v>
      </c>
      <c r="E161" s="170">
        <v>28</v>
      </c>
      <c r="F161" s="170">
        <v>67</v>
      </c>
      <c r="G161" s="170" t="s">
        <v>273</v>
      </c>
      <c r="H161" s="170" t="s">
        <v>508</v>
      </c>
      <c r="I161" s="170">
        <v>862</v>
      </c>
      <c r="J161" s="170">
        <v>45.6</v>
      </c>
      <c r="K161" s="170">
        <v>13</v>
      </c>
      <c r="L161" s="170" t="s">
        <v>441</v>
      </c>
      <c r="M161" s="170">
        <v>65</v>
      </c>
      <c r="N161" s="170" t="s">
        <v>67</v>
      </c>
      <c r="O161" s="170" t="s">
        <v>23</v>
      </c>
      <c r="P161" s="170">
        <v>25.6</v>
      </c>
    </row>
    <row r="162" spans="1:16" x14ac:dyDescent="0.25">
      <c r="A162" s="170">
        <v>0.49</v>
      </c>
      <c r="B162" s="170">
        <v>0</v>
      </c>
      <c r="C162" s="170">
        <v>0</v>
      </c>
      <c r="D162" s="170">
        <v>42</v>
      </c>
      <c r="E162" s="170">
        <v>28</v>
      </c>
      <c r="F162" s="170">
        <v>67</v>
      </c>
      <c r="G162" s="170" t="s">
        <v>273</v>
      </c>
      <c r="H162" s="170" t="s">
        <v>508</v>
      </c>
      <c r="I162" s="170">
        <v>862</v>
      </c>
      <c r="J162" s="170">
        <v>45.6</v>
      </c>
      <c r="K162" s="170">
        <v>13</v>
      </c>
      <c r="L162" s="170" t="s">
        <v>441</v>
      </c>
      <c r="M162" s="170">
        <v>130</v>
      </c>
      <c r="N162" s="170" t="s">
        <v>67</v>
      </c>
      <c r="O162" s="170" t="s">
        <v>23</v>
      </c>
      <c r="P162" s="170">
        <v>14.3</v>
      </c>
    </row>
    <row r="163" spans="1:16" x14ac:dyDescent="0.25">
      <c r="A163" s="170">
        <v>0.49</v>
      </c>
      <c r="B163" s="170">
        <v>0</v>
      </c>
      <c r="C163" s="170">
        <v>0</v>
      </c>
      <c r="D163" s="170">
        <v>42</v>
      </c>
      <c r="E163" s="170">
        <v>28</v>
      </c>
      <c r="F163" s="170">
        <v>40</v>
      </c>
      <c r="G163" s="170" t="s">
        <v>273</v>
      </c>
      <c r="H163" s="170" t="s">
        <v>508</v>
      </c>
      <c r="I163" s="170">
        <v>907</v>
      </c>
      <c r="J163" s="170">
        <v>51</v>
      </c>
      <c r="K163" s="170">
        <v>20</v>
      </c>
      <c r="L163" s="170" t="s">
        <v>441</v>
      </c>
      <c r="M163" s="170">
        <v>100</v>
      </c>
      <c r="N163" s="170" t="s">
        <v>67</v>
      </c>
      <c r="O163" s="170" t="s">
        <v>23</v>
      </c>
      <c r="P163" s="170">
        <v>15.2</v>
      </c>
    </row>
    <row r="164" spans="1:16" x14ac:dyDescent="0.25">
      <c r="A164" s="170">
        <v>0.49</v>
      </c>
      <c r="B164" s="170">
        <v>0</v>
      </c>
      <c r="C164" s="170">
        <v>0</v>
      </c>
      <c r="D164" s="170">
        <v>42</v>
      </c>
      <c r="E164" s="170">
        <v>28</v>
      </c>
      <c r="F164" s="170">
        <v>40</v>
      </c>
      <c r="G164" s="170" t="s">
        <v>273</v>
      </c>
      <c r="H164" s="170" t="s">
        <v>508</v>
      </c>
      <c r="I164" s="170">
        <v>907</v>
      </c>
      <c r="J164" s="170">
        <v>51</v>
      </c>
      <c r="K164" s="170">
        <v>20</v>
      </c>
      <c r="L164" s="170" t="s">
        <v>441</v>
      </c>
      <c r="M164" s="170">
        <v>200</v>
      </c>
      <c r="N164" s="170" t="s">
        <v>67</v>
      </c>
      <c r="O164" s="170" t="s">
        <v>23</v>
      </c>
      <c r="P164" s="170">
        <v>8.5</v>
      </c>
    </row>
    <row r="165" spans="1:16" x14ac:dyDescent="0.25">
      <c r="A165" s="170">
        <v>0.49</v>
      </c>
      <c r="B165" s="170">
        <v>0</v>
      </c>
      <c r="C165" s="170">
        <v>0</v>
      </c>
      <c r="D165" s="170">
        <v>42</v>
      </c>
      <c r="E165" s="170">
        <v>28</v>
      </c>
      <c r="F165" s="170">
        <v>65</v>
      </c>
      <c r="G165" s="170" t="s">
        <v>273</v>
      </c>
      <c r="H165" s="170" t="s">
        <v>508</v>
      </c>
      <c r="I165" s="170">
        <v>907</v>
      </c>
      <c r="J165" s="170">
        <v>51</v>
      </c>
      <c r="K165" s="170">
        <v>20</v>
      </c>
      <c r="L165" s="170" t="s">
        <v>441</v>
      </c>
      <c r="M165" s="170">
        <v>100</v>
      </c>
      <c r="N165" s="170" t="s">
        <v>67</v>
      </c>
      <c r="O165" s="170" t="s">
        <v>23</v>
      </c>
      <c r="P165" s="170">
        <v>23.2</v>
      </c>
    </row>
    <row r="166" spans="1:16" x14ac:dyDescent="0.25">
      <c r="A166" s="170">
        <v>0.49</v>
      </c>
      <c r="B166" s="170">
        <v>0</v>
      </c>
      <c r="C166" s="170">
        <v>0</v>
      </c>
      <c r="D166" s="170">
        <v>42</v>
      </c>
      <c r="E166" s="170">
        <v>28</v>
      </c>
      <c r="F166" s="170">
        <v>65</v>
      </c>
      <c r="G166" s="170" t="s">
        <v>273</v>
      </c>
      <c r="H166" s="170" t="s">
        <v>508</v>
      </c>
      <c r="I166" s="170">
        <v>907</v>
      </c>
      <c r="J166" s="170">
        <v>51</v>
      </c>
      <c r="K166" s="170">
        <v>20</v>
      </c>
      <c r="L166" s="170" t="s">
        <v>441</v>
      </c>
      <c r="M166" s="170">
        <v>200</v>
      </c>
      <c r="N166" s="170" t="s">
        <v>67</v>
      </c>
      <c r="O166" s="170" t="s">
        <v>23</v>
      </c>
      <c r="P166" s="170">
        <v>9.3000000000000007</v>
      </c>
    </row>
    <row r="167" spans="1:16" x14ac:dyDescent="0.25">
      <c r="A167" s="170">
        <v>0.51</v>
      </c>
      <c r="B167" s="170">
        <v>30</v>
      </c>
      <c r="C167" s="170">
        <v>4.3499999999999996</v>
      </c>
      <c r="D167" s="170">
        <v>34</v>
      </c>
      <c r="E167" s="170">
        <v>28</v>
      </c>
      <c r="F167" s="170">
        <v>42</v>
      </c>
      <c r="G167" s="170" t="s">
        <v>273</v>
      </c>
      <c r="H167" s="170" t="s">
        <v>508</v>
      </c>
      <c r="I167" s="170">
        <v>862</v>
      </c>
      <c r="J167" s="170">
        <v>45.6</v>
      </c>
      <c r="K167" s="170">
        <v>13</v>
      </c>
      <c r="L167" s="170" t="s">
        <v>441</v>
      </c>
      <c r="M167" s="170">
        <v>65</v>
      </c>
      <c r="N167" s="170" t="s">
        <v>67</v>
      </c>
      <c r="O167" s="170" t="s">
        <v>23</v>
      </c>
      <c r="P167" s="170">
        <v>20.6</v>
      </c>
    </row>
    <row r="168" spans="1:16" x14ac:dyDescent="0.25">
      <c r="A168" s="170">
        <v>0.51</v>
      </c>
      <c r="B168" s="170">
        <v>30</v>
      </c>
      <c r="C168" s="170">
        <v>4.3499999999999996</v>
      </c>
      <c r="D168" s="170">
        <v>34</v>
      </c>
      <c r="E168" s="170">
        <v>28</v>
      </c>
      <c r="F168" s="170">
        <v>42</v>
      </c>
      <c r="G168" s="170" t="s">
        <v>273</v>
      </c>
      <c r="H168" s="170" t="s">
        <v>508</v>
      </c>
      <c r="I168" s="170">
        <v>862</v>
      </c>
      <c r="J168" s="170">
        <v>45.6</v>
      </c>
      <c r="K168" s="170">
        <v>13</v>
      </c>
      <c r="L168" s="170" t="s">
        <v>441</v>
      </c>
      <c r="M168" s="170">
        <v>130</v>
      </c>
      <c r="N168" s="170" t="s">
        <v>67</v>
      </c>
      <c r="O168" s="170" t="s">
        <v>23</v>
      </c>
      <c r="P168" s="170">
        <v>9.6999999999999993</v>
      </c>
    </row>
    <row r="169" spans="1:16" x14ac:dyDescent="0.25">
      <c r="A169" s="170">
        <v>0.51</v>
      </c>
      <c r="B169" s="170">
        <v>30</v>
      </c>
      <c r="C169" s="170">
        <v>4.3499999999999996</v>
      </c>
      <c r="D169" s="170">
        <v>34</v>
      </c>
      <c r="E169" s="170">
        <v>28</v>
      </c>
      <c r="F169" s="170">
        <v>67</v>
      </c>
      <c r="G169" s="170" t="s">
        <v>273</v>
      </c>
      <c r="H169" s="170" t="s">
        <v>508</v>
      </c>
      <c r="I169" s="170">
        <v>862</v>
      </c>
      <c r="J169" s="170">
        <v>45.6</v>
      </c>
      <c r="K169" s="170">
        <v>13</v>
      </c>
      <c r="L169" s="170" t="s">
        <v>441</v>
      </c>
      <c r="M169" s="170">
        <v>65</v>
      </c>
      <c r="N169" s="170" t="s">
        <v>67</v>
      </c>
      <c r="O169" s="170" t="s">
        <v>23</v>
      </c>
      <c r="P169" s="170">
        <v>28.5</v>
      </c>
    </row>
    <row r="170" spans="1:16" x14ac:dyDescent="0.25">
      <c r="A170" s="170">
        <v>0.51</v>
      </c>
      <c r="B170" s="170">
        <v>30</v>
      </c>
      <c r="C170" s="170">
        <v>4.3499999999999996</v>
      </c>
      <c r="D170" s="170">
        <v>34</v>
      </c>
      <c r="E170" s="170">
        <v>28</v>
      </c>
      <c r="F170" s="170">
        <v>67</v>
      </c>
      <c r="G170" s="170" t="s">
        <v>273</v>
      </c>
      <c r="H170" s="170" t="s">
        <v>508</v>
      </c>
      <c r="I170" s="170">
        <v>862</v>
      </c>
      <c r="J170" s="170">
        <v>45.6</v>
      </c>
      <c r="K170" s="170">
        <v>13</v>
      </c>
      <c r="L170" s="170" t="s">
        <v>441</v>
      </c>
      <c r="M170" s="170">
        <v>130</v>
      </c>
      <c r="N170" s="170" t="s">
        <v>67</v>
      </c>
      <c r="O170" s="170" t="s">
        <v>23</v>
      </c>
      <c r="P170" s="170">
        <v>13.5</v>
      </c>
    </row>
    <row r="171" spans="1:16" x14ac:dyDescent="0.25">
      <c r="A171" s="170">
        <v>0.51</v>
      </c>
      <c r="B171" s="170">
        <v>30</v>
      </c>
      <c r="C171" s="170">
        <v>4.3499999999999996</v>
      </c>
      <c r="D171" s="170">
        <v>34</v>
      </c>
      <c r="E171" s="170">
        <v>28</v>
      </c>
      <c r="F171" s="170">
        <v>40</v>
      </c>
      <c r="G171" s="170" t="s">
        <v>273</v>
      </c>
      <c r="H171" s="170" t="s">
        <v>508</v>
      </c>
      <c r="I171" s="170">
        <v>907</v>
      </c>
      <c r="J171" s="170">
        <v>51</v>
      </c>
      <c r="K171" s="170">
        <v>20</v>
      </c>
      <c r="L171" s="170" t="s">
        <v>441</v>
      </c>
      <c r="M171" s="170">
        <v>100</v>
      </c>
      <c r="N171" s="170" t="s">
        <v>67</v>
      </c>
      <c r="O171" s="170" t="s">
        <v>23</v>
      </c>
      <c r="P171" s="170">
        <v>13.5</v>
      </c>
    </row>
    <row r="172" spans="1:16" x14ac:dyDescent="0.25">
      <c r="A172" s="170">
        <v>0.51</v>
      </c>
      <c r="B172" s="170">
        <v>30</v>
      </c>
      <c r="C172" s="170">
        <v>4.3499999999999996</v>
      </c>
      <c r="D172" s="170">
        <v>34</v>
      </c>
      <c r="E172" s="170">
        <v>28</v>
      </c>
      <c r="F172" s="170">
        <v>40</v>
      </c>
      <c r="G172" s="170" t="s">
        <v>273</v>
      </c>
      <c r="H172" s="170" t="s">
        <v>508</v>
      </c>
      <c r="I172" s="170">
        <v>907</v>
      </c>
      <c r="J172" s="170">
        <v>51</v>
      </c>
      <c r="K172" s="170">
        <v>20</v>
      </c>
      <c r="L172" s="170" t="s">
        <v>441</v>
      </c>
      <c r="M172" s="170">
        <v>200</v>
      </c>
      <c r="N172" s="170" t="s">
        <v>67</v>
      </c>
      <c r="O172" s="170" t="s">
        <v>23</v>
      </c>
      <c r="P172" s="170">
        <v>7</v>
      </c>
    </row>
    <row r="173" spans="1:16" x14ac:dyDescent="0.25">
      <c r="A173" s="170">
        <v>0.51</v>
      </c>
      <c r="B173" s="170">
        <v>30</v>
      </c>
      <c r="C173" s="170">
        <v>4.3499999999999996</v>
      </c>
      <c r="D173" s="170">
        <v>34</v>
      </c>
      <c r="E173" s="170">
        <v>28</v>
      </c>
      <c r="F173" s="170">
        <v>65</v>
      </c>
      <c r="G173" s="170" t="s">
        <v>273</v>
      </c>
      <c r="H173" s="170" t="s">
        <v>508</v>
      </c>
      <c r="I173" s="170">
        <v>907</v>
      </c>
      <c r="J173" s="170">
        <v>51</v>
      </c>
      <c r="K173" s="170">
        <v>20</v>
      </c>
      <c r="L173" s="170" t="s">
        <v>441</v>
      </c>
      <c r="M173" s="170">
        <v>100</v>
      </c>
      <c r="N173" s="170" t="s">
        <v>67</v>
      </c>
      <c r="O173" s="170" t="s">
        <v>23</v>
      </c>
      <c r="P173" s="170">
        <v>17.600000000000001</v>
      </c>
    </row>
    <row r="174" spans="1:16" x14ac:dyDescent="0.25">
      <c r="A174" s="170">
        <v>0.51</v>
      </c>
      <c r="B174" s="170">
        <v>30</v>
      </c>
      <c r="C174" s="170">
        <v>4.3499999999999996</v>
      </c>
      <c r="D174" s="170">
        <v>34</v>
      </c>
      <c r="E174" s="170">
        <v>28</v>
      </c>
      <c r="F174" s="170">
        <v>65</v>
      </c>
      <c r="G174" s="170" t="s">
        <v>273</v>
      </c>
      <c r="H174" s="170" t="s">
        <v>508</v>
      </c>
      <c r="I174" s="170">
        <v>907</v>
      </c>
      <c r="J174" s="170">
        <v>51</v>
      </c>
      <c r="K174" s="170">
        <v>20</v>
      </c>
      <c r="L174" s="170" t="s">
        <v>441</v>
      </c>
      <c r="M174" s="170">
        <v>200</v>
      </c>
      <c r="N174" s="170" t="s">
        <v>67</v>
      </c>
      <c r="O174" s="170" t="s">
        <v>23</v>
      </c>
      <c r="P174" s="170">
        <v>9.4</v>
      </c>
    </row>
    <row r="175" spans="1:16" x14ac:dyDescent="0.25">
      <c r="A175" s="170">
        <v>0.53</v>
      </c>
      <c r="B175" s="170">
        <v>50</v>
      </c>
      <c r="C175" s="170">
        <v>4.3499999999999996</v>
      </c>
      <c r="D175" s="170">
        <v>35.5</v>
      </c>
      <c r="E175" s="170">
        <v>28</v>
      </c>
      <c r="F175" s="170">
        <v>42</v>
      </c>
      <c r="G175" s="170" t="s">
        <v>273</v>
      </c>
      <c r="H175" s="170" t="s">
        <v>508</v>
      </c>
      <c r="I175" s="170">
        <v>862</v>
      </c>
      <c r="J175" s="170">
        <v>45.6</v>
      </c>
      <c r="K175" s="170">
        <v>13</v>
      </c>
      <c r="L175" s="170" t="s">
        <v>441</v>
      </c>
      <c r="M175" s="170">
        <v>65</v>
      </c>
      <c r="N175" s="170" t="s">
        <v>67</v>
      </c>
      <c r="O175" s="170" t="s">
        <v>23</v>
      </c>
      <c r="P175" s="170">
        <v>18.100000000000001</v>
      </c>
    </row>
    <row r="176" spans="1:16" x14ac:dyDescent="0.25">
      <c r="A176" s="170">
        <v>0.53</v>
      </c>
      <c r="B176" s="170">
        <v>50</v>
      </c>
      <c r="C176" s="170">
        <v>4.3499999999999996</v>
      </c>
      <c r="D176" s="170">
        <v>35.5</v>
      </c>
      <c r="E176" s="170">
        <v>28</v>
      </c>
      <c r="F176" s="170">
        <v>42</v>
      </c>
      <c r="G176" s="170" t="s">
        <v>273</v>
      </c>
      <c r="H176" s="170" t="s">
        <v>508</v>
      </c>
      <c r="I176" s="170">
        <v>862</v>
      </c>
      <c r="J176" s="170">
        <v>45.6</v>
      </c>
      <c r="K176" s="170">
        <v>13</v>
      </c>
      <c r="L176" s="170" t="s">
        <v>441</v>
      </c>
      <c r="M176" s="170">
        <v>130</v>
      </c>
      <c r="N176" s="170" t="s">
        <v>67</v>
      </c>
      <c r="O176" s="170" t="s">
        <v>23</v>
      </c>
      <c r="P176" s="170">
        <v>9.6999999999999993</v>
      </c>
    </row>
    <row r="177" spans="1:16" x14ac:dyDescent="0.25">
      <c r="A177" s="170">
        <v>0.53</v>
      </c>
      <c r="B177" s="170">
        <v>50</v>
      </c>
      <c r="C177" s="170">
        <v>4.3499999999999996</v>
      </c>
      <c r="D177" s="170">
        <v>35.5</v>
      </c>
      <c r="E177" s="170">
        <v>28</v>
      </c>
      <c r="F177" s="170">
        <v>67</v>
      </c>
      <c r="G177" s="170" t="s">
        <v>273</v>
      </c>
      <c r="H177" s="170" t="s">
        <v>508</v>
      </c>
      <c r="I177" s="170">
        <v>862</v>
      </c>
      <c r="J177" s="170">
        <v>45.6</v>
      </c>
      <c r="K177" s="170">
        <v>13</v>
      </c>
      <c r="L177" s="170" t="s">
        <v>441</v>
      </c>
      <c r="M177" s="170">
        <v>65</v>
      </c>
      <c r="N177" s="170" t="s">
        <v>67</v>
      </c>
      <c r="O177" s="170" t="s">
        <v>23</v>
      </c>
      <c r="P177" s="170">
        <v>24.2</v>
      </c>
    </row>
    <row r="178" spans="1:16" x14ac:dyDescent="0.25">
      <c r="A178" s="170">
        <v>0.53</v>
      </c>
      <c r="B178" s="170">
        <v>50</v>
      </c>
      <c r="C178" s="170">
        <v>4.3499999999999996</v>
      </c>
      <c r="D178" s="170">
        <v>35.5</v>
      </c>
      <c r="E178" s="170">
        <v>28</v>
      </c>
      <c r="F178" s="170">
        <v>67</v>
      </c>
      <c r="G178" s="170" t="s">
        <v>273</v>
      </c>
      <c r="H178" s="170" t="s">
        <v>508</v>
      </c>
      <c r="I178" s="170">
        <v>862</v>
      </c>
      <c r="J178" s="170">
        <v>45.6</v>
      </c>
      <c r="K178" s="170">
        <v>13</v>
      </c>
      <c r="L178" s="170" t="s">
        <v>441</v>
      </c>
      <c r="M178" s="170">
        <v>130</v>
      </c>
      <c r="N178" s="170" t="s">
        <v>67</v>
      </c>
      <c r="O178" s="170" t="s">
        <v>23</v>
      </c>
      <c r="P178" s="170">
        <v>12.3</v>
      </c>
    </row>
    <row r="179" spans="1:16" x14ac:dyDescent="0.25">
      <c r="A179" s="170">
        <v>0.53</v>
      </c>
      <c r="B179" s="170">
        <v>50</v>
      </c>
      <c r="C179" s="170">
        <v>4.3499999999999996</v>
      </c>
      <c r="D179" s="170">
        <v>35.5</v>
      </c>
      <c r="E179" s="170">
        <v>28</v>
      </c>
      <c r="F179" s="170">
        <v>40</v>
      </c>
      <c r="G179" s="170" t="s">
        <v>273</v>
      </c>
      <c r="H179" s="170" t="s">
        <v>508</v>
      </c>
      <c r="I179" s="170">
        <v>907</v>
      </c>
      <c r="J179" s="170">
        <v>51</v>
      </c>
      <c r="K179" s="170">
        <v>20</v>
      </c>
      <c r="L179" s="170" t="s">
        <v>441</v>
      </c>
      <c r="M179" s="170">
        <v>100</v>
      </c>
      <c r="N179" s="170" t="s">
        <v>67</v>
      </c>
      <c r="O179" s="170" t="s">
        <v>23</v>
      </c>
      <c r="P179" s="170">
        <v>15.4</v>
      </c>
    </row>
    <row r="180" spans="1:16" x14ac:dyDescent="0.25">
      <c r="A180" s="170">
        <v>0.53</v>
      </c>
      <c r="B180" s="170">
        <v>50</v>
      </c>
      <c r="C180" s="170">
        <v>4.3499999999999996</v>
      </c>
      <c r="D180" s="170">
        <v>35.5</v>
      </c>
      <c r="E180" s="170">
        <v>28</v>
      </c>
      <c r="F180" s="170">
        <v>40</v>
      </c>
      <c r="G180" s="170" t="s">
        <v>273</v>
      </c>
      <c r="H180" s="170" t="s">
        <v>508</v>
      </c>
      <c r="I180" s="170">
        <v>907</v>
      </c>
      <c r="J180" s="170">
        <v>51</v>
      </c>
      <c r="K180" s="170">
        <v>20</v>
      </c>
      <c r="L180" s="170" t="s">
        <v>441</v>
      </c>
      <c r="M180" s="170">
        <v>200</v>
      </c>
      <c r="N180" s="170" t="s">
        <v>67</v>
      </c>
      <c r="O180" s="170" t="s">
        <v>23</v>
      </c>
      <c r="P180" s="170">
        <v>7.2</v>
      </c>
    </row>
    <row r="181" spans="1:16" x14ac:dyDescent="0.25">
      <c r="A181" s="170">
        <v>0.53</v>
      </c>
      <c r="B181" s="170">
        <v>50</v>
      </c>
      <c r="C181" s="170">
        <v>4.3499999999999996</v>
      </c>
      <c r="D181" s="170">
        <v>35.5</v>
      </c>
      <c r="E181" s="170">
        <v>28</v>
      </c>
      <c r="F181" s="170">
        <v>65</v>
      </c>
      <c r="G181" s="170" t="s">
        <v>273</v>
      </c>
      <c r="H181" s="170" t="s">
        <v>508</v>
      </c>
      <c r="I181" s="170">
        <v>907</v>
      </c>
      <c r="J181" s="170">
        <v>51</v>
      </c>
      <c r="K181" s="170">
        <v>20</v>
      </c>
      <c r="L181" s="170" t="s">
        <v>441</v>
      </c>
      <c r="M181" s="170">
        <v>100</v>
      </c>
      <c r="N181" s="170" t="s">
        <v>67</v>
      </c>
      <c r="O181" s="170" t="s">
        <v>23</v>
      </c>
      <c r="P181" s="170">
        <v>18.8</v>
      </c>
    </row>
    <row r="182" spans="1:16" x14ac:dyDescent="0.25">
      <c r="A182" s="170">
        <v>0.53</v>
      </c>
      <c r="B182" s="170">
        <v>50</v>
      </c>
      <c r="C182" s="170">
        <v>4.3499999999999996</v>
      </c>
      <c r="D182" s="170">
        <v>35.5</v>
      </c>
      <c r="E182" s="170">
        <v>28</v>
      </c>
      <c r="F182" s="170">
        <v>65</v>
      </c>
      <c r="G182" s="170" t="s">
        <v>273</v>
      </c>
      <c r="H182" s="170" t="s">
        <v>508</v>
      </c>
      <c r="I182" s="170">
        <v>907</v>
      </c>
      <c r="J182" s="170">
        <v>51</v>
      </c>
      <c r="K182" s="170">
        <v>20</v>
      </c>
      <c r="L182" s="170" t="s">
        <v>441</v>
      </c>
      <c r="M182" s="170">
        <v>200</v>
      </c>
      <c r="N182" s="170" t="s">
        <v>67</v>
      </c>
      <c r="O182" s="170" t="s">
        <v>23</v>
      </c>
      <c r="P182" s="170">
        <v>11.9</v>
      </c>
    </row>
    <row r="183" spans="1:16" x14ac:dyDescent="0.25">
      <c r="A183" s="170">
        <v>0.53</v>
      </c>
      <c r="B183" s="170">
        <v>70</v>
      </c>
      <c r="C183" s="170">
        <v>4.3499999999999996</v>
      </c>
      <c r="D183" s="170">
        <v>34</v>
      </c>
      <c r="E183" s="170">
        <v>28</v>
      </c>
      <c r="F183" s="170">
        <v>42</v>
      </c>
      <c r="G183" s="170" t="s">
        <v>273</v>
      </c>
      <c r="H183" s="170" t="s">
        <v>508</v>
      </c>
      <c r="I183" s="170">
        <v>862</v>
      </c>
      <c r="J183" s="170">
        <v>45.6</v>
      </c>
      <c r="K183" s="170">
        <v>13</v>
      </c>
      <c r="L183" s="170" t="s">
        <v>441</v>
      </c>
      <c r="M183" s="170">
        <v>65</v>
      </c>
      <c r="N183" s="170" t="s">
        <v>67</v>
      </c>
      <c r="O183" s="170" t="s">
        <v>23</v>
      </c>
      <c r="P183" s="170">
        <v>15.1</v>
      </c>
    </row>
    <row r="184" spans="1:16" x14ac:dyDescent="0.25">
      <c r="A184" s="170">
        <v>0.53</v>
      </c>
      <c r="B184" s="170">
        <v>70</v>
      </c>
      <c r="C184" s="170">
        <v>4.3499999999999996</v>
      </c>
      <c r="D184" s="170">
        <v>34</v>
      </c>
      <c r="E184" s="170">
        <v>28</v>
      </c>
      <c r="F184" s="170">
        <v>42</v>
      </c>
      <c r="G184" s="170" t="s">
        <v>273</v>
      </c>
      <c r="H184" s="170" t="s">
        <v>508</v>
      </c>
      <c r="I184" s="170">
        <v>862</v>
      </c>
      <c r="J184" s="170">
        <v>45.6</v>
      </c>
      <c r="K184" s="170">
        <v>13</v>
      </c>
      <c r="L184" s="170" t="s">
        <v>441</v>
      </c>
      <c r="M184" s="170">
        <v>130</v>
      </c>
      <c r="N184" s="170" t="s">
        <v>67</v>
      </c>
      <c r="O184" s="170" t="s">
        <v>23</v>
      </c>
      <c r="P184" s="170">
        <v>8.8000000000000007</v>
      </c>
    </row>
    <row r="185" spans="1:16" x14ac:dyDescent="0.25">
      <c r="A185" s="170">
        <v>0.53</v>
      </c>
      <c r="B185" s="170">
        <v>70</v>
      </c>
      <c r="C185" s="170">
        <v>4.3499999999999996</v>
      </c>
      <c r="D185" s="170">
        <v>34</v>
      </c>
      <c r="E185" s="170">
        <v>28</v>
      </c>
      <c r="F185" s="170">
        <v>67</v>
      </c>
      <c r="G185" s="170" t="s">
        <v>273</v>
      </c>
      <c r="H185" s="170" t="s">
        <v>508</v>
      </c>
      <c r="I185" s="170">
        <v>862</v>
      </c>
      <c r="J185" s="170">
        <v>45.6</v>
      </c>
      <c r="K185" s="170">
        <v>13</v>
      </c>
      <c r="L185" s="170" t="s">
        <v>441</v>
      </c>
      <c r="M185" s="170">
        <v>65</v>
      </c>
      <c r="N185" s="170" t="s">
        <v>67</v>
      </c>
      <c r="O185" s="170" t="s">
        <v>23</v>
      </c>
      <c r="P185" s="170">
        <v>22.9</v>
      </c>
    </row>
    <row r="186" spans="1:16" x14ac:dyDescent="0.25">
      <c r="A186" s="170">
        <v>0.53</v>
      </c>
      <c r="B186" s="170">
        <v>70</v>
      </c>
      <c r="C186" s="170">
        <v>4.3499999999999996</v>
      </c>
      <c r="D186" s="170">
        <v>34</v>
      </c>
      <c r="E186" s="170">
        <v>28</v>
      </c>
      <c r="F186" s="170">
        <v>67</v>
      </c>
      <c r="G186" s="170" t="s">
        <v>273</v>
      </c>
      <c r="H186" s="170" t="s">
        <v>508</v>
      </c>
      <c r="I186" s="170">
        <v>862</v>
      </c>
      <c r="J186" s="170">
        <v>45.6</v>
      </c>
      <c r="K186" s="170">
        <v>13</v>
      </c>
      <c r="L186" s="170" t="s">
        <v>441</v>
      </c>
      <c r="M186" s="170">
        <v>130</v>
      </c>
      <c r="N186" s="170" t="s">
        <v>67</v>
      </c>
      <c r="O186" s="170" t="s">
        <v>23</v>
      </c>
      <c r="P186" s="170">
        <v>13.4</v>
      </c>
    </row>
    <row r="187" spans="1:16" x14ac:dyDescent="0.25">
      <c r="A187" s="170">
        <v>0.53</v>
      </c>
      <c r="B187" s="170">
        <v>70</v>
      </c>
      <c r="C187" s="170">
        <v>4.3499999999999996</v>
      </c>
      <c r="D187" s="170">
        <v>34</v>
      </c>
      <c r="E187" s="170">
        <v>28</v>
      </c>
      <c r="F187" s="170">
        <v>40</v>
      </c>
      <c r="G187" s="170" t="s">
        <v>273</v>
      </c>
      <c r="H187" s="170" t="s">
        <v>508</v>
      </c>
      <c r="I187" s="170">
        <v>907</v>
      </c>
      <c r="J187" s="170">
        <v>51</v>
      </c>
      <c r="K187" s="170">
        <v>20</v>
      </c>
      <c r="L187" s="170" t="s">
        <v>441</v>
      </c>
      <c r="M187" s="170">
        <v>100</v>
      </c>
      <c r="N187" s="170" t="s">
        <v>67</v>
      </c>
      <c r="O187" s="170" t="s">
        <v>23</v>
      </c>
      <c r="P187" s="170">
        <v>10.1</v>
      </c>
    </row>
    <row r="188" spans="1:16" x14ac:dyDescent="0.25">
      <c r="A188" s="170">
        <v>0.53</v>
      </c>
      <c r="B188" s="170">
        <v>70</v>
      </c>
      <c r="C188" s="170">
        <v>4.3499999999999996</v>
      </c>
      <c r="D188" s="170">
        <v>34</v>
      </c>
      <c r="E188" s="170">
        <v>28</v>
      </c>
      <c r="F188" s="170">
        <v>40</v>
      </c>
      <c r="G188" s="170" t="s">
        <v>273</v>
      </c>
      <c r="H188" s="170" t="s">
        <v>508</v>
      </c>
      <c r="I188" s="170">
        <v>907</v>
      </c>
      <c r="J188" s="170">
        <v>51</v>
      </c>
      <c r="K188" s="170">
        <v>20</v>
      </c>
      <c r="L188" s="170" t="s">
        <v>441</v>
      </c>
      <c r="M188" s="170">
        <v>200</v>
      </c>
      <c r="N188" s="170" t="s">
        <v>67</v>
      </c>
      <c r="O188" s="170" t="s">
        <v>23</v>
      </c>
      <c r="P188" s="170">
        <v>7.1</v>
      </c>
    </row>
    <row r="189" spans="1:16" x14ac:dyDescent="0.25">
      <c r="A189" s="170">
        <v>0.53</v>
      </c>
      <c r="B189" s="170">
        <v>70</v>
      </c>
      <c r="C189" s="170">
        <v>4.3499999999999996</v>
      </c>
      <c r="D189" s="170">
        <v>34</v>
      </c>
      <c r="E189" s="170">
        <v>28</v>
      </c>
      <c r="F189" s="170">
        <v>65</v>
      </c>
      <c r="G189" s="170" t="s">
        <v>273</v>
      </c>
      <c r="H189" s="170" t="s">
        <v>508</v>
      </c>
      <c r="I189" s="170">
        <v>907</v>
      </c>
      <c r="J189" s="170">
        <v>51</v>
      </c>
      <c r="K189" s="170">
        <v>20</v>
      </c>
      <c r="L189" s="170" t="s">
        <v>441</v>
      </c>
      <c r="M189" s="170">
        <v>100</v>
      </c>
      <c r="N189" s="170" t="s">
        <v>67</v>
      </c>
      <c r="O189" s="170" t="s">
        <v>23</v>
      </c>
      <c r="P189" s="170">
        <v>18.899999999999999</v>
      </c>
    </row>
    <row r="190" spans="1:16" x14ac:dyDescent="0.25">
      <c r="A190" s="170">
        <v>0.53</v>
      </c>
      <c r="B190" s="170">
        <v>70</v>
      </c>
      <c r="C190" s="170">
        <v>4.3499999999999996</v>
      </c>
      <c r="D190" s="170">
        <v>34</v>
      </c>
      <c r="E190" s="170">
        <v>28</v>
      </c>
      <c r="F190" s="170">
        <v>65</v>
      </c>
      <c r="G190" s="170" t="s">
        <v>273</v>
      </c>
      <c r="H190" s="170" t="s">
        <v>508</v>
      </c>
      <c r="I190" s="170">
        <v>907</v>
      </c>
      <c r="J190" s="170">
        <v>51</v>
      </c>
      <c r="K190" s="170">
        <v>20</v>
      </c>
      <c r="L190" s="170" t="s">
        <v>441</v>
      </c>
      <c r="M190" s="170">
        <v>200</v>
      </c>
      <c r="N190" s="170" t="s">
        <v>67</v>
      </c>
      <c r="O190" s="170" t="s">
        <v>23</v>
      </c>
      <c r="P190" s="170">
        <v>12.1</v>
      </c>
    </row>
    <row r="191" spans="1:16" x14ac:dyDescent="0.25">
      <c r="A191" s="170">
        <v>0.53</v>
      </c>
      <c r="B191" s="170">
        <v>100</v>
      </c>
      <c r="C191" s="170">
        <v>4.3499999999999996</v>
      </c>
      <c r="D191" s="170">
        <v>32</v>
      </c>
      <c r="E191" s="170">
        <v>28</v>
      </c>
      <c r="F191" s="170">
        <v>42</v>
      </c>
      <c r="G191" s="170" t="s">
        <v>273</v>
      </c>
      <c r="H191" s="170" t="s">
        <v>508</v>
      </c>
      <c r="I191" s="170">
        <v>862</v>
      </c>
      <c r="J191" s="170">
        <v>45.6</v>
      </c>
      <c r="K191" s="170">
        <v>13</v>
      </c>
      <c r="L191" s="170" t="s">
        <v>441</v>
      </c>
      <c r="M191" s="170">
        <v>65</v>
      </c>
      <c r="N191" s="170" t="s">
        <v>67</v>
      </c>
      <c r="O191" s="170" t="s">
        <v>213</v>
      </c>
      <c r="P191" s="170">
        <v>16.100000000000001</v>
      </c>
    </row>
    <row r="192" spans="1:16" x14ac:dyDescent="0.25">
      <c r="A192" s="170">
        <v>0.53</v>
      </c>
      <c r="B192" s="170">
        <v>100</v>
      </c>
      <c r="C192" s="170">
        <v>4.3499999999999996</v>
      </c>
      <c r="D192" s="170">
        <v>32</v>
      </c>
      <c r="E192" s="170">
        <v>28</v>
      </c>
      <c r="F192" s="170">
        <v>42</v>
      </c>
      <c r="G192" s="170" t="s">
        <v>273</v>
      </c>
      <c r="H192" s="170" t="s">
        <v>508</v>
      </c>
      <c r="I192" s="170">
        <v>862</v>
      </c>
      <c r="J192" s="170">
        <v>45.6</v>
      </c>
      <c r="K192" s="170">
        <v>13</v>
      </c>
      <c r="L192" s="170" t="s">
        <v>441</v>
      </c>
      <c r="M192" s="170">
        <v>130</v>
      </c>
      <c r="N192" s="170" t="s">
        <v>67</v>
      </c>
      <c r="O192" s="170" t="s">
        <v>213</v>
      </c>
      <c r="P192" s="170">
        <v>9.3000000000000007</v>
      </c>
    </row>
    <row r="193" spans="1:16" x14ac:dyDescent="0.25">
      <c r="A193" s="170">
        <v>0.53</v>
      </c>
      <c r="B193" s="170">
        <v>100</v>
      </c>
      <c r="C193" s="170">
        <v>4.3499999999999996</v>
      </c>
      <c r="D193" s="170">
        <v>32</v>
      </c>
      <c r="E193" s="170">
        <v>28</v>
      </c>
      <c r="F193" s="170">
        <v>67</v>
      </c>
      <c r="G193" s="170" t="s">
        <v>273</v>
      </c>
      <c r="H193" s="170" t="s">
        <v>508</v>
      </c>
      <c r="I193" s="170">
        <v>862</v>
      </c>
      <c r="J193" s="170">
        <v>45.6</v>
      </c>
      <c r="K193" s="170">
        <v>13</v>
      </c>
      <c r="L193" s="170" t="s">
        <v>441</v>
      </c>
      <c r="M193" s="170">
        <v>65</v>
      </c>
      <c r="N193" s="170" t="s">
        <v>67</v>
      </c>
      <c r="O193" s="170" t="s">
        <v>213</v>
      </c>
      <c r="P193" s="170">
        <v>24.3</v>
      </c>
    </row>
    <row r="194" spans="1:16" x14ac:dyDescent="0.25">
      <c r="A194" s="170">
        <v>0.53</v>
      </c>
      <c r="B194" s="170">
        <v>100</v>
      </c>
      <c r="C194" s="170">
        <v>4.3499999999999996</v>
      </c>
      <c r="D194" s="170">
        <v>32</v>
      </c>
      <c r="E194" s="170">
        <v>28</v>
      </c>
      <c r="F194" s="170">
        <v>67</v>
      </c>
      <c r="G194" s="170" t="s">
        <v>273</v>
      </c>
      <c r="H194" s="170" t="s">
        <v>508</v>
      </c>
      <c r="I194" s="170">
        <v>862</v>
      </c>
      <c r="J194" s="170">
        <v>45.6</v>
      </c>
      <c r="K194" s="170">
        <v>13</v>
      </c>
      <c r="L194" s="170" t="s">
        <v>441</v>
      </c>
      <c r="M194" s="170">
        <v>130</v>
      </c>
      <c r="N194" s="170" t="s">
        <v>67</v>
      </c>
      <c r="O194" s="170" t="s">
        <v>213</v>
      </c>
      <c r="P194" s="170">
        <v>11.6</v>
      </c>
    </row>
    <row r="195" spans="1:16" x14ac:dyDescent="0.25">
      <c r="A195" s="170">
        <v>0.53</v>
      </c>
      <c r="B195" s="170">
        <v>100</v>
      </c>
      <c r="C195" s="170">
        <v>4.3499999999999996</v>
      </c>
      <c r="D195" s="170">
        <v>32</v>
      </c>
      <c r="E195" s="170">
        <v>28</v>
      </c>
      <c r="F195" s="170">
        <v>40</v>
      </c>
      <c r="G195" s="170" t="s">
        <v>273</v>
      </c>
      <c r="H195" s="170" t="s">
        <v>508</v>
      </c>
      <c r="I195" s="170">
        <v>907</v>
      </c>
      <c r="J195" s="170">
        <v>51</v>
      </c>
      <c r="K195" s="170">
        <v>20</v>
      </c>
      <c r="L195" s="170" t="s">
        <v>441</v>
      </c>
      <c r="M195" s="170">
        <v>100</v>
      </c>
      <c r="N195" s="170" t="s">
        <v>67</v>
      </c>
      <c r="O195" s="170" t="s">
        <v>213</v>
      </c>
      <c r="P195" s="170">
        <v>13.8</v>
      </c>
    </row>
    <row r="196" spans="1:16" x14ac:dyDescent="0.25">
      <c r="A196" s="170">
        <v>0.53</v>
      </c>
      <c r="B196" s="170">
        <v>100</v>
      </c>
      <c r="C196" s="170">
        <v>4.3499999999999996</v>
      </c>
      <c r="D196" s="170">
        <v>32</v>
      </c>
      <c r="E196" s="170">
        <v>28</v>
      </c>
      <c r="F196" s="170">
        <v>40</v>
      </c>
      <c r="G196" s="170" t="s">
        <v>273</v>
      </c>
      <c r="H196" s="170" t="s">
        <v>508</v>
      </c>
      <c r="I196" s="170">
        <v>907</v>
      </c>
      <c r="J196" s="170">
        <v>51</v>
      </c>
      <c r="K196" s="170">
        <v>20</v>
      </c>
      <c r="L196" s="170" t="s">
        <v>441</v>
      </c>
      <c r="M196" s="170">
        <v>200</v>
      </c>
      <c r="N196" s="170" t="s">
        <v>67</v>
      </c>
      <c r="O196" s="170" t="s">
        <v>213</v>
      </c>
      <c r="P196" s="170">
        <v>7</v>
      </c>
    </row>
    <row r="197" spans="1:16" x14ac:dyDescent="0.25">
      <c r="A197" s="170">
        <v>0.53</v>
      </c>
      <c r="B197" s="170">
        <v>100</v>
      </c>
      <c r="C197" s="170">
        <v>4.3499999999999996</v>
      </c>
      <c r="D197" s="170">
        <v>32</v>
      </c>
      <c r="E197" s="170">
        <v>28</v>
      </c>
      <c r="F197" s="170">
        <v>65</v>
      </c>
      <c r="G197" s="170" t="s">
        <v>273</v>
      </c>
      <c r="H197" s="170" t="s">
        <v>508</v>
      </c>
      <c r="I197" s="170">
        <v>907</v>
      </c>
      <c r="J197" s="170">
        <v>51</v>
      </c>
      <c r="K197" s="170">
        <v>20</v>
      </c>
      <c r="L197" s="170" t="s">
        <v>441</v>
      </c>
      <c r="M197" s="170">
        <v>100</v>
      </c>
      <c r="N197" s="170" t="s">
        <v>67</v>
      </c>
      <c r="O197" s="170" t="s">
        <v>213</v>
      </c>
      <c r="P197" s="170">
        <v>16.899999999999999</v>
      </c>
    </row>
    <row r="198" spans="1:16" x14ac:dyDescent="0.25">
      <c r="A198" s="170">
        <v>0.53</v>
      </c>
      <c r="B198" s="170">
        <v>100</v>
      </c>
      <c r="C198" s="170">
        <v>4.3499999999999996</v>
      </c>
      <c r="D198" s="170">
        <v>32</v>
      </c>
      <c r="E198" s="170">
        <v>28</v>
      </c>
      <c r="F198" s="170">
        <v>65</v>
      </c>
      <c r="G198" s="170" t="s">
        <v>273</v>
      </c>
      <c r="H198" s="170" t="s">
        <v>508</v>
      </c>
      <c r="I198" s="170">
        <v>907</v>
      </c>
      <c r="J198" s="170">
        <v>51</v>
      </c>
      <c r="K198" s="170">
        <v>20</v>
      </c>
      <c r="L198" s="170" t="s">
        <v>441</v>
      </c>
      <c r="M198" s="170">
        <v>200</v>
      </c>
      <c r="N198" s="170" t="s">
        <v>67</v>
      </c>
      <c r="O198" s="170" t="s">
        <v>213</v>
      </c>
      <c r="P198" s="170">
        <v>10.5</v>
      </c>
    </row>
    <row r="199" spans="1:16" x14ac:dyDescent="0.25">
      <c r="A199" s="170">
        <v>0.46</v>
      </c>
      <c r="B199" s="170">
        <v>0</v>
      </c>
      <c r="C199" s="170">
        <v>0</v>
      </c>
      <c r="D199" s="170">
        <v>45.41</v>
      </c>
      <c r="E199" s="170">
        <v>28</v>
      </c>
      <c r="F199" s="170">
        <v>65</v>
      </c>
      <c r="G199" s="170" t="s">
        <v>14</v>
      </c>
      <c r="H199" s="170" t="s">
        <v>22</v>
      </c>
      <c r="I199" s="170">
        <v>678</v>
      </c>
      <c r="J199" s="170">
        <v>200</v>
      </c>
      <c r="K199" s="170">
        <v>20</v>
      </c>
      <c r="L199" s="170" t="s">
        <v>441</v>
      </c>
      <c r="M199" s="170">
        <v>100</v>
      </c>
      <c r="N199" s="170" t="s">
        <v>17</v>
      </c>
      <c r="O199" s="170" t="s">
        <v>23</v>
      </c>
      <c r="P199" s="170">
        <v>10.37</v>
      </c>
    </row>
    <row r="200" spans="1:16" x14ac:dyDescent="0.25">
      <c r="A200" s="170">
        <v>0.39</v>
      </c>
      <c r="B200" s="170">
        <v>30</v>
      </c>
      <c r="C200" s="170">
        <v>4.54</v>
      </c>
      <c r="D200" s="170">
        <v>44.41</v>
      </c>
      <c r="E200" s="170">
        <v>28</v>
      </c>
      <c r="F200" s="170">
        <v>65</v>
      </c>
      <c r="G200" s="170" t="s">
        <v>14</v>
      </c>
      <c r="H200" s="170" t="s">
        <v>22</v>
      </c>
      <c r="I200" s="170">
        <v>678</v>
      </c>
      <c r="J200" s="170">
        <v>200</v>
      </c>
      <c r="K200" s="170">
        <v>20</v>
      </c>
      <c r="L200" s="170" t="s">
        <v>441</v>
      </c>
      <c r="M200" s="170">
        <v>100</v>
      </c>
      <c r="N200" s="170" t="s">
        <v>17</v>
      </c>
      <c r="O200" s="170" t="s">
        <v>23</v>
      </c>
      <c r="P200" s="170">
        <v>11.69</v>
      </c>
    </row>
    <row r="201" spans="1:16" x14ac:dyDescent="0.25">
      <c r="A201" s="170">
        <v>0.38</v>
      </c>
      <c r="B201" s="170">
        <v>50</v>
      </c>
      <c r="C201" s="170">
        <v>4.54</v>
      </c>
      <c r="D201" s="170">
        <v>44.93</v>
      </c>
      <c r="E201" s="170">
        <v>28</v>
      </c>
      <c r="F201" s="170">
        <v>65</v>
      </c>
      <c r="G201" s="170" t="s">
        <v>14</v>
      </c>
      <c r="H201" s="170" t="s">
        <v>22</v>
      </c>
      <c r="I201" s="170">
        <v>678</v>
      </c>
      <c r="J201" s="170">
        <v>200</v>
      </c>
      <c r="K201" s="170">
        <v>20</v>
      </c>
      <c r="L201" s="170" t="s">
        <v>441</v>
      </c>
      <c r="M201" s="170">
        <v>100</v>
      </c>
      <c r="N201" s="170" t="s">
        <v>17</v>
      </c>
      <c r="O201" s="170" t="s">
        <v>23</v>
      </c>
      <c r="P201" s="170">
        <v>11.52</v>
      </c>
    </row>
    <row r="202" spans="1:16" x14ac:dyDescent="0.25">
      <c r="A202" s="170">
        <v>0.37</v>
      </c>
      <c r="B202" s="170">
        <v>70</v>
      </c>
      <c r="C202" s="170">
        <v>4.54</v>
      </c>
      <c r="D202" s="170">
        <v>44.79</v>
      </c>
      <c r="E202" s="170">
        <v>28</v>
      </c>
      <c r="F202" s="170">
        <v>65</v>
      </c>
      <c r="G202" s="170" t="s">
        <v>14</v>
      </c>
      <c r="H202" s="170" t="s">
        <v>22</v>
      </c>
      <c r="I202" s="170">
        <v>678</v>
      </c>
      <c r="J202" s="170">
        <v>200</v>
      </c>
      <c r="K202" s="170">
        <v>20</v>
      </c>
      <c r="L202" s="170" t="s">
        <v>441</v>
      </c>
      <c r="M202" s="170">
        <v>100</v>
      </c>
      <c r="N202" s="170" t="s">
        <v>17</v>
      </c>
      <c r="O202" s="170" t="s">
        <v>23</v>
      </c>
      <c r="P202" s="170">
        <v>12.42</v>
      </c>
    </row>
    <row r="203" spans="1:16" x14ac:dyDescent="0.25">
      <c r="A203" s="170">
        <v>0.35</v>
      </c>
      <c r="B203" s="170">
        <v>100</v>
      </c>
      <c r="C203" s="170">
        <v>4.54</v>
      </c>
      <c r="D203" s="170">
        <v>45.92</v>
      </c>
      <c r="E203" s="170">
        <v>28</v>
      </c>
      <c r="F203" s="170">
        <v>65</v>
      </c>
      <c r="G203" s="170" t="s">
        <v>14</v>
      </c>
      <c r="H203" s="170" t="s">
        <v>22</v>
      </c>
      <c r="I203" s="170">
        <v>678</v>
      </c>
      <c r="J203" s="170">
        <v>200</v>
      </c>
      <c r="K203" s="170">
        <v>20</v>
      </c>
      <c r="L203" s="170" t="s">
        <v>441</v>
      </c>
      <c r="M203" s="170">
        <v>100</v>
      </c>
      <c r="N203" s="170" t="s">
        <v>17</v>
      </c>
      <c r="O203" s="170" t="s">
        <v>23</v>
      </c>
      <c r="P203" s="170">
        <v>11.69</v>
      </c>
    </row>
    <row r="204" spans="1:16" x14ac:dyDescent="0.25">
      <c r="A204" s="170">
        <v>0.46</v>
      </c>
      <c r="B204" s="170">
        <v>0</v>
      </c>
      <c r="C204" s="170">
        <v>0</v>
      </c>
      <c r="D204" s="170">
        <v>45.41</v>
      </c>
      <c r="E204" s="170">
        <v>28</v>
      </c>
      <c r="F204" s="170">
        <v>65</v>
      </c>
      <c r="G204" s="170" t="s">
        <v>14</v>
      </c>
      <c r="H204" s="170" t="s">
        <v>22</v>
      </c>
      <c r="I204" s="170">
        <v>678</v>
      </c>
      <c r="J204" s="170">
        <v>200</v>
      </c>
      <c r="K204" s="170">
        <v>20</v>
      </c>
      <c r="L204" s="170" t="s">
        <v>441</v>
      </c>
      <c r="M204" s="170">
        <v>100</v>
      </c>
      <c r="N204" s="170" t="s">
        <v>17</v>
      </c>
      <c r="O204" s="170" t="s">
        <v>106</v>
      </c>
      <c r="P204" s="170">
        <v>16.920000000000002</v>
      </c>
    </row>
    <row r="205" spans="1:16" x14ac:dyDescent="0.25">
      <c r="A205" s="170">
        <v>0.39</v>
      </c>
      <c r="B205" s="170">
        <v>30</v>
      </c>
      <c r="C205" s="170">
        <v>4.54</v>
      </c>
      <c r="D205" s="170">
        <v>44.41</v>
      </c>
      <c r="E205" s="170">
        <v>28</v>
      </c>
      <c r="F205" s="170">
        <v>65</v>
      </c>
      <c r="G205" s="170" t="s">
        <v>14</v>
      </c>
      <c r="H205" s="170" t="s">
        <v>22</v>
      </c>
      <c r="I205" s="170">
        <v>678</v>
      </c>
      <c r="J205" s="170">
        <v>200</v>
      </c>
      <c r="K205" s="170">
        <v>20</v>
      </c>
      <c r="L205" s="170" t="s">
        <v>441</v>
      </c>
      <c r="M205" s="170">
        <v>100</v>
      </c>
      <c r="N205" s="170" t="s">
        <v>17</v>
      </c>
      <c r="O205" s="170" t="s">
        <v>106</v>
      </c>
      <c r="P205" s="170">
        <v>17.86</v>
      </c>
    </row>
    <row r="206" spans="1:16" x14ac:dyDescent="0.25">
      <c r="A206" s="170">
        <v>0.38</v>
      </c>
      <c r="B206" s="170">
        <v>50</v>
      </c>
      <c r="C206" s="170">
        <v>4.54</v>
      </c>
      <c r="D206" s="170">
        <v>44.93</v>
      </c>
      <c r="E206" s="170">
        <v>28</v>
      </c>
      <c r="F206" s="170">
        <v>65</v>
      </c>
      <c r="G206" s="170" t="s">
        <v>14</v>
      </c>
      <c r="H206" s="170" t="s">
        <v>22</v>
      </c>
      <c r="I206" s="170">
        <v>678</v>
      </c>
      <c r="J206" s="170">
        <v>200</v>
      </c>
      <c r="K206" s="170">
        <v>20</v>
      </c>
      <c r="L206" s="170" t="s">
        <v>441</v>
      </c>
      <c r="M206" s="170">
        <v>100</v>
      </c>
      <c r="N206" s="170" t="s">
        <v>17</v>
      </c>
      <c r="O206" s="170" t="s">
        <v>106</v>
      </c>
      <c r="P206" s="170">
        <v>20.079999999999998</v>
      </c>
    </row>
    <row r="207" spans="1:16" x14ac:dyDescent="0.25">
      <c r="A207" s="170">
        <v>0.37</v>
      </c>
      <c r="B207" s="170">
        <v>70</v>
      </c>
      <c r="C207" s="170">
        <v>4.54</v>
      </c>
      <c r="D207" s="170">
        <v>44.79</v>
      </c>
      <c r="E207" s="170">
        <v>28</v>
      </c>
      <c r="F207" s="170">
        <v>65</v>
      </c>
      <c r="G207" s="170" t="s">
        <v>14</v>
      </c>
      <c r="H207" s="170" t="s">
        <v>22</v>
      </c>
      <c r="I207" s="170">
        <v>678</v>
      </c>
      <c r="J207" s="170">
        <v>200</v>
      </c>
      <c r="K207" s="170">
        <v>20</v>
      </c>
      <c r="L207" s="170" t="s">
        <v>441</v>
      </c>
      <c r="M207" s="170">
        <v>100</v>
      </c>
      <c r="N207" s="170" t="s">
        <v>17</v>
      </c>
      <c r="O207" s="170" t="s">
        <v>106</v>
      </c>
      <c r="P207" s="170">
        <v>13.7</v>
      </c>
    </row>
    <row r="208" spans="1:16" x14ac:dyDescent="0.25">
      <c r="A208" s="170">
        <v>0.35</v>
      </c>
      <c r="B208" s="170">
        <v>100</v>
      </c>
      <c r="C208" s="170">
        <v>4.54</v>
      </c>
      <c r="D208" s="170">
        <v>45.92</v>
      </c>
      <c r="E208" s="170">
        <v>28</v>
      </c>
      <c r="F208" s="170">
        <v>65</v>
      </c>
      <c r="G208" s="170" t="s">
        <v>14</v>
      </c>
      <c r="H208" s="170" t="s">
        <v>22</v>
      </c>
      <c r="I208" s="170">
        <v>678</v>
      </c>
      <c r="J208" s="170">
        <v>200</v>
      </c>
      <c r="K208" s="170">
        <v>20</v>
      </c>
      <c r="L208" s="170" t="s">
        <v>441</v>
      </c>
      <c r="M208" s="170">
        <v>100</v>
      </c>
      <c r="N208" s="170" t="s">
        <v>17</v>
      </c>
      <c r="O208" s="170" t="s">
        <v>106</v>
      </c>
      <c r="P208" s="170">
        <v>15.13</v>
      </c>
    </row>
    <row r="209" spans="1:16" x14ac:dyDescent="0.25">
      <c r="A209" s="170">
        <v>0.46</v>
      </c>
      <c r="B209" s="170">
        <v>0</v>
      </c>
      <c r="C209" s="170">
        <v>0</v>
      </c>
      <c r="D209" s="170">
        <v>45.41</v>
      </c>
      <c r="E209" s="170">
        <v>28</v>
      </c>
      <c r="F209" s="170">
        <v>65</v>
      </c>
      <c r="G209" s="170" t="s">
        <v>14</v>
      </c>
      <c r="H209" s="170" t="s">
        <v>22</v>
      </c>
      <c r="I209" s="170">
        <v>678</v>
      </c>
      <c r="J209" s="170">
        <v>200</v>
      </c>
      <c r="K209" s="170">
        <v>20</v>
      </c>
      <c r="L209" s="170" t="s">
        <v>441</v>
      </c>
      <c r="M209" s="170">
        <v>100</v>
      </c>
      <c r="N209" s="170" t="s">
        <v>17</v>
      </c>
      <c r="O209" s="170" t="s">
        <v>106</v>
      </c>
      <c r="P209" s="170">
        <v>17.309999999999999</v>
      </c>
    </row>
    <row r="210" spans="1:16" x14ac:dyDescent="0.25">
      <c r="A210" s="170">
        <v>0.39</v>
      </c>
      <c r="B210" s="170">
        <v>30</v>
      </c>
      <c r="C210" s="170">
        <v>4.54</v>
      </c>
      <c r="D210" s="170">
        <v>44.41</v>
      </c>
      <c r="E210" s="170">
        <v>28</v>
      </c>
      <c r="F210" s="170">
        <v>65</v>
      </c>
      <c r="G210" s="170" t="s">
        <v>14</v>
      </c>
      <c r="H210" s="170" t="s">
        <v>22</v>
      </c>
      <c r="I210" s="170">
        <v>678</v>
      </c>
      <c r="J210" s="170">
        <v>200</v>
      </c>
      <c r="K210" s="170">
        <v>20</v>
      </c>
      <c r="L210" s="170" t="s">
        <v>441</v>
      </c>
      <c r="M210" s="170">
        <v>100</v>
      </c>
      <c r="N210" s="170" t="s">
        <v>17</v>
      </c>
      <c r="O210" s="170" t="s">
        <v>106</v>
      </c>
      <c r="P210" s="170">
        <v>19.77</v>
      </c>
    </row>
    <row r="211" spans="1:16" x14ac:dyDescent="0.25">
      <c r="A211" s="170">
        <v>0.38</v>
      </c>
      <c r="B211" s="170">
        <v>50</v>
      </c>
      <c r="C211" s="170">
        <v>4.54</v>
      </c>
      <c r="D211" s="170">
        <v>44.93</v>
      </c>
      <c r="E211" s="170">
        <v>28</v>
      </c>
      <c r="F211" s="170">
        <v>65</v>
      </c>
      <c r="G211" s="170" t="s">
        <v>14</v>
      </c>
      <c r="H211" s="170" t="s">
        <v>22</v>
      </c>
      <c r="I211" s="170">
        <v>678</v>
      </c>
      <c r="J211" s="170">
        <v>200</v>
      </c>
      <c r="K211" s="170">
        <v>20</v>
      </c>
      <c r="L211" s="170" t="s">
        <v>441</v>
      </c>
      <c r="M211" s="170">
        <v>100</v>
      </c>
      <c r="N211" s="170" t="s">
        <v>17</v>
      </c>
      <c r="O211" s="170" t="s">
        <v>106</v>
      </c>
      <c r="P211" s="170">
        <v>16.27</v>
      </c>
    </row>
    <row r="212" spans="1:16" x14ac:dyDescent="0.25">
      <c r="A212" s="170">
        <v>0.37</v>
      </c>
      <c r="B212" s="170">
        <v>70</v>
      </c>
      <c r="C212" s="170">
        <v>4.54</v>
      </c>
      <c r="D212" s="170">
        <v>44.79</v>
      </c>
      <c r="E212" s="170">
        <v>28</v>
      </c>
      <c r="F212" s="170">
        <v>65</v>
      </c>
      <c r="G212" s="170" t="s">
        <v>14</v>
      </c>
      <c r="H212" s="170" t="s">
        <v>22</v>
      </c>
      <c r="I212" s="170">
        <v>678</v>
      </c>
      <c r="J212" s="170">
        <v>200</v>
      </c>
      <c r="K212" s="170">
        <v>20</v>
      </c>
      <c r="L212" s="170" t="s">
        <v>441</v>
      </c>
      <c r="M212" s="170">
        <v>100</v>
      </c>
      <c r="N212" s="170" t="s">
        <v>17</v>
      </c>
      <c r="O212" s="170" t="s">
        <v>106</v>
      </c>
      <c r="P212" s="170">
        <v>20.61</v>
      </c>
    </row>
    <row r="213" spans="1:16" x14ac:dyDescent="0.25">
      <c r="A213" s="170">
        <v>0.35</v>
      </c>
      <c r="B213" s="170">
        <v>100</v>
      </c>
      <c r="C213" s="170">
        <v>4.54</v>
      </c>
      <c r="D213" s="170">
        <v>45.92</v>
      </c>
      <c r="E213" s="170">
        <v>28</v>
      </c>
      <c r="F213" s="170">
        <v>65</v>
      </c>
      <c r="G213" s="170" t="s">
        <v>14</v>
      </c>
      <c r="H213" s="170" t="s">
        <v>22</v>
      </c>
      <c r="I213" s="170">
        <v>678</v>
      </c>
      <c r="J213" s="170">
        <v>200</v>
      </c>
      <c r="K213" s="170">
        <v>20</v>
      </c>
      <c r="L213" s="170" t="s">
        <v>441</v>
      </c>
      <c r="M213" s="170">
        <v>100</v>
      </c>
      <c r="N213" s="170" t="s">
        <v>17</v>
      </c>
      <c r="O213" s="170" t="s">
        <v>106</v>
      </c>
      <c r="P213" s="170">
        <v>19.23</v>
      </c>
    </row>
    <row r="214" spans="1:16" x14ac:dyDescent="0.25">
      <c r="A214" s="170">
        <v>0.46</v>
      </c>
      <c r="B214" s="170">
        <v>0</v>
      </c>
      <c r="C214" s="170">
        <v>0</v>
      </c>
      <c r="D214" s="170">
        <v>45.41</v>
      </c>
      <c r="E214" s="170">
        <v>28</v>
      </c>
      <c r="F214" s="170">
        <v>65</v>
      </c>
      <c r="G214" s="170" t="s">
        <v>14</v>
      </c>
      <c r="H214" s="170" t="s">
        <v>22</v>
      </c>
      <c r="I214" s="170">
        <v>678</v>
      </c>
      <c r="J214" s="170">
        <v>200</v>
      </c>
      <c r="K214" s="170">
        <v>20</v>
      </c>
      <c r="L214" s="170" t="s">
        <v>441</v>
      </c>
      <c r="M214" s="170">
        <v>100</v>
      </c>
      <c r="N214" s="170" t="s">
        <v>17</v>
      </c>
      <c r="O214" s="170" t="s">
        <v>106</v>
      </c>
      <c r="P214" s="170">
        <v>19.22</v>
      </c>
    </row>
    <row r="215" spans="1:16" x14ac:dyDescent="0.25">
      <c r="A215" s="170">
        <v>0.39</v>
      </c>
      <c r="B215" s="170">
        <v>30</v>
      </c>
      <c r="C215" s="170">
        <v>4.54</v>
      </c>
      <c r="D215" s="170">
        <v>44.41</v>
      </c>
      <c r="E215" s="170">
        <v>28</v>
      </c>
      <c r="F215" s="170">
        <v>65</v>
      </c>
      <c r="G215" s="170" t="s">
        <v>14</v>
      </c>
      <c r="H215" s="170" t="s">
        <v>22</v>
      </c>
      <c r="I215" s="170">
        <v>678</v>
      </c>
      <c r="J215" s="170">
        <v>200</v>
      </c>
      <c r="K215" s="170">
        <v>20</v>
      </c>
      <c r="L215" s="170" t="s">
        <v>441</v>
      </c>
      <c r="M215" s="170">
        <v>100</v>
      </c>
      <c r="N215" s="170" t="s">
        <v>17</v>
      </c>
      <c r="O215" s="170" t="s">
        <v>106</v>
      </c>
      <c r="P215" s="170">
        <v>20.28</v>
      </c>
    </row>
    <row r="216" spans="1:16" x14ac:dyDescent="0.25">
      <c r="A216" s="170">
        <v>0.38</v>
      </c>
      <c r="B216" s="170">
        <v>50</v>
      </c>
      <c r="C216" s="170">
        <v>4.54</v>
      </c>
      <c r="D216" s="170">
        <v>44.93</v>
      </c>
      <c r="E216" s="170">
        <v>28</v>
      </c>
      <c r="F216" s="170">
        <v>65</v>
      </c>
      <c r="G216" s="170" t="s">
        <v>14</v>
      </c>
      <c r="H216" s="170" t="s">
        <v>22</v>
      </c>
      <c r="I216" s="170">
        <v>678</v>
      </c>
      <c r="J216" s="170">
        <v>200</v>
      </c>
      <c r="K216" s="170">
        <v>20</v>
      </c>
      <c r="L216" s="170" t="s">
        <v>441</v>
      </c>
      <c r="M216" s="170">
        <v>100</v>
      </c>
      <c r="N216" s="170" t="s">
        <v>17</v>
      </c>
      <c r="O216" s="170" t="s">
        <v>106</v>
      </c>
      <c r="P216" s="170">
        <v>21.14</v>
      </c>
    </row>
    <row r="217" spans="1:16" x14ac:dyDescent="0.25">
      <c r="A217" s="170">
        <v>0.37</v>
      </c>
      <c r="B217" s="170">
        <v>70</v>
      </c>
      <c r="C217" s="170">
        <v>4.54</v>
      </c>
      <c r="D217" s="170">
        <v>44.79</v>
      </c>
      <c r="E217" s="170">
        <v>28</v>
      </c>
      <c r="F217" s="170">
        <v>65</v>
      </c>
      <c r="G217" s="170" t="s">
        <v>14</v>
      </c>
      <c r="H217" s="170" t="s">
        <v>22</v>
      </c>
      <c r="I217" s="170">
        <v>678</v>
      </c>
      <c r="J217" s="170">
        <v>200</v>
      </c>
      <c r="K217" s="170">
        <v>20</v>
      </c>
      <c r="L217" s="170" t="s">
        <v>441</v>
      </c>
      <c r="M217" s="170">
        <v>100</v>
      </c>
      <c r="N217" s="170" t="s">
        <v>17</v>
      </c>
      <c r="O217" s="170" t="s">
        <v>106</v>
      </c>
      <c r="P217" s="170">
        <v>17.66</v>
      </c>
    </row>
    <row r="218" spans="1:16" x14ac:dyDescent="0.25">
      <c r="A218" s="170">
        <v>0.35</v>
      </c>
      <c r="B218" s="170">
        <v>100</v>
      </c>
      <c r="C218" s="170">
        <v>4.54</v>
      </c>
      <c r="D218" s="170">
        <v>45.92</v>
      </c>
      <c r="E218" s="170">
        <v>28</v>
      </c>
      <c r="F218" s="170">
        <v>65</v>
      </c>
      <c r="G218" s="170" t="s">
        <v>14</v>
      </c>
      <c r="H218" s="170" t="s">
        <v>22</v>
      </c>
      <c r="I218" s="170">
        <v>678</v>
      </c>
      <c r="J218" s="170">
        <v>200</v>
      </c>
      <c r="K218" s="170">
        <v>20</v>
      </c>
      <c r="L218" s="170" t="s">
        <v>441</v>
      </c>
      <c r="M218" s="170">
        <v>100</v>
      </c>
      <c r="N218" s="170" t="s">
        <v>17</v>
      </c>
      <c r="O218" s="170" t="s">
        <v>106</v>
      </c>
      <c r="P218" s="170">
        <v>20.8</v>
      </c>
    </row>
    <row r="219" spans="1:16" x14ac:dyDescent="0.25">
      <c r="A219" s="170">
        <v>0.42</v>
      </c>
      <c r="B219" s="170">
        <v>0</v>
      </c>
      <c r="C219" s="170">
        <v>0</v>
      </c>
      <c r="D219" s="170">
        <v>42.96</v>
      </c>
      <c r="E219" s="170">
        <v>28</v>
      </c>
      <c r="F219" s="170">
        <v>41</v>
      </c>
      <c r="G219" s="170" t="s">
        <v>14</v>
      </c>
      <c r="H219" s="170" t="s">
        <v>22</v>
      </c>
      <c r="I219" s="170">
        <v>498</v>
      </c>
      <c r="J219" s="170">
        <v>210</v>
      </c>
      <c r="K219" s="170">
        <v>20</v>
      </c>
      <c r="L219" s="170" t="s">
        <v>443</v>
      </c>
      <c r="M219" s="170">
        <v>200</v>
      </c>
      <c r="N219" s="170" t="s">
        <v>13</v>
      </c>
      <c r="O219" s="170" t="s">
        <v>23</v>
      </c>
      <c r="P219" s="170">
        <v>15.16</v>
      </c>
    </row>
    <row r="220" spans="1:16" x14ac:dyDescent="0.25">
      <c r="A220" s="170">
        <v>0.42</v>
      </c>
      <c r="B220" s="170">
        <v>0</v>
      </c>
      <c r="C220" s="170">
        <v>0</v>
      </c>
      <c r="D220" s="170">
        <v>42.96</v>
      </c>
      <c r="E220" s="170">
        <v>28</v>
      </c>
      <c r="F220" s="170">
        <v>41</v>
      </c>
      <c r="G220" s="170" t="s">
        <v>14</v>
      </c>
      <c r="H220" s="170" t="s">
        <v>22</v>
      </c>
      <c r="I220" s="170">
        <v>498</v>
      </c>
      <c r="J220" s="170">
        <v>210</v>
      </c>
      <c r="K220" s="170">
        <v>20</v>
      </c>
      <c r="L220" s="170" t="s">
        <v>443</v>
      </c>
      <c r="M220" s="170">
        <v>400</v>
      </c>
      <c r="N220" s="170" t="s">
        <v>13</v>
      </c>
      <c r="O220" s="170" t="s">
        <v>156</v>
      </c>
      <c r="P220" s="170">
        <v>9.6300000000000008</v>
      </c>
    </row>
    <row r="221" spans="1:16" x14ac:dyDescent="0.25">
      <c r="A221" s="170">
        <v>0.42</v>
      </c>
      <c r="B221" s="170">
        <v>50</v>
      </c>
      <c r="C221" s="170">
        <v>4.7</v>
      </c>
      <c r="D221" s="170">
        <v>41.18</v>
      </c>
      <c r="E221" s="170">
        <v>28</v>
      </c>
      <c r="F221" s="170">
        <v>41</v>
      </c>
      <c r="G221" s="170" t="s">
        <v>14</v>
      </c>
      <c r="H221" s="170" t="s">
        <v>22</v>
      </c>
      <c r="I221" s="170">
        <v>498</v>
      </c>
      <c r="J221" s="170">
        <v>210</v>
      </c>
      <c r="K221" s="170">
        <v>20</v>
      </c>
      <c r="L221" s="170" t="s">
        <v>443</v>
      </c>
      <c r="M221" s="170">
        <v>200</v>
      </c>
      <c r="N221" s="170" t="s">
        <v>13</v>
      </c>
      <c r="O221" s="170" t="s">
        <v>23</v>
      </c>
      <c r="P221" s="170">
        <v>13.39</v>
      </c>
    </row>
    <row r="222" spans="1:16" x14ac:dyDescent="0.25">
      <c r="A222" s="170">
        <v>0.42</v>
      </c>
      <c r="B222" s="170">
        <v>50</v>
      </c>
      <c r="C222" s="170">
        <v>4.7</v>
      </c>
      <c r="D222" s="170">
        <v>41.18</v>
      </c>
      <c r="E222" s="170">
        <v>28</v>
      </c>
      <c r="F222" s="170">
        <v>41</v>
      </c>
      <c r="G222" s="170" t="s">
        <v>14</v>
      </c>
      <c r="H222" s="170" t="s">
        <v>22</v>
      </c>
      <c r="I222" s="170">
        <v>498</v>
      </c>
      <c r="J222" s="170">
        <v>210</v>
      </c>
      <c r="K222" s="170">
        <v>20</v>
      </c>
      <c r="L222" s="170" t="s">
        <v>443</v>
      </c>
      <c r="M222" s="170">
        <v>400</v>
      </c>
      <c r="N222" s="170" t="s">
        <v>13</v>
      </c>
      <c r="O222" s="170" t="s">
        <v>156</v>
      </c>
      <c r="P222" s="170">
        <v>9.18</v>
      </c>
    </row>
    <row r="223" spans="1:16" x14ac:dyDescent="0.25">
      <c r="A223" s="170">
        <v>0.42</v>
      </c>
      <c r="B223" s="170">
        <v>66</v>
      </c>
      <c r="C223" s="170">
        <v>4.7</v>
      </c>
      <c r="D223" s="170">
        <v>41.54</v>
      </c>
      <c r="E223" s="170">
        <v>28</v>
      </c>
      <c r="F223" s="170">
        <v>41</v>
      </c>
      <c r="G223" s="170" t="s">
        <v>14</v>
      </c>
      <c r="H223" s="170" t="s">
        <v>22</v>
      </c>
      <c r="I223" s="170">
        <v>498</v>
      </c>
      <c r="J223" s="170">
        <v>210</v>
      </c>
      <c r="K223" s="170">
        <v>20</v>
      </c>
      <c r="L223" s="170" t="s">
        <v>443</v>
      </c>
      <c r="M223" s="170">
        <v>200</v>
      </c>
      <c r="N223" s="170" t="s">
        <v>13</v>
      </c>
      <c r="O223" s="170" t="s">
        <v>23</v>
      </c>
      <c r="P223" s="170">
        <v>13.4</v>
      </c>
    </row>
    <row r="224" spans="1:16" x14ac:dyDescent="0.25">
      <c r="A224" s="170">
        <v>0.42</v>
      </c>
      <c r="B224" s="170">
        <v>66</v>
      </c>
      <c r="C224" s="170">
        <v>4.7</v>
      </c>
      <c r="D224" s="170">
        <v>41.54</v>
      </c>
      <c r="E224" s="170">
        <v>28</v>
      </c>
      <c r="F224" s="170">
        <v>41</v>
      </c>
      <c r="G224" s="170" t="s">
        <v>14</v>
      </c>
      <c r="H224" s="170" t="s">
        <v>22</v>
      </c>
      <c r="I224" s="170">
        <v>498</v>
      </c>
      <c r="J224" s="170">
        <v>210</v>
      </c>
      <c r="K224" s="170">
        <v>20</v>
      </c>
      <c r="L224" s="170" t="s">
        <v>443</v>
      </c>
      <c r="M224" s="170">
        <v>400</v>
      </c>
      <c r="N224" s="170" t="s">
        <v>13</v>
      </c>
      <c r="O224" s="170" t="s">
        <v>156</v>
      </c>
      <c r="P224" s="170">
        <v>9.6</v>
      </c>
    </row>
    <row r="225" spans="1:16" x14ac:dyDescent="0.25">
      <c r="A225" s="170">
        <v>0.42</v>
      </c>
      <c r="B225" s="170">
        <v>100</v>
      </c>
      <c r="C225" s="170">
        <v>4.7</v>
      </c>
      <c r="D225" s="170">
        <v>32.61</v>
      </c>
      <c r="E225" s="170">
        <v>28</v>
      </c>
      <c r="F225" s="170">
        <v>41</v>
      </c>
      <c r="G225" s="170" t="s">
        <v>14</v>
      </c>
      <c r="H225" s="170" t="s">
        <v>22</v>
      </c>
      <c r="I225" s="170">
        <v>498</v>
      </c>
      <c r="J225" s="170">
        <v>210</v>
      </c>
      <c r="K225" s="170">
        <v>20</v>
      </c>
      <c r="L225" s="170" t="s">
        <v>443</v>
      </c>
      <c r="M225" s="170">
        <v>200</v>
      </c>
      <c r="N225" s="170" t="s">
        <v>13</v>
      </c>
      <c r="O225" s="170" t="s">
        <v>23</v>
      </c>
      <c r="P225" s="170">
        <v>11.87</v>
      </c>
    </row>
    <row r="226" spans="1:16" x14ac:dyDescent="0.25">
      <c r="A226" s="170">
        <v>0.42</v>
      </c>
      <c r="B226" s="170">
        <v>100</v>
      </c>
      <c r="C226" s="170">
        <v>4.7</v>
      </c>
      <c r="D226" s="170">
        <v>32.61</v>
      </c>
      <c r="E226" s="170">
        <v>28</v>
      </c>
      <c r="F226" s="170">
        <v>41</v>
      </c>
      <c r="G226" s="170" t="s">
        <v>14</v>
      </c>
      <c r="H226" s="170" t="s">
        <v>22</v>
      </c>
      <c r="I226" s="170">
        <v>498</v>
      </c>
      <c r="J226" s="170">
        <v>210</v>
      </c>
      <c r="K226" s="170">
        <v>20</v>
      </c>
      <c r="L226" s="170" t="s">
        <v>443</v>
      </c>
      <c r="M226" s="170">
        <v>400</v>
      </c>
      <c r="N226" s="170" t="s">
        <v>13</v>
      </c>
      <c r="O226" s="170" t="s">
        <v>156</v>
      </c>
      <c r="P226" s="170">
        <v>9.74</v>
      </c>
    </row>
    <row r="227" spans="1:16" x14ac:dyDescent="0.25">
      <c r="A227" s="170">
        <v>0.33</v>
      </c>
      <c r="B227" s="170">
        <v>0</v>
      </c>
      <c r="C227" s="170">
        <v>0</v>
      </c>
      <c r="D227" s="170">
        <v>62.61</v>
      </c>
      <c r="E227" s="170">
        <v>28</v>
      </c>
      <c r="F227" s="170">
        <v>41</v>
      </c>
      <c r="G227" s="170" t="s">
        <v>14</v>
      </c>
      <c r="H227" s="170" t="s">
        <v>22</v>
      </c>
      <c r="I227" s="170">
        <v>498</v>
      </c>
      <c r="J227" s="170">
        <v>210</v>
      </c>
      <c r="K227" s="170">
        <v>20</v>
      </c>
      <c r="L227" s="170" t="s">
        <v>443</v>
      </c>
      <c r="M227" s="170">
        <v>200</v>
      </c>
      <c r="N227" s="170" t="s">
        <v>13</v>
      </c>
      <c r="O227" s="170" t="s">
        <v>23</v>
      </c>
      <c r="P227" s="170">
        <v>15.71</v>
      </c>
    </row>
    <row r="228" spans="1:16" x14ac:dyDescent="0.25">
      <c r="A228" s="170">
        <v>0.33</v>
      </c>
      <c r="B228" s="170">
        <v>0</v>
      </c>
      <c r="C228" s="170">
        <v>0</v>
      </c>
      <c r="D228" s="170">
        <v>62.61</v>
      </c>
      <c r="E228" s="170">
        <v>28</v>
      </c>
      <c r="F228" s="170">
        <v>41</v>
      </c>
      <c r="G228" s="170" t="s">
        <v>14</v>
      </c>
      <c r="H228" s="170" t="s">
        <v>22</v>
      </c>
      <c r="I228" s="170">
        <v>498</v>
      </c>
      <c r="J228" s="170">
        <v>210</v>
      </c>
      <c r="K228" s="170">
        <v>20</v>
      </c>
      <c r="L228" s="170" t="s">
        <v>443</v>
      </c>
      <c r="M228" s="170">
        <v>400</v>
      </c>
      <c r="N228" s="170" t="s">
        <v>13</v>
      </c>
      <c r="O228" s="170" t="s">
        <v>156</v>
      </c>
      <c r="P228" s="170">
        <v>10.1</v>
      </c>
    </row>
    <row r="229" spans="1:16" x14ac:dyDescent="0.25">
      <c r="A229" s="170">
        <v>0.33</v>
      </c>
      <c r="B229" s="170">
        <v>33</v>
      </c>
      <c r="C229" s="170">
        <v>4.7</v>
      </c>
      <c r="D229" s="170">
        <v>57.67</v>
      </c>
      <c r="E229" s="170">
        <v>28</v>
      </c>
      <c r="F229" s="170">
        <v>41</v>
      </c>
      <c r="G229" s="170" t="s">
        <v>14</v>
      </c>
      <c r="H229" s="170" t="s">
        <v>22</v>
      </c>
      <c r="I229" s="170">
        <v>498</v>
      </c>
      <c r="J229" s="170">
        <v>210</v>
      </c>
      <c r="K229" s="170">
        <v>20</v>
      </c>
      <c r="L229" s="170" t="s">
        <v>443</v>
      </c>
      <c r="M229" s="170">
        <v>200</v>
      </c>
      <c r="N229" s="170" t="s">
        <v>13</v>
      </c>
      <c r="O229" s="170" t="s">
        <v>23</v>
      </c>
      <c r="P229" s="170">
        <v>15.29</v>
      </c>
    </row>
    <row r="230" spans="1:16" x14ac:dyDescent="0.25">
      <c r="A230" s="170">
        <v>0.33</v>
      </c>
      <c r="B230" s="170">
        <v>33</v>
      </c>
      <c r="C230" s="170">
        <v>4.7</v>
      </c>
      <c r="D230" s="170">
        <v>57.67</v>
      </c>
      <c r="E230" s="170">
        <v>28</v>
      </c>
      <c r="F230" s="170">
        <v>41</v>
      </c>
      <c r="G230" s="170" t="s">
        <v>14</v>
      </c>
      <c r="H230" s="170" t="s">
        <v>22</v>
      </c>
      <c r="I230" s="170">
        <v>498</v>
      </c>
      <c r="J230" s="170">
        <v>210</v>
      </c>
      <c r="K230" s="170">
        <v>20</v>
      </c>
      <c r="L230" s="170" t="s">
        <v>443</v>
      </c>
      <c r="M230" s="170">
        <v>400</v>
      </c>
      <c r="N230" s="170" t="s">
        <v>13</v>
      </c>
      <c r="O230" s="170" t="s">
        <v>156</v>
      </c>
      <c r="P230" s="170">
        <v>9.0299999999999994</v>
      </c>
    </row>
    <row r="231" spans="1:16" x14ac:dyDescent="0.25">
      <c r="A231" s="170">
        <v>0.33</v>
      </c>
      <c r="B231" s="170">
        <v>50</v>
      </c>
      <c r="C231" s="170">
        <v>4.7</v>
      </c>
      <c r="D231" s="170">
        <v>60.4</v>
      </c>
      <c r="E231" s="170">
        <v>28</v>
      </c>
      <c r="F231" s="170">
        <v>41</v>
      </c>
      <c r="G231" s="170" t="s">
        <v>14</v>
      </c>
      <c r="H231" s="170" t="s">
        <v>22</v>
      </c>
      <c r="I231" s="170">
        <v>498</v>
      </c>
      <c r="J231" s="170">
        <v>210</v>
      </c>
      <c r="K231" s="170">
        <v>20</v>
      </c>
      <c r="L231" s="170" t="s">
        <v>443</v>
      </c>
      <c r="M231" s="170">
        <v>200</v>
      </c>
      <c r="N231" s="170" t="s">
        <v>13</v>
      </c>
      <c r="O231" s="170" t="s">
        <v>23</v>
      </c>
      <c r="P231" s="170">
        <v>16.5</v>
      </c>
    </row>
    <row r="232" spans="1:16" x14ac:dyDescent="0.25">
      <c r="A232" s="170">
        <v>0.33</v>
      </c>
      <c r="B232" s="170">
        <v>50</v>
      </c>
      <c r="C232" s="170">
        <v>4.7</v>
      </c>
      <c r="D232" s="170">
        <v>60.4</v>
      </c>
      <c r="E232" s="170">
        <v>28</v>
      </c>
      <c r="F232" s="170">
        <v>41</v>
      </c>
      <c r="G232" s="170" t="s">
        <v>14</v>
      </c>
      <c r="H232" s="170" t="s">
        <v>22</v>
      </c>
      <c r="I232" s="170">
        <v>498</v>
      </c>
      <c r="J232" s="170">
        <v>210</v>
      </c>
      <c r="K232" s="170">
        <v>20</v>
      </c>
      <c r="L232" s="170" t="s">
        <v>443</v>
      </c>
      <c r="M232" s="170">
        <v>400</v>
      </c>
      <c r="N232" s="170" t="s">
        <v>13</v>
      </c>
      <c r="O232" s="170" t="s">
        <v>156</v>
      </c>
      <c r="P232" s="170">
        <v>8.83</v>
      </c>
    </row>
    <row r="233" spans="1:16" x14ac:dyDescent="0.25">
      <c r="A233" s="170">
        <v>0.33</v>
      </c>
      <c r="B233" s="170">
        <v>66</v>
      </c>
      <c r="C233" s="170">
        <v>4.7</v>
      </c>
      <c r="D233" s="170">
        <v>56.8</v>
      </c>
      <c r="E233" s="170">
        <v>28</v>
      </c>
      <c r="F233" s="170">
        <v>41</v>
      </c>
      <c r="G233" s="170" t="s">
        <v>14</v>
      </c>
      <c r="H233" s="170" t="s">
        <v>22</v>
      </c>
      <c r="I233" s="170">
        <v>498</v>
      </c>
      <c r="J233" s="170">
        <v>210</v>
      </c>
      <c r="K233" s="170">
        <v>20</v>
      </c>
      <c r="L233" s="170" t="s">
        <v>443</v>
      </c>
      <c r="M233" s="170">
        <v>200</v>
      </c>
      <c r="N233" s="170" t="s">
        <v>13</v>
      </c>
      <c r="O233" s="170" t="s">
        <v>23</v>
      </c>
      <c r="P233" s="170">
        <v>15.48</v>
      </c>
    </row>
    <row r="234" spans="1:16" x14ac:dyDescent="0.25">
      <c r="A234" s="170">
        <v>0.33</v>
      </c>
      <c r="B234" s="170">
        <v>66</v>
      </c>
      <c r="C234" s="170">
        <v>4.7</v>
      </c>
      <c r="D234" s="170">
        <v>56.8</v>
      </c>
      <c r="E234" s="170">
        <v>28</v>
      </c>
      <c r="F234" s="170">
        <v>41</v>
      </c>
      <c r="G234" s="170" t="s">
        <v>14</v>
      </c>
      <c r="H234" s="170" t="s">
        <v>22</v>
      </c>
      <c r="I234" s="170">
        <v>498</v>
      </c>
      <c r="J234" s="170">
        <v>210</v>
      </c>
      <c r="K234" s="170">
        <v>20</v>
      </c>
      <c r="L234" s="170" t="s">
        <v>443</v>
      </c>
      <c r="M234" s="170">
        <v>400</v>
      </c>
      <c r="N234" s="170" t="s">
        <v>13</v>
      </c>
      <c r="O234" s="170" t="s">
        <v>156</v>
      </c>
      <c r="P234" s="170">
        <v>9.69</v>
      </c>
    </row>
    <row r="235" spans="1:16" x14ac:dyDescent="0.25">
      <c r="A235" s="170">
        <v>0.33</v>
      </c>
      <c r="B235" s="170">
        <v>100</v>
      </c>
      <c r="C235" s="170">
        <v>4.7</v>
      </c>
      <c r="D235" s="170">
        <v>50.36</v>
      </c>
      <c r="E235" s="170">
        <v>28</v>
      </c>
      <c r="F235" s="170">
        <v>41</v>
      </c>
      <c r="G235" s="170" t="s">
        <v>14</v>
      </c>
      <c r="H235" s="170" t="s">
        <v>22</v>
      </c>
      <c r="I235" s="170">
        <v>498</v>
      </c>
      <c r="J235" s="170">
        <v>210</v>
      </c>
      <c r="K235" s="170">
        <v>20</v>
      </c>
      <c r="L235" s="170" t="s">
        <v>443</v>
      </c>
      <c r="M235" s="170">
        <v>200</v>
      </c>
      <c r="N235" s="170" t="s">
        <v>13</v>
      </c>
      <c r="O235" s="170" t="s">
        <v>23</v>
      </c>
      <c r="P235" s="170">
        <v>13.84</v>
      </c>
    </row>
    <row r="236" spans="1:16" x14ac:dyDescent="0.25">
      <c r="A236" s="170">
        <v>0.33</v>
      </c>
      <c r="B236" s="170">
        <v>100</v>
      </c>
      <c r="C236" s="170">
        <v>4.7</v>
      </c>
      <c r="D236" s="170">
        <v>50.36</v>
      </c>
      <c r="E236" s="170">
        <v>28</v>
      </c>
      <c r="F236" s="170">
        <v>41</v>
      </c>
      <c r="G236" s="170" t="s">
        <v>14</v>
      </c>
      <c r="H236" s="170" t="s">
        <v>22</v>
      </c>
      <c r="I236" s="170">
        <v>498</v>
      </c>
      <c r="J236" s="170">
        <v>210</v>
      </c>
      <c r="K236" s="170">
        <v>20</v>
      </c>
      <c r="L236" s="170" t="s">
        <v>443</v>
      </c>
      <c r="M236" s="170">
        <v>400</v>
      </c>
      <c r="N236" s="170" t="s">
        <v>13</v>
      </c>
      <c r="O236" s="170" t="s">
        <v>156</v>
      </c>
      <c r="P236" s="170">
        <v>10.28</v>
      </c>
    </row>
    <row r="237" spans="1:16" x14ac:dyDescent="0.25">
      <c r="A237" s="170">
        <v>0.42</v>
      </c>
      <c r="B237" s="170">
        <v>50</v>
      </c>
      <c r="C237" s="170">
        <v>4.7</v>
      </c>
      <c r="D237" s="170">
        <v>41.18</v>
      </c>
      <c r="E237" s="170">
        <v>28</v>
      </c>
      <c r="F237" s="170">
        <v>41</v>
      </c>
      <c r="G237" s="170" t="s">
        <v>14</v>
      </c>
      <c r="H237" s="170" t="s">
        <v>19</v>
      </c>
      <c r="I237" s="170">
        <v>324</v>
      </c>
      <c r="J237" s="170">
        <v>208</v>
      </c>
      <c r="K237" s="170">
        <v>20</v>
      </c>
      <c r="L237" s="170" t="s">
        <v>443</v>
      </c>
      <c r="M237" s="170">
        <v>200</v>
      </c>
      <c r="N237" s="170" t="s">
        <v>13</v>
      </c>
      <c r="O237" s="170" t="s">
        <v>106</v>
      </c>
      <c r="P237" s="170">
        <v>6.55</v>
      </c>
    </row>
    <row r="238" spans="1:16" x14ac:dyDescent="0.25">
      <c r="A238" s="170">
        <v>0.42</v>
      </c>
      <c r="B238" s="170">
        <v>50</v>
      </c>
      <c r="C238" s="170">
        <v>4.7</v>
      </c>
      <c r="D238" s="170">
        <v>41.18</v>
      </c>
      <c r="E238" s="170">
        <v>28</v>
      </c>
      <c r="F238" s="170">
        <v>41</v>
      </c>
      <c r="G238" s="170" t="s">
        <v>14</v>
      </c>
      <c r="H238" s="170" t="s">
        <v>19</v>
      </c>
      <c r="I238" s="170">
        <v>324</v>
      </c>
      <c r="J238" s="170">
        <v>208</v>
      </c>
      <c r="K238" s="170">
        <v>20</v>
      </c>
      <c r="L238" s="170" t="s">
        <v>443</v>
      </c>
      <c r="M238" s="170">
        <v>400</v>
      </c>
      <c r="N238" s="170" t="s">
        <v>13</v>
      </c>
      <c r="O238" s="170" t="s">
        <v>106</v>
      </c>
      <c r="P238" s="170">
        <v>4.2300000000000004</v>
      </c>
    </row>
    <row r="239" spans="1:16" x14ac:dyDescent="0.25">
      <c r="A239" s="170">
        <v>0.42</v>
      </c>
      <c r="B239" s="170">
        <v>50</v>
      </c>
      <c r="C239" s="170">
        <v>4.7</v>
      </c>
      <c r="D239" s="170">
        <v>41.18</v>
      </c>
      <c r="E239" s="170">
        <v>28</v>
      </c>
      <c r="F239" s="170">
        <v>41</v>
      </c>
      <c r="G239" s="170" t="s">
        <v>14</v>
      </c>
      <c r="H239" s="170" t="s">
        <v>19</v>
      </c>
      <c r="I239" s="170">
        <v>324</v>
      </c>
      <c r="J239" s="170">
        <v>208</v>
      </c>
      <c r="K239" s="170">
        <v>20</v>
      </c>
      <c r="L239" s="170" t="s">
        <v>443</v>
      </c>
      <c r="M239" s="170">
        <v>300</v>
      </c>
      <c r="N239" s="170" t="s">
        <v>13</v>
      </c>
      <c r="O239" s="170" t="s">
        <v>106</v>
      </c>
      <c r="P239" s="170">
        <v>4.7699999999999996</v>
      </c>
    </row>
    <row r="240" spans="1:16" x14ac:dyDescent="0.25">
      <c r="A240" s="170">
        <v>0.42</v>
      </c>
      <c r="B240" s="170">
        <v>50</v>
      </c>
      <c r="C240" s="170">
        <v>4.7</v>
      </c>
      <c r="D240" s="170">
        <v>41.18</v>
      </c>
      <c r="E240" s="170">
        <v>28</v>
      </c>
      <c r="F240" s="170">
        <v>41</v>
      </c>
      <c r="G240" s="170" t="s">
        <v>14</v>
      </c>
      <c r="H240" s="170" t="s">
        <v>19</v>
      </c>
      <c r="I240" s="170">
        <v>324</v>
      </c>
      <c r="J240" s="170">
        <v>208</v>
      </c>
      <c r="K240" s="170">
        <v>20</v>
      </c>
      <c r="L240" s="170" t="s">
        <v>443</v>
      </c>
      <c r="M240" s="170">
        <v>500</v>
      </c>
      <c r="N240" s="170" t="s">
        <v>13</v>
      </c>
      <c r="O240" s="170" t="s">
        <v>106</v>
      </c>
      <c r="P240" s="170">
        <v>3.97</v>
      </c>
    </row>
    <row r="241" spans="1:16" x14ac:dyDescent="0.25">
      <c r="A241" s="170">
        <v>0.42</v>
      </c>
      <c r="B241" s="170">
        <v>66</v>
      </c>
      <c r="C241" s="170">
        <v>4.7</v>
      </c>
      <c r="D241" s="170">
        <v>41.54</v>
      </c>
      <c r="E241" s="170">
        <v>28</v>
      </c>
      <c r="F241" s="170">
        <v>41</v>
      </c>
      <c r="G241" s="170" t="s">
        <v>14</v>
      </c>
      <c r="H241" s="170" t="s">
        <v>19</v>
      </c>
      <c r="I241" s="170">
        <v>324</v>
      </c>
      <c r="J241" s="170">
        <v>208</v>
      </c>
      <c r="K241" s="170">
        <v>20</v>
      </c>
      <c r="L241" s="170" t="s">
        <v>443</v>
      </c>
      <c r="M241" s="170">
        <v>300</v>
      </c>
      <c r="N241" s="170" t="s">
        <v>13</v>
      </c>
      <c r="O241" s="170" t="s">
        <v>106</v>
      </c>
      <c r="P241" s="170">
        <v>6.38</v>
      </c>
    </row>
    <row r="242" spans="1:16" x14ac:dyDescent="0.25">
      <c r="A242" s="170">
        <v>0.42</v>
      </c>
      <c r="B242" s="170">
        <v>66</v>
      </c>
      <c r="C242" s="170">
        <v>4.7</v>
      </c>
      <c r="D242" s="170">
        <v>41.54</v>
      </c>
      <c r="E242" s="170">
        <v>28</v>
      </c>
      <c r="F242" s="170">
        <v>41</v>
      </c>
      <c r="G242" s="170" t="s">
        <v>14</v>
      </c>
      <c r="H242" s="170" t="s">
        <v>19</v>
      </c>
      <c r="I242" s="170">
        <v>324</v>
      </c>
      <c r="J242" s="170">
        <v>208</v>
      </c>
      <c r="K242" s="170">
        <v>20</v>
      </c>
      <c r="L242" s="170" t="s">
        <v>443</v>
      </c>
      <c r="M242" s="170">
        <v>500</v>
      </c>
      <c r="N242" s="170" t="s">
        <v>13</v>
      </c>
      <c r="O242" s="170" t="s">
        <v>106</v>
      </c>
      <c r="P242" s="170">
        <v>4.6500000000000004</v>
      </c>
    </row>
    <row r="243" spans="1:16" x14ac:dyDescent="0.25">
      <c r="A243" s="170">
        <v>0.42</v>
      </c>
      <c r="B243" s="170">
        <v>66</v>
      </c>
      <c r="C243" s="170">
        <v>4.7</v>
      </c>
      <c r="D243" s="170">
        <v>41.54</v>
      </c>
      <c r="E243" s="170">
        <v>28</v>
      </c>
      <c r="F243" s="170">
        <v>41</v>
      </c>
      <c r="G243" s="170" t="s">
        <v>14</v>
      </c>
      <c r="H243" s="170" t="s">
        <v>19</v>
      </c>
      <c r="I243" s="170">
        <v>324</v>
      </c>
      <c r="J243" s="170">
        <v>208</v>
      </c>
      <c r="K243" s="170">
        <v>20</v>
      </c>
      <c r="L243" s="170" t="s">
        <v>443</v>
      </c>
      <c r="M243" s="170">
        <v>300</v>
      </c>
      <c r="N243" s="170" t="s">
        <v>13</v>
      </c>
      <c r="O243" s="170" t="s">
        <v>106</v>
      </c>
      <c r="P243" s="170">
        <v>5.54</v>
      </c>
    </row>
    <row r="244" spans="1:16" x14ac:dyDescent="0.25">
      <c r="A244" s="170">
        <v>0.42</v>
      </c>
      <c r="B244" s="170">
        <v>66</v>
      </c>
      <c r="C244" s="170">
        <v>4.7</v>
      </c>
      <c r="D244" s="170">
        <v>41.54</v>
      </c>
      <c r="E244" s="170">
        <v>28</v>
      </c>
      <c r="F244" s="170">
        <v>41</v>
      </c>
      <c r="G244" s="170" t="s">
        <v>14</v>
      </c>
      <c r="H244" s="170" t="s">
        <v>19</v>
      </c>
      <c r="I244" s="170">
        <v>324</v>
      </c>
      <c r="J244" s="170">
        <v>208</v>
      </c>
      <c r="K244" s="170">
        <v>20</v>
      </c>
      <c r="L244" s="170" t="s">
        <v>443</v>
      </c>
      <c r="M244" s="170">
        <v>500</v>
      </c>
      <c r="N244" s="170" t="s">
        <v>13</v>
      </c>
      <c r="O244" s="170" t="s">
        <v>106</v>
      </c>
      <c r="P244" s="170">
        <v>3.82</v>
      </c>
    </row>
    <row r="245" spans="1:16" x14ac:dyDescent="0.25">
      <c r="A245" s="170">
        <v>0.6</v>
      </c>
      <c r="B245" s="170">
        <v>0</v>
      </c>
      <c r="C245" s="170">
        <v>0</v>
      </c>
      <c r="D245" s="170">
        <v>42.9</v>
      </c>
      <c r="E245" s="170">
        <v>28</v>
      </c>
      <c r="F245" s="170">
        <v>44</v>
      </c>
      <c r="G245" s="170" t="s">
        <v>14</v>
      </c>
      <c r="H245" s="170" t="s">
        <v>22</v>
      </c>
      <c r="I245" s="170">
        <v>550</v>
      </c>
      <c r="J245" s="170">
        <v>200</v>
      </c>
      <c r="K245" s="170">
        <v>12</v>
      </c>
      <c r="L245" s="170" t="s">
        <v>441</v>
      </c>
      <c r="M245" s="170">
        <v>60</v>
      </c>
      <c r="N245" s="170" t="s">
        <v>17</v>
      </c>
      <c r="O245" s="170" t="s">
        <v>23</v>
      </c>
      <c r="P245" s="170">
        <v>10.28</v>
      </c>
    </row>
    <row r="246" spans="1:16" x14ac:dyDescent="0.25">
      <c r="A246" s="170">
        <v>0.6</v>
      </c>
      <c r="B246" s="170">
        <v>50</v>
      </c>
      <c r="C246" s="170">
        <v>8.1</v>
      </c>
      <c r="D246" s="170">
        <v>35.840000000000003</v>
      </c>
      <c r="E246" s="170">
        <v>28</v>
      </c>
      <c r="F246" s="170">
        <v>44</v>
      </c>
      <c r="G246" s="170" t="s">
        <v>14</v>
      </c>
      <c r="H246" s="170" t="s">
        <v>22</v>
      </c>
      <c r="I246" s="170">
        <v>550</v>
      </c>
      <c r="J246" s="170">
        <v>200</v>
      </c>
      <c r="K246" s="170">
        <v>12</v>
      </c>
      <c r="L246" s="170" t="s">
        <v>441</v>
      </c>
      <c r="M246" s="170">
        <v>60</v>
      </c>
      <c r="N246" s="170" t="s">
        <v>17</v>
      </c>
      <c r="O246" s="170" t="s">
        <v>23</v>
      </c>
      <c r="P246" s="170">
        <v>11.76</v>
      </c>
    </row>
    <row r="247" spans="1:16" x14ac:dyDescent="0.25">
      <c r="A247" s="170">
        <v>0.6</v>
      </c>
      <c r="B247" s="170">
        <v>100</v>
      </c>
      <c r="C247" s="170">
        <v>8.1</v>
      </c>
      <c r="D247" s="170">
        <v>30.36</v>
      </c>
      <c r="E247" s="170">
        <v>28</v>
      </c>
      <c r="F247" s="170">
        <v>44</v>
      </c>
      <c r="G247" s="170" t="s">
        <v>14</v>
      </c>
      <c r="H247" s="170" t="s">
        <v>22</v>
      </c>
      <c r="I247" s="170">
        <v>550</v>
      </c>
      <c r="J247" s="170">
        <v>200</v>
      </c>
      <c r="K247" s="170">
        <v>12</v>
      </c>
      <c r="L247" s="170" t="s">
        <v>441</v>
      </c>
      <c r="M247" s="170">
        <v>60</v>
      </c>
      <c r="N247" s="170" t="s">
        <v>17</v>
      </c>
      <c r="O247" s="170" t="s">
        <v>23</v>
      </c>
      <c r="P247" s="170">
        <v>13.11</v>
      </c>
    </row>
    <row r="248" spans="1:16" x14ac:dyDescent="0.25">
      <c r="A248" s="170">
        <v>0.6</v>
      </c>
      <c r="B248" s="170">
        <v>50</v>
      </c>
      <c r="C248" s="170">
        <v>4.25</v>
      </c>
      <c r="D248" s="170">
        <v>42.5</v>
      </c>
      <c r="E248" s="170">
        <v>28</v>
      </c>
      <c r="F248" s="170">
        <v>44</v>
      </c>
      <c r="G248" s="170" t="s">
        <v>14</v>
      </c>
      <c r="H248" s="170" t="s">
        <v>22</v>
      </c>
      <c r="I248" s="170">
        <v>550</v>
      </c>
      <c r="J248" s="170">
        <v>200</v>
      </c>
      <c r="K248" s="170">
        <v>12</v>
      </c>
      <c r="L248" s="170" t="s">
        <v>441</v>
      </c>
      <c r="M248" s="170">
        <v>60</v>
      </c>
      <c r="N248" s="170" t="s">
        <v>17</v>
      </c>
      <c r="O248" s="170" t="s">
        <v>23</v>
      </c>
      <c r="P248" s="170">
        <v>10.89</v>
      </c>
    </row>
    <row r="249" spans="1:16" x14ac:dyDescent="0.25">
      <c r="A249" s="170">
        <v>0.6</v>
      </c>
      <c r="B249" s="170">
        <v>100</v>
      </c>
      <c r="C249" s="170">
        <v>4.25</v>
      </c>
      <c r="D249" s="170">
        <v>35.200000000000003</v>
      </c>
      <c r="E249" s="170">
        <v>28</v>
      </c>
      <c r="F249" s="170">
        <v>44</v>
      </c>
      <c r="G249" s="170" t="s">
        <v>14</v>
      </c>
      <c r="H249" s="170" t="s">
        <v>22</v>
      </c>
      <c r="I249" s="170">
        <v>550</v>
      </c>
      <c r="J249" s="170">
        <v>200</v>
      </c>
      <c r="K249" s="170">
        <v>12</v>
      </c>
      <c r="L249" s="170" t="s">
        <v>441</v>
      </c>
      <c r="M249" s="170">
        <v>60</v>
      </c>
      <c r="N249" s="170" t="s">
        <v>17</v>
      </c>
      <c r="O249" s="170" t="s">
        <v>23</v>
      </c>
      <c r="P249" s="170">
        <v>12.25</v>
      </c>
    </row>
    <row r="250" spans="1:16" x14ac:dyDescent="0.25">
      <c r="A250" s="170">
        <v>0.4</v>
      </c>
      <c r="B250" s="170">
        <v>0</v>
      </c>
      <c r="C250" s="170">
        <v>0</v>
      </c>
      <c r="D250" s="170">
        <v>54.66</v>
      </c>
      <c r="E250" s="170">
        <v>28</v>
      </c>
      <c r="F250" s="170">
        <v>94</v>
      </c>
      <c r="G250" s="170" t="s">
        <v>14</v>
      </c>
      <c r="H250" s="170" t="s">
        <v>22</v>
      </c>
      <c r="I250" s="170">
        <v>550</v>
      </c>
      <c r="J250" s="170">
        <v>200</v>
      </c>
      <c r="K250" s="170">
        <v>12</v>
      </c>
      <c r="L250" s="170" t="s">
        <v>441</v>
      </c>
      <c r="M250" s="170">
        <v>60</v>
      </c>
      <c r="N250" s="170" t="s">
        <v>17</v>
      </c>
      <c r="O250" s="170" t="s">
        <v>106</v>
      </c>
      <c r="P250" s="170">
        <v>27.12</v>
      </c>
    </row>
    <row r="251" spans="1:16" x14ac:dyDescent="0.25">
      <c r="A251" s="170">
        <v>0.4</v>
      </c>
      <c r="B251" s="170">
        <v>0</v>
      </c>
      <c r="C251" s="170">
        <v>0</v>
      </c>
      <c r="D251" s="170">
        <v>54.66</v>
      </c>
      <c r="E251" s="170">
        <v>28</v>
      </c>
      <c r="F251" s="170">
        <v>94</v>
      </c>
      <c r="G251" s="170" t="s">
        <v>14</v>
      </c>
      <c r="H251" s="170" t="s">
        <v>22</v>
      </c>
      <c r="I251" s="170">
        <v>550</v>
      </c>
      <c r="J251" s="170">
        <v>200</v>
      </c>
      <c r="K251" s="170">
        <v>12</v>
      </c>
      <c r="L251" s="170" t="s">
        <v>441</v>
      </c>
      <c r="M251" s="170">
        <v>167</v>
      </c>
      <c r="N251" s="170" t="s">
        <v>17</v>
      </c>
      <c r="O251" s="170" t="s">
        <v>106</v>
      </c>
      <c r="P251" s="170">
        <v>11.44</v>
      </c>
    </row>
    <row r="252" spans="1:16" x14ac:dyDescent="0.25">
      <c r="A252" s="170">
        <v>0.4</v>
      </c>
      <c r="B252" s="170">
        <v>0</v>
      </c>
      <c r="C252" s="170">
        <v>0</v>
      </c>
      <c r="D252" s="170">
        <v>54.66</v>
      </c>
      <c r="E252" s="170">
        <v>28</v>
      </c>
      <c r="F252" s="170">
        <v>90</v>
      </c>
      <c r="G252" s="170" t="s">
        <v>14</v>
      </c>
      <c r="H252" s="170" t="s">
        <v>22</v>
      </c>
      <c r="I252" s="170">
        <v>550</v>
      </c>
      <c r="J252" s="170">
        <v>200</v>
      </c>
      <c r="K252" s="170">
        <v>20</v>
      </c>
      <c r="L252" s="170" t="s">
        <v>441</v>
      </c>
      <c r="M252" s="170">
        <v>100</v>
      </c>
      <c r="N252" s="170" t="s">
        <v>17</v>
      </c>
      <c r="O252" s="170" t="s">
        <v>106</v>
      </c>
      <c r="P252" s="170">
        <v>18.98</v>
      </c>
    </row>
    <row r="253" spans="1:16" x14ac:dyDescent="0.25">
      <c r="A253" s="170">
        <v>0.4</v>
      </c>
      <c r="B253" s="170">
        <v>25</v>
      </c>
      <c r="C253" s="170">
        <v>4.4000000000000004</v>
      </c>
      <c r="D253" s="170">
        <v>54.11</v>
      </c>
      <c r="E253" s="170">
        <v>28</v>
      </c>
      <c r="F253" s="170">
        <v>94</v>
      </c>
      <c r="G253" s="170" t="s">
        <v>14</v>
      </c>
      <c r="H253" s="170" t="s">
        <v>22</v>
      </c>
      <c r="I253" s="170">
        <v>550</v>
      </c>
      <c r="J253" s="170">
        <v>200</v>
      </c>
      <c r="K253" s="170">
        <v>12</v>
      </c>
      <c r="L253" s="170" t="s">
        <v>441</v>
      </c>
      <c r="M253" s="170">
        <v>60</v>
      </c>
      <c r="N253" s="170" t="s">
        <v>17</v>
      </c>
      <c r="O253" s="170" t="s">
        <v>106</v>
      </c>
      <c r="P253" s="170">
        <v>27.05</v>
      </c>
    </row>
    <row r="254" spans="1:16" x14ac:dyDescent="0.25">
      <c r="A254" s="170">
        <v>0.4</v>
      </c>
      <c r="B254" s="170">
        <v>25</v>
      </c>
      <c r="C254" s="170">
        <v>4.4000000000000004</v>
      </c>
      <c r="D254" s="170">
        <v>54.11</v>
      </c>
      <c r="E254" s="170">
        <v>28</v>
      </c>
      <c r="F254" s="170">
        <v>94</v>
      </c>
      <c r="G254" s="170" t="s">
        <v>14</v>
      </c>
      <c r="H254" s="170" t="s">
        <v>22</v>
      </c>
      <c r="I254" s="170">
        <v>550</v>
      </c>
      <c r="J254" s="170">
        <v>200</v>
      </c>
      <c r="K254" s="170">
        <v>12</v>
      </c>
      <c r="L254" s="170" t="s">
        <v>441</v>
      </c>
      <c r="M254" s="170">
        <v>167</v>
      </c>
      <c r="N254" s="170" t="s">
        <v>17</v>
      </c>
      <c r="O254" s="170" t="s">
        <v>106</v>
      </c>
      <c r="P254" s="170">
        <v>11.39</v>
      </c>
    </row>
    <row r="255" spans="1:16" x14ac:dyDescent="0.25">
      <c r="A255" s="170">
        <v>0.4</v>
      </c>
      <c r="B255" s="170">
        <v>25</v>
      </c>
      <c r="C255" s="170">
        <v>4.4000000000000004</v>
      </c>
      <c r="D255" s="170">
        <v>54.11</v>
      </c>
      <c r="E255" s="170">
        <v>28</v>
      </c>
      <c r="F255" s="170">
        <v>90</v>
      </c>
      <c r="G255" s="170" t="s">
        <v>14</v>
      </c>
      <c r="H255" s="170" t="s">
        <v>22</v>
      </c>
      <c r="I255" s="170">
        <v>550</v>
      </c>
      <c r="J255" s="170">
        <v>200</v>
      </c>
      <c r="K255" s="170">
        <v>20</v>
      </c>
      <c r="L255" s="170" t="s">
        <v>441</v>
      </c>
      <c r="M255" s="170">
        <v>100</v>
      </c>
      <c r="N255" s="170" t="s">
        <v>17</v>
      </c>
      <c r="O255" s="170" t="s">
        <v>106</v>
      </c>
      <c r="P255" s="170">
        <v>18.55</v>
      </c>
    </row>
    <row r="256" spans="1:16" x14ac:dyDescent="0.25">
      <c r="A256" s="170">
        <v>0.4</v>
      </c>
      <c r="B256" s="170">
        <v>50</v>
      </c>
      <c r="C256" s="170">
        <v>4.4000000000000004</v>
      </c>
      <c r="D256" s="170">
        <v>50.33</v>
      </c>
      <c r="E256" s="170">
        <v>28</v>
      </c>
      <c r="F256" s="170">
        <v>94</v>
      </c>
      <c r="G256" s="170" t="s">
        <v>14</v>
      </c>
      <c r="H256" s="170" t="s">
        <v>22</v>
      </c>
      <c r="I256" s="170">
        <v>550</v>
      </c>
      <c r="J256" s="170">
        <v>200</v>
      </c>
      <c r="K256" s="170">
        <v>12</v>
      </c>
      <c r="L256" s="170" t="s">
        <v>441</v>
      </c>
      <c r="M256" s="170">
        <v>60</v>
      </c>
      <c r="N256" s="170" t="s">
        <v>17</v>
      </c>
      <c r="O256" s="170" t="s">
        <v>106</v>
      </c>
      <c r="P256" s="170">
        <v>26.53</v>
      </c>
    </row>
    <row r="257" spans="1:16" x14ac:dyDescent="0.25">
      <c r="A257" s="170">
        <v>0.4</v>
      </c>
      <c r="B257" s="170">
        <v>50</v>
      </c>
      <c r="C257" s="170">
        <v>4.4000000000000004</v>
      </c>
      <c r="D257" s="170">
        <v>50.33</v>
      </c>
      <c r="E257" s="170">
        <v>28</v>
      </c>
      <c r="F257" s="170">
        <v>94</v>
      </c>
      <c r="G257" s="170" t="s">
        <v>14</v>
      </c>
      <c r="H257" s="170" t="s">
        <v>22</v>
      </c>
      <c r="I257" s="170">
        <v>550</v>
      </c>
      <c r="J257" s="170">
        <v>200</v>
      </c>
      <c r="K257" s="170">
        <v>12</v>
      </c>
      <c r="L257" s="170" t="s">
        <v>441</v>
      </c>
      <c r="M257" s="170">
        <v>167</v>
      </c>
      <c r="N257" s="170" t="s">
        <v>17</v>
      </c>
      <c r="O257" s="170" t="s">
        <v>106</v>
      </c>
      <c r="P257" s="170">
        <v>10.83</v>
      </c>
    </row>
    <row r="258" spans="1:16" x14ac:dyDescent="0.25">
      <c r="A258" s="170">
        <v>0.4</v>
      </c>
      <c r="B258" s="170">
        <v>50</v>
      </c>
      <c r="C258" s="170">
        <v>4.4000000000000004</v>
      </c>
      <c r="D258" s="170">
        <v>50.33</v>
      </c>
      <c r="E258" s="170">
        <v>28</v>
      </c>
      <c r="F258" s="170">
        <v>90</v>
      </c>
      <c r="G258" s="170" t="s">
        <v>14</v>
      </c>
      <c r="H258" s="170" t="s">
        <v>22</v>
      </c>
      <c r="I258" s="170">
        <v>550</v>
      </c>
      <c r="J258" s="170">
        <v>200</v>
      </c>
      <c r="K258" s="170">
        <v>20</v>
      </c>
      <c r="L258" s="170" t="s">
        <v>441</v>
      </c>
      <c r="M258" s="170">
        <v>100</v>
      </c>
      <c r="N258" s="170" t="s">
        <v>17</v>
      </c>
      <c r="O258" s="170" t="s">
        <v>106</v>
      </c>
      <c r="P258" s="170">
        <v>17.510000000000002</v>
      </c>
    </row>
    <row r="259" spans="1:16" x14ac:dyDescent="0.25">
      <c r="A259" s="170">
        <v>0.4</v>
      </c>
      <c r="B259" s="170">
        <v>100</v>
      </c>
      <c r="C259" s="170">
        <v>4.4000000000000004</v>
      </c>
      <c r="D259" s="170">
        <v>47.08</v>
      </c>
      <c r="E259" s="170">
        <v>28</v>
      </c>
      <c r="F259" s="170">
        <v>94</v>
      </c>
      <c r="G259" s="170" t="s">
        <v>14</v>
      </c>
      <c r="H259" s="170" t="s">
        <v>22</v>
      </c>
      <c r="I259" s="170">
        <v>550</v>
      </c>
      <c r="J259" s="170">
        <v>200</v>
      </c>
      <c r="K259" s="170">
        <v>12</v>
      </c>
      <c r="L259" s="170" t="s">
        <v>441</v>
      </c>
      <c r="M259" s="170">
        <v>60</v>
      </c>
      <c r="N259" s="170" t="s">
        <v>17</v>
      </c>
      <c r="O259" s="170" t="s">
        <v>106</v>
      </c>
      <c r="P259" s="170">
        <v>25.87</v>
      </c>
    </row>
    <row r="260" spans="1:16" x14ac:dyDescent="0.25">
      <c r="A260" s="170">
        <v>0.4</v>
      </c>
      <c r="B260" s="170">
        <v>100</v>
      </c>
      <c r="C260" s="170">
        <v>4.4000000000000004</v>
      </c>
      <c r="D260" s="170">
        <v>47.08</v>
      </c>
      <c r="E260" s="170">
        <v>28</v>
      </c>
      <c r="F260" s="170">
        <v>94</v>
      </c>
      <c r="G260" s="170" t="s">
        <v>14</v>
      </c>
      <c r="H260" s="170" t="s">
        <v>22</v>
      </c>
      <c r="I260" s="170">
        <v>550</v>
      </c>
      <c r="J260" s="170">
        <v>200</v>
      </c>
      <c r="K260" s="170">
        <v>12</v>
      </c>
      <c r="L260" s="170" t="s">
        <v>441</v>
      </c>
      <c r="M260" s="170">
        <v>167</v>
      </c>
      <c r="N260" s="170" t="s">
        <v>17</v>
      </c>
      <c r="O260" s="170" t="s">
        <v>106</v>
      </c>
      <c r="P260" s="170">
        <v>10.26</v>
      </c>
    </row>
    <row r="261" spans="1:16" x14ac:dyDescent="0.25">
      <c r="A261" s="170">
        <v>0.4</v>
      </c>
      <c r="B261" s="170">
        <v>100</v>
      </c>
      <c r="C261" s="170">
        <v>4.4000000000000004</v>
      </c>
      <c r="D261" s="170">
        <v>47.08</v>
      </c>
      <c r="E261" s="170">
        <v>28</v>
      </c>
      <c r="F261" s="170">
        <v>90</v>
      </c>
      <c r="G261" s="170" t="s">
        <v>14</v>
      </c>
      <c r="H261" s="170" t="s">
        <v>22</v>
      </c>
      <c r="I261" s="170">
        <v>550</v>
      </c>
      <c r="J261" s="170">
        <v>200</v>
      </c>
      <c r="K261" s="170">
        <v>20</v>
      </c>
      <c r="L261" s="170" t="s">
        <v>441</v>
      </c>
      <c r="M261" s="170">
        <v>100</v>
      </c>
      <c r="N261" s="170" t="s">
        <v>17</v>
      </c>
      <c r="O261" s="170" t="s">
        <v>106</v>
      </c>
      <c r="P261" s="170">
        <v>15.63</v>
      </c>
    </row>
    <row r="262" spans="1:16" x14ac:dyDescent="0.25">
      <c r="A262" s="170">
        <v>0.5</v>
      </c>
      <c r="B262" s="170">
        <v>0</v>
      </c>
      <c r="C262" s="170">
        <v>0</v>
      </c>
      <c r="D262" s="170">
        <v>40.42</v>
      </c>
      <c r="E262" s="170">
        <v>28</v>
      </c>
      <c r="F262" s="170">
        <v>67</v>
      </c>
      <c r="G262" s="170" t="s">
        <v>14</v>
      </c>
      <c r="H262" s="170" t="s">
        <v>22</v>
      </c>
      <c r="I262" s="170">
        <v>500</v>
      </c>
      <c r="J262" s="170">
        <v>200</v>
      </c>
      <c r="K262" s="170">
        <v>16</v>
      </c>
      <c r="L262" s="170" t="s">
        <v>441</v>
      </c>
      <c r="M262" s="170">
        <v>150</v>
      </c>
      <c r="N262" s="170" t="s">
        <v>17</v>
      </c>
      <c r="O262" s="170" t="s">
        <v>23</v>
      </c>
      <c r="P262" s="170">
        <v>10.199999999999999</v>
      </c>
    </row>
    <row r="263" spans="1:16" x14ac:dyDescent="0.25">
      <c r="A263" s="170">
        <v>0.5</v>
      </c>
      <c r="B263" s="170">
        <v>50</v>
      </c>
      <c r="C263" s="170">
        <v>4.5</v>
      </c>
      <c r="D263" s="170">
        <v>36.92</v>
      </c>
      <c r="E263" s="170">
        <v>28</v>
      </c>
      <c r="F263" s="170">
        <v>67</v>
      </c>
      <c r="G263" s="170" t="s">
        <v>14</v>
      </c>
      <c r="H263" s="170" t="s">
        <v>22</v>
      </c>
      <c r="I263" s="170">
        <v>500</v>
      </c>
      <c r="J263" s="170">
        <v>200</v>
      </c>
      <c r="K263" s="170">
        <v>16</v>
      </c>
      <c r="L263" s="170" t="s">
        <v>441</v>
      </c>
      <c r="M263" s="170">
        <v>150</v>
      </c>
      <c r="N263" s="170" t="s">
        <v>17</v>
      </c>
      <c r="O263" s="170" t="s">
        <v>23</v>
      </c>
      <c r="P263" s="170">
        <v>9.6999999999999993</v>
      </c>
    </row>
    <row r="264" spans="1:16" x14ac:dyDescent="0.25">
      <c r="A264" s="170">
        <v>0.5</v>
      </c>
      <c r="B264" s="170">
        <v>100</v>
      </c>
      <c r="C264" s="170">
        <v>4.5</v>
      </c>
      <c r="D264" s="170">
        <v>32.9</v>
      </c>
      <c r="E264" s="170">
        <v>28</v>
      </c>
      <c r="F264" s="170">
        <v>67</v>
      </c>
      <c r="G264" s="170" t="s">
        <v>14</v>
      </c>
      <c r="H264" s="170" t="s">
        <v>22</v>
      </c>
      <c r="I264" s="170">
        <v>500</v>
      </c>
      <c r="J264" s="170">
        <v>200</v>
      </c>
      <c r="K264" s="170">
        <v>16</v>
      </c>
      <c r="L264" s="170" t="s">
        <v>441</v>
      </c>
      <c r="M264" s="170">
        <v>150</v>
      </c>
      <c r="N264" s="170" t="s">
        <v>17</v>
      </c>
      <c r="O264" s="170" t="s">
        <v>23</v>
      </c>
      <c r="P264" s="170">
        <v>8.3000000000000007</v>
      </c>
    </row>
    <row r="265" spans="1:16" x14ac:dyDescent="0.25">
      <c r="A265" s="170">
        <v>0.56000000000000005</v>
      </c>
      <c r="B265" s="170">
        <v>0</v>
      </c>
      <c r="C265" s="170">
        <v>0</v>
      </c>
      <c r="D265" s="170">
        <v>31</v>
      </c>
      <c r="E265" s="170">
        <v>28</v>
      </c>
      <c r="F265" s="170">
        <v>68</v>
      </c>
      <c r="G265" s="170" t="s">
        <v>14</v>
      </c>
      <c r="H265" s="170" t="s">
        <v>22</v>
      </c>
      <c r="I265" s="170">
        <v>520</v>
      </c>
      <c r="J265" s="170">
        <v>205</v>
      </c>
      <c r="K265" s="170">
        <v>12.7</v>
      </c>
      <c r="L265" s="170" t="s">
        <v>441</v>
      </c>
      <c r="M265" s="170">
        <v>60</v>
      </c>
      <c r="N265" s="170" t="s">
        <v>67</v>
      </c>
      <c r="O265" s="170" t="s">
        <v>106</v>
      </c>
      <c r="P265" s="170">
        <v>11.7</v>
      </c>
    </row>
    <row r="266" spans="1:16" x14ac:dyDescent="0.25">
      <c r="A266" s="170">
        <v>0.38</v>
      </c>
      <c r="B266" s="170">
        <v>100</v>
      </c>
      <c r="C266" s="170">
        <v>6.05</v>
      </c>
      <c r="D266" s="170">
        <v>31.3</v>
      </c>
      <c r="E266" s="170">
        <v>28</v>
      </c>
      <c r="F266" s="170">
        <v>68</v>
      </c>
      <c r="G266" s="170" t="s">
        <v>14</v>
      </c>
      <c r="H266" s="170" t="s">
        <v>22</v>
      </c>
      <c r="I266" s="170">
        <v>520</v>
      </c>
      <c r="J266" s="170">
        <v>205</v>
      </c>
      <c r="K266" s="170">
        <v>12.7</v>
      </c>
      <c r="L266" s="170" t="s">
        <v>441</v>
      </c>
      <c r="M266" s="170">
        <v>60</v>
      </c>
      <c r="N266" s="170" t="s">
        <v>67</v>
      </c>
      <c r="O266" s="170" t="s">
        <v>106</v>
      </c>
      <c r="P266" s="170">
        <v>12.5</v>
      </c>
    </row>
    <row r="267" spans="1:16" x14ac:dyDescent="0.25">
      <c r="A267" s="170">
        <v>0.44</v>
      </c>
      <c r="B267" s="170">
        <v>0</v>
      </c>
      <c r="C267" s="170">
        <v>0</v>
      </c>
      <c r="D267" s="170">
        <v>41.8</v>
      </c>
      <c r="E267" s="170">
        <v>28</v>
      </c>
      <c r="F267" s="170">
        <v>68</v>
      </c>
      <c r="G267" s="170" t="s">
        <v>14</v>
      </c>
      <c r="H267" s="170" t="s">
        <v>22</v>
      </c>
      <c r="I267" s="170">
        <v>520</v>
      </c>
      <c r="J267" s="170">
        <v>205</v>
      </c>
      <c r="K267" s="170">
        <v>12.7</v>
      </c>
      <c r="L267" s="170" t="s">
        <v>441</v>
      </c>
      <c r="M267" s="170">
        <v>60</v>
      </c>
      <c r="N267" s="170" t="s">
        <v>67</v>
      </c>
      <c r="O267" s="170" t="s">
        <v>106</v>
      </c>
      <c r="P267" s="170">
        <v>16.73</v>
      </c>
    </row>
    <row r="268" spans="1:16" x14ac:dyDescent="0.25">
      <c r="A268" s="170">
        <v>0.9</v>
      </c>
      <c r="B268" s="170">
        <v>100</v>
      </c>
      <c r="C268" s="170">
        <v>5.63</v>
      </c>
      <c r="D268" s="170">
        <v>36.5</v>
      </c>
      <c r="E268" s="170">
        <v>28</v>
      </c>
      <c r="F268" s="170">
        <v>68</v>
      </c>
      <c r="G268" s="170" t="s">
        <v>14</v>
      </c>
      <c r="H268" s="170" t="s">
        <v>22</v>
      </c>
      <c r="I268" s="170">
        <v>520</v>
      </c>
      <c r="J268" s="170">
        <v>205</v>
      </c>
      <c r="K268" s="170">
        <v>12.7</v>
      </c>
      <c r="L268" s="170" t="s">
        <v>441</v>
      </c>
      <c r="M268" s="170">
        <v>60</v>
      </c>
      <c r="N268" s="170" t="s">
        <v>67</v>
      </c>
      <c r="O268" s="170" t="s">
        <v>106</v>
      </c>
      <c r="P268" s="170">
        <v>13.75</v>
      </c>
    </row>
    <row r="269" spans="1:16" x14ac:dyDescent="0.25">
      <c r="A269" s="170">
        <v>0.48</v>
      </c>
      <c r="B269" s="170">
        <v>100</v>
      </c>
      <c r="C269" s="170">
        <v>6.13</v>
      </c>
      <c r="D269" s="170">
        <v>33.4</v>
      </c>
      <c r="E269" s="170">
        <v>28</v>
      </c>
      <c r="F269" s="170">
        <v>68</v>
      </c>
      <c r="G269" s="170" t="s">
        <v>14</v>
      </c>
      <c r="H269" s="170" t="s">
        <v>22</v>
      </c>
      <c r="I269" s="170">
        <v>520</v>
      </c>
      <c r="J269" s="170">
        <v>205</v>
      </c>
      <c r="K269" s="170">
        <v>12.7</v>
      </c>
      <c r="L269" s="170" t="s">
        <v>441</v>
      </c>
      <c r="M269" s="170">
        <v>60</v>
      </c>
      <c r="N269" s="170" t="s">
        <v>67</v>
      </c>
      <c r="O269" s="170" t="s">
        <v>106</v>
      </c>
      <c r="P269" s="170">
        <v>14.71</v>
      </c>
    </row>
    <row r="270" spans="1:16" x14ac:dyDescent="0.25">
      <c r="A270" s="170">
        <v>0.38</v>
      </c>
      <c r="B270" s="170">
        <v>100</v>
      </c>
      <c r="C270" s="170">
        <v>6.05</v>
      </c>
      <c r="D270" s="170">
        <v>44.3</v>
      </c>
      <c r="E270" s="170">
        <v>28</v>
      </c>
      <c r="F270" s="170">
        <v>68</v>
      </c>
      <c r="G270" s="170" t="s">
        <v>14</v>
      </c>
      <c r="H270" s="170" t="s">
        <v>22</v>
      </c>
      <c r="I270" s="170">
        <v>520</v>
      </c>
      <c r="J270" s="170">
        <v>205</v>
      </c>
      <c r="K270" s="170">
        <v>12.7</v>
      </c>
      <c r="L270" s="170" t="s">
        <v>441</v>
      </c>
      <c r="M270" s="170">
        <v>60</v>
      </c>
      <c r="N270" s="170" t="s">
        <v>67</v>
      </c>
      <c r="O270" s="170" t="s">
        <v>106</v>
      </c>
      <c r="P270" s="170">
        <v>16.05</v>
      </c>
    </row>
    <row r="271" spans="1:16" x14ac:dyDescent="0.25">
      <c r="A271" s="170">
        <v>0.55000000000000004</v>
      </c>
      <c r="B271" s="170">
        <v>0</v>
      </c>
      <c r="C271" s="170">
        <v>0</v>
      </c>
      <c r="D271" s="170">
        <v>21.14</v>
      </c>
      <c r="E271" s="170">
        <v>28</v>
      </c>
      <c r="F271" s="170">
        <v>65.5</v>
      </c>
      <c r="G271" s="170" t="s">
        <v>14</v>
      </c>
      <c r="H271" s="170" t="s">
        <v>22</v>
      </c>
      <c r="I271" s="170">
        <v>447</v>
      </c>
      <c r="J271" s="170">
        <v>200</v>
      </c>
      <c r="K271" s="170">
        <v>19</v>
      </c>
      <c r="L271" s="170" t="s">
        <v>441</v>
      </c>
      <c r="M271" s="170">
        <v>95</v>
      </c>
      <c r="N271" s="170" t="s">
        <v>67</v>
      </c>
      <c r="O271" s="170" t="s">
        <v>106</v>
      </c>
      <c r="P271" s="170">
        <v>9.6999999999999993</v>
      </c>
    </row>
    <row r="272" spans="1:16" x14ac:dyDescent="0.25">
      <c r="A272" s="170">
        <v>0.55000000000000004</v>
      </c>
      <c r="B272" s="170">
        <v>50</v>
      </c>
      <c r="C272" s="170">
        <v>6.1</v>
      </c>
      <c r="D272" s="170">
        <v>19.95</v>
      </c>
      <c r="E272" s="170">
        <v>28</v>
      </c>
      <c r="F272" s="170">
        <v>65.5</v>
      </c>
      <c r="G272" s="170" t="s">
        <v>14</v>
      </c>
      <c r="H272" s="170" t="s">
        <v>22</v>
      </c>
      <c r="I272" s="170">
        <v>447</v>
      </c>
      <c r="J272" s="170">
        <v>200</v>
      </c>
      <c r="K272" s="170">
        <v>19</v>
      </c>
      <c r="L272" s="170" t="s">
        <v>441</v>
      </c>
      <c r="M272" s="170">
        <v>95</v>
      </c>
      <c r="N272" s="170" t="s">
        <v>67</v>
      </c>
      <c r="O272" s="170" t="s">
        <v>106</v>
      </c>
      <c r="P272" s="170">
        <v>9.43</v>
      </c>
    </row>
    <row r="273" spans="1:16" x14ac:dyDescent="0.25">
      <c r="A273" s="170">
        <v>0.55000000000000004</v>
      </c>
      <c r="B273" s="170">
        <v>100</v>
      </c>
      <c r="C273" s="170">
        <v>6.1</v>
      </c>
      <c r="D273" s="170">
        <v>17.149999999999999</v>
      </c>
      <c r="E273" s="170">
        <v>28</v>
      </c>
      <c r="F273" s="170">
        <v>65.5</v>
      </c>
      <c r="G273" s="170" t="s">
        <v>14</v>
      </c>
      <c r="H273" s="170" t="s">
        <v>22</v>
      </c>
      <c r="I273" s="170">
        <v>447</v>
      </c>
      <c r="J273" s="170">
        <v>200</v>
      </c>
      <c r="K273" s="170">
        <v>19</v>
      </c>
      <c r="L273" s="170" t="s">
        <v>441</v>
      </c>
      <c r="M273" s="170">
        <v>95</v>
      </c>
      <c r="N273" s="170" t="s">
        <v>67</v>
      </c>
      <c r="O273" s="170" t="s">
        <v>106</v>
      </c>
      <c r="P273" s="170">
        <v>8.25</v>
      </c>
    </row>
    <row r="274" spans="1:16" x14ac:dyDescent="0.25">
      <c r="A274" s="170">
        <v>0.45</v>
      </c>
      <c r="B274" s="170">
        <v>0</v>
      </c>
      <c r="C274" s="170">
        <v>0</v>
      </c>
      <c r="D274" s="170">
        <v>51.1</v>
      </c>
      <c r="E274" s="170">
        <v>28</v>
      </c>
      <c r="F274" s="170">
        <v>65</v>
      </c>
      <c r="G274" s="170" t="s">
        <v>14</v>
      </c>
      <c r="H274" s="170" t="s">
        <v>22</v>
      </c>
      <c r="I274" s="170">
        <v>575</v>
      </c>
      <c r="J274" s="170">
        <v>200</v>
      </c>
      <c r="K274" s="170">
        <v>20</v>
      </c>
      <c r="L274" s="170" t="s">
        <v>441</v>
      </c>
      <c r="M274" s="170">
        <v>100</v>
      </c>
      <c r="N274" s="170" t="s">
        <v>17</v>
      </c>
      <c r="O274" s="170" t="s">
        <v>23</v>
      </c>
      <c r="P274" s="170">
        <v>18.920000000000002</v>
      </c>
    </row>
    <row r="275" spans="1:16" x14ac:dyDescent="0.25">
      <c r="A275" s="170">
        <v>0.41</v>
      </c>
      <c r="B275" s="170">
        <v>50</v>
      </c>
      <c r="C275" s="170">
        <v>4.0999999999999996</v>
      </c>
      <c r="D275" s="170">
        <v>53.5</v>
      </c>
      <c r="E275" s="170">
        <v>28</v>
      </c>
      <c r="F275" s="170">
        <v>65</v>
      </c>
      <c r="G275" s="170" t="s">
        <v>14</v>
      </c>
      <c r="H275" s="170" t="s">
        <v>22</v>
      </c>
      <c r="I275" s="170">
        <v>575</v>
      </c>
      <c r="J275" s="170">
        <v>200</v>
      </c>
      <c r="K275" s="170">
        <v>20</v>
      </c>
      <c r="L275" s="170" t="s">
        <v>441</v>
      </c>
      <c r="M275" s="170">
        <v>100</v>
      </c>
      <c r="N275" s="170" t="s">
        <v>17</v>
      </c>
      <c r="O275" s="170" t="s">
        <v>23</v>
      </c>
      <c r="P275" s="170">
        <v>17.25</v>
      </c>
    </row>
    <row r="276" spans="1:16" x14ac:dyDescent="0.25">
      <c r="A276" s="170">
        <v>0.4</v>
      </c>
      <c r="B276" s="170">
        <v>100</v>
      </c>
      <c r="C276" s="170">
        <v>4.0999999999999996</v>
      </c>
      <c r="D276" s="170">
        <v>54.1</v>
      </c>
      <c r="E276" s="170">
        <v>28</v>
      </c>
      <c r="F276" s="170">
        <v>65</v>
      </c>
      <c r="G276" s="170" t="s">
        <v>14</v>
      </c>
      <c r="H276" s="170" t="s">
        <v>22</v>
      </c>
      <c r="I276" s="170">
        <v>575</v>
      </c>
      <c r="J276" s="170">
        <v>200</v>
      </c>
      <c r="K276" s="170">
        <v>20</v>
      </c>
      <c r="L276" s="170" t="s">
        <v>441</v>
      </c>
      <c r="M276" s="170">
        <v>100</v>
      </c>
      <c r="N276" s="170" t="s">
        <v>17</v>
      </c>
      <c r="O276" s="170" t="s">
        <v>23</v>
      </c>
      <c r="P276" s="170">
        <v>16.579999999999998</v>
      </c>
    </row>
    <row r="277" spans="1:16" x14ac:dyDescent="0.25">
      <c r="A277" s="170">
        <v>0.39</v>
      </c>
      <c r="B277" s="170">
        <v>0</v>
      </c>
      <c r="C277" s="170">
        <v>0</v>
      </c>
      <c r="D277" s="170">
        <v>55.24</v>
      </c>
      <c r="E277" s="170">
        <v>90</v>
      </c>
      <c r="F277" s="170">
        <v>25</v>
      </c>
      <c r="G277" s="170" t="s">
        <v>14</v>
      </c>
      <c r="H277" s="170" t="s">
        <v>22</v>
      </c>
      <c r="I277" s="170">
        <v>432</v>
      </c>
      <c r="J277" s="170">
        <v>200</v>
      </c>
      <c r="K277" s="170">
        <v>16</v>
      </c>
      <c r="L277" s="170" t="s">
        <v>443</v>
      </c>
      <c r="M277" s="170">
        <v>200</v>
      </c>
      <c r="N277" s="170" t="s">
        <v>13</v>
      </c>
      <c r="O277" s="170" t="s">
        <v>23</v>
      </c>
      <c r="P277" s="170">
        <v>8.8000000000000007</v>
      </c>
    </row>
    <row r="278" spans="1:16" x14ac:dyDescent="0.25">
      <c r="A278" s="170">
        <v>0.39</v>
      </c>
      <c r="B278" s="170">
        <v>100</v>
      </c>
      <c r="C278" s="170">
        <v>4.79</v>
      </c>
      <c r="D278" s="170">
        <v>30.16</v>
      </c>
      <c r="E278" s="170">
        <v>90</v>
      </c>
      <c r="F278" s="170">
        <v>25</v>
      </c>
      <c r="G278" s="170" t="s">
        <v>14</v>
      </c>
      <c r="H278" s="170" t="s">
        <v>22</v>
      </c>
      <c r="I278" s="170">
        <v>432</v>
      </c>
      <c r="J278" s="170">
        <v>200</v>
      </c>
      <c r="K278" s="170">
        <v>16</v>
      </c>
      <c r="L278" s="170" t="s">
        <v>443</v>
      </c>
      <c r="M278" s="170">
        <v>200</v>
      </c>
      <c r="N278" s="170" t="s">
        <v>13</v>
      </c>
      <c r="O278" s="170" t="s">
        <v>23</v>
      </c>
      <c r="P278" s="170">
        <v>6.6</v>
      </c>
    </row>
    <row r="279" spans="1:16" x14ac:dyDescent="0.25">
      <c r="A279" s="170">
        <v>0.39</v>
      </c>
      <c r="B279" s="170">
        <v>0</v>
      </c>
      <c r="C279" s="170">
        <v>0</v>
      </c>
      <c r="D279" s="170">
        <v>55.24</v>
      </c>
      <c r="E279" s="170">
        <v>90</v>
      </c>
      <c r="F279" s="170">
        <v>40</v>
      </c>
      <c r="G279" s="170" t="s">
        <v>14</v>
      </c>
      <c r="H279" s="170" t="s">
        <v>22</v>
      </c>
      <c r="I279" s="170">
        <v>432</v>
      </c>
      <c r="J279" s="170">
        <v>200</v>
      </c>
      <c r="K279" s="170">
        <v>16</v>
      </c>
      <c r="L279" s="170" t="s">
        <v>443</v>
      </c>
      <c r="M279" s="170">
        <v>200</v>
      </c>
      <c r="N279" s="170" t="s">
        <v>13</v>
      </c>
      <c r="O279" s="170" t="s">
        <v>23</v>
      </c>
      <c r="P279" s="170">
        <v>10.3</v>
      </c>
    </row>
    <row r="280" spans="1:16" x14ac:dyDescent="0.25">
      <c r="A280" s="170">
        <v>0.39</v>
      </c>
      <c r="B280" s="170">
        <v>100</v>
      </c>
      <c r="C280" s="170">
        <v>4.79</v>
      </c>
      <c r="D280" s="170">
        <v>30.16</v>
      </c>
      <c r="E280" s="170">
        <v>90</v>
      </c>
      <c r="F280" s="170">
        <v>40</v>
      </c>
      <c r="G280" s="170" t="s">
        <v>14</v>
      </c>
      <c r="H280" s="170" t="s">
        <v>22</v>
      </c>
      <c r="I280" s="170">
        <v>432</v>
      </c>
      <c r="J280" s="170">
        <v>200</v>
      </c>
      <c r="K280" s="170">
        <v>16</v>
      </c>
      <c r="L280" s="170" t="s">
        <v>443</v>
      </c>
      <c r="M280" s="170">
        <v>200</v>
      </c>
      <c r="N280" s="170" t="s">
        <v>13</v>
      </c>
      <c r="O280" s="170" t="s">
        <v>23</v>
      </c>
      <c r="P280" s="170">
        <v>7.1</v>
      </c>
    </row>
    <row r="281" spans="1:16" x14ac:dyDescent="0.25">
      <c r="A281" s="170">
        <v>0.46</v>
      </c>
      <c r="B281" s="170">
        <v>100</v>
      </c>
      <c r="C281" s="170">
        <v>5.46</v>
      </c>
      <c r="D281" s="170">
        <v>34.5</v>
      </c>
      <c r="E281" s="170">
        <v>28</v>
      </c>
      <c r="F281" s="170">
        <v>95</v>
      </c>
      <c r="G281" s="170" t="s">
        <v>259</v>
      </c>
      <c r="H281" s="170" t="s">
        <v>508</v>
      </c>
      <c r="I281" s="170">
        <v>922</v>
      </c>
      <c r="J281" s="170">
        <v>46.2</v>
      </c>
      <c r="K281" s="170">
        <v>10</v>
      </c>
      <c r="L281" s="170" t="s">
        <v>441</v>
      </c>
      <c r="M281" s="170">
        <v>50</v>
      </c>
      <c r="N281" s="170" t="s">
        <v>17</v>
      </c>
      <c r="O281" s="170" t="s">
        <v>106</v>
      </c>
      <c r="P281" s="170">
        <v>17.95</v>
      </c>
    </row>
    <row r="282" spans="1:16" x14ac:dyDescent="0.25">
      <c r="A282" s="170">
        <v>0.46</v>
      </c>
      <c r="B282" s="170">
        <v>100</v>
      </c>
      <c r="C282" s="170">
        <v>5.46</v>
      </c>
      <c r="D282" s="170">
        <v>34.5</v>
      </c>
      <c r="E282" s="170">
        <v>28</v>
      </c>
      <c r="F282" s="170">
        <v>95</v>
      </c>
      <c r="G282" s="170" t="s">
        <v>259</v>
      </c>
      <c r="H282" s="170" t="s">
        <v>508</v>
      </c>
      <c r="I282" s="170">
        <v>996</v>
      </c>
      <c r="J282" s="170">
        <v>42.9</v>
      </c>
      <c r="K282" s="170">
        <v>10</v>
      </c>
      <c r="L282" s="170" t="s">
        <v>441</v>
      </c>
      <c r="M282" s="170">
        <v>50</v>
      </c>
      <c r="N282" s="170" t="s">
        <v>17</v>
      </c>
      <c r="O282" s="170" t="s">
        <v>106</v>
      </c>
      <c r="P282" s="170">
        <v>15.82</v>
      </c>
    </row>
    <row r="283" spans="1:16" x14ac:dyDescent="0.25">
      <c r="A283" s="170">
        <v>0.46</v>
      </c>
      <c r="B283" s="170">
        <v>100</v>
      </c>
      <c r="C283" s="170">
        <v>5.46</v>
      </c>
      <c r="D283" s="170">
        <v>34.5</v>
      </c>
      <c r="E283" s="170">
        <v>28</v>
      </c>
      <c r="F283" s="170">
        <v>95</v>
      </c>
      <c r="G283" s="170" t="s">
        <v>259</v>
      </c>
      <c r="H283" s="170" t="s">
        <v>508</v>
      </c>
      <c r="I283" s="170">
        <v>1327</v>
      </c>
      <c r="J283" s="170">
        <v>53.5</v>
      </c>
      <c r="K283" s="170">
        <v>10</v>
      </c>
      <c r="L283" s="170" t="s">
        <v>441</v>
      </c>
      <c r="M283" s="170">
        <v>50</v>
      </c>
      <c r="N283" s="170" t="s">
        <v>17</v>
      </c>
      <c r="O283" s="170" t="s">
        <v>106</v>
      </c>
      <c r="P283" s="170">
        <v>12.73</v>
      </c>
    </row>
    <row r="284" spans="1:16" x14ac:dyDescent="0.25">
      <c r="A284" s="170">
        <v>0.46</v>
      </c>
      <c r="B284" s="170">
        <v>100</v>
      </c>
      <c r="C284" s="170">
        <v>5.46</v>
      </c>
      <c r="D284" s="170">
        <v>34.5</v>
      </c>
      <c r="E284" s="170">
        <v>28</v>
      </c>
      <c r="F284" s="170">
        <v>71</v>
      </c>
      <c r="G284" s="170" t="s">
        <v>259</v>
      </c>
      <c r="H284" s="170" t="s">
        <v>508</v>
      </c>
      <c r="I284" s="170">
        <v>1060</v>
      </c>
      <c r="J284" s="170">
        <v>46.7</v>
      </c>
      <c r="K284" s="170">
        <v>8</v>
      </c>
      <c r="L284" s="170" t="s">
        <v>441</v>
      </c>
      <c r="M284" s="170">
        <v>40</v>
      </c>
      <c r="N284" s="170" t="s">
        <v>17</v>
      </c>
      <c r="O284" s="170" t="s">
        <v>106</v>
      </c>
      <c r="P284" s="170">
        <v>16.190000000000001</v>
      </c>
    </row>
    <row r="285" spans="1:16" x14ac:dyDescent="0.25">
      <c r="A285" s="170">
        <v>0.46</v>
      </c>
      <c r="B285" s="170">
        <v>100</v>
      </c>
      <c r="C285" s="170">
        <v>5.46</v>
      </c>
      <c r="D285" s="170">
        <v>34.5</v>
      </c>
      <c r="E285" s="170">
        <v>28</v>
      </c>
      <c r="F285" s="170">
        <v>94</v>
      </c>
      <c r="G285" s="170" t="s">
        <v>259</v>
      </c>
      <c r="H285" s="170" t="s">
        <v>508</v>
      </c>
      <c r="I285" s="170">
        <v>962</v>
      </c>
      <c r="J285" s="170">
        <v>48.8</v>
      </c>
      <c r="K285" s="170">
        <v>12</v>
      </c>
      <c r="L285" s="170" t="s">
        <v>441</v>
      </c>
      <c r="M285" s="170">
        <v>60</v>
      </c>
      <c r="N285" s="170" t="s">
        <v>17</v>
      </c>
      <c r="O285" s="170" t="s">
        <v>106</v>
      </c>
      <c r="P285" s="170">
        <v>13.11</v>
      </c>
    </row>
    <row r="286" spans="1:16" x14ac:dyDescent="0.25">
      <c r="A286" s="170">
        <v>0.46</v>
      </c>
      <c r="B286" s="170">
        <v>0</v>
      </c>
      <c r="C286" s="170">
        <v>0</v>
      </c>
      <c r="D286" s="170">
        <v>43.2</v>
      </c>
      <c r="E286" s="170">
        <v>28</v>
      </c>
      <c r="F286" s="170">
        <v>71</v>
      </c>
      <c r="G286" s="170" t="s">
        <v>259</v>
      </c>
      <c r="H286" s="170" t="s">
        <v>508</v>
      </c>
      <c r="I286" s="170">
        <v>1060</v>
      </c>
      <c r="J286" s="170">
        <v>47</v>
      </c>
      <c r="K286" s="170">
        <v>8</v>
      </c>
      <c r="L286" s="170" t="s">
        <v>441</v>
      </c>
      <c r="M286" s="170">
        <v>40</v>
      </c>
      <c r="N286" s="170" t="s">
        <v>17</v>
      </c>
      <c r="O286" s="170" t="s">
        <v>106</v>
      </c>
      <c r="P286" s="170">
        <v>16.87</v>
      </c>
    </row>
    <row r="287" spans="1:16" x14ac:dyDescent="0.25">
      <c r="A287" s="170">
        <v>0.43</v>
      </c>
      <c r="B287" s="170">
        <v>100</v>
      </c>
      <c r="C287" s="170">
        <v>5.46</v>
      </c>
      <c r="D287" s="170">
        <v>39.700000000000003</v>
      </c>
      <c r="E287" s="170">
        <v>28</v>
      </c>
      <c r="F287" s="170">
        <v>71</v>
      </c>
      <c r="G287" s="170" t="s">
        <v>259</v>
      </c>
      <c r="H287" s="170" t="s">
        <v>508</v>
      </c>
      <c r="I287" s="170">
        <v>1060</v>
      </c>
      <c r="J287" s="170">
        <v>47</v>
      </c>
      <c r="K287" s="170">
        <v>8</v>
      </c>
      <c r="L287" s="170" t="s">
        <v>441</v>
      </c>
      <c r="M287" s="170">
        <v>40</v>
      </c>
      <c r="N287" s="170" t="s">
        <v>17</v>
      </c>
      <c r="O287" s="170" t="s">
        <v>106</v>
      </c>
      <c r="P287" s="170">
        <v>14.59</v>
      </c>
    </row>
    <row r="288" spans="1:16" x14ac:dyDescent="0.25">
      <c r="A288" s="170">
        <v>0.51</v>
      </c>
      <c r="B288" s="170">
        <v>0</v>
      </c>
      <c r="C288" s="170">
        <v>0</v>
      </c>
      <c r="D288" s="170">
        <v>25</v>
      </c>
      <c r="E288" s="170">
        <v>28</v>
      </c>
      <c r="F288" s="170">
        <v>150</v>
      </c>
      <c r="G288" s="170" t="s">
        <v>14</v>
      </c>
      <c r="H288" s="170" t="s">
        <v>22</v>
      </c>
      <c r="I288" s="170">
        <v>525</v>
      </c>
      <c r="J288" s="170">
        <v>200</v>
      </c>
      <c r="K288" s="170">
        <v>12</v>
      </c>
      <c r="L288" s="170" t="s">
        <v>441</v>
      </c>
      <c r="M288" s="170">
        <v>60</v>
      </c>
      <c r="N288" s="170" t="s">
        <v>17</v>
      </c>
      <c r="O288" s="170" t="s">
        <v>23</v>
      </c>
      <c r="P288" s="170">
        <v>10.4</v>
      </c>
    </row>
    <row r="289" spans="1:16" x14ac:dyDescent="0.25">
      <c r="A289" s="170">
        <v>0.53</v>
      </c>
      <c r="B289" s="170">
        <v>50</v>
      </c>
      <c r="C289" s="170">
        <v>4.4000000000000004</v>
      </c>
      <c r="D289" s="170">
        <v>25</v>
      </c>
      <c r="E289" s="170">
        <v>28</v>
      </c>
      <c r="F289" s="170">
        <v>150</v>
      </c>
      <c r="G289" s="170" t="s">
        <v>14</v>
      </c>
      <c r="H289" s="170" t="s">
        <v>22</v>
      </c>
      <c r="I289" s="170">
        <v>525</v>
      </c>
      <c r="J289" s="170">
        <v>200</v>
      </c>
      <c r="K289" s="170">
        <v>12</v>
      </c>
      <c r="L289" s="170" t="s">
        <v>441</v>
      </c>
      <c r="M289" s="170">
        <v>60</v>
      </c>
      <c r="N289" s="170" t="s">
        <v>17</v>
      </c>
      <c r="O289" s="170" t="s">
        <v>23</v>
      </c>
      <c r="P289" s="170">
        <v>11.12</v>
      </c>
    </row>
    <row r="290" spans="1:16" x14ac:dyDescent="0.25">
      <c r="A290" s="170">
        <v>0.55000000000000004</v>
      </c>
      <c r="B290" s="170">
        <v>100</v>
      </c>
      <c r="C290" s="170">
        <v>4.4000000000000004</v>
      </c>
      <c r="D290" s="170">
        <v>25</v>
      </c>
      <c r="E290" s="170">
        <v>28</v>
      </c>
      <c r="F290" s="170">
        <v>150</v>
      </c>
      <c r="G290" s="170" t="s">
        <v>14</v>
      </c>
      <c r="H290" s="170" t="s">
        <v>22</v>
      </c>
      <c r="I290" s="170">
        <v>525</v>
      </c>
      <c r="J290" s="170">
        <v>200</v>
      </c>
      <c r="K290" s="170">
        <v>12</v>
      </c>
      <c r="L290" s="170" t="s">
        <v>441</v>
      </c>
      <c r="M290" s="170">
        <v>60</v>
      </c>
      <c r="N290" s="170" t="s">
        <v>17</v>
      </c>
      <c r="O290" s="170" t="s">
        <v>23</v>
      </c>
      <c r="P290" s="170">
        <v>11.96</v>
      </c>
    </row>
    <row r="291" spans="1:16" x14ac:dyDescent="0.25">
      <c r="A291" s="170">
        <v>0.61</v>
      </c>
      <c r="B291" s="170">
        <v>100</v>
      </c>
      <c r="C291" s="170">
        <v>4.4000000000000004</v>
      </c>
      <c r="D291" s="170">
        <v>15</v>
      </c>
      <c r="E291" s="170">
        <v>28</v>
      </c>
      <c r="F291" s="170">
        <v>150</v>
      </c>
      <c r="G291" s="170" t="s">
        <v>14</v>
      </c>
      <c r="H291" s="170" t="s">
        <v>22</v>
      </c>
      <c r="I291" s="170">
        <v>525</v>
      </c>
      <c r="J291" s="170">
        <v>200</v>
      </c>
      <c r="K291" s="170">
        <v>12</v>
      </c>
      <c r="L291" s="170" t="s">
        <v>441</v>
      </c>
      <c r="M291" s="170">
        <v>60</v>
      </c>
      <c r="N291" s="170" t="s">
        <v>17</v>
      </c>
      <c r="O291" s="170" t="s">
        <v>23</v>
      </c>
      <c r="P291" s="170">
        <v>6.1</v>
      </c>
    </row>
    <row r="292" spans="1:16" x14ac:dyDescent="0.25">
      <c r="A292" s="170">
        <v>0.4</v>
      </c>
      <c r="B292" s="170">
        <v>100</v>
      </c>
      <c r="C292" s="170">
        <v>4.4000000000000004</v>
      </c>
      <c r="D292" s="170">
        <v>35</v>
      </c>
      <c r="E292" s="170">
        <v>28</v>
      </c>
      <c r="F292" s="170">
        <v>150</v>
      </c>
      <c r="G292" s="170" t="s">
        <v>14</v>
      </c>
      <c r="H292" s="170" t="s">
        <v>22</v>
      </c>
      <c r="I292" s="170">
        <v>525</v>
      </c>
      <c r="J292" s="170">
        <v>200</v>
      </c>
      <c r="K292" s="170">
        <v>12</v>
      </c>
      <c r="L292" s="170" t="s">
        <v>441</v>
      </c>
      <c r="M292" s="170">
        <v>60</v>
      </c>
      <c r="N292" s="170" t="s">
        <v>17</v>
      </c>
      <c r="O292" s="170" t="s">
        <v>23</v>
      </c>
      <c r="P292" s="170">
        <v>10.81</v>
      </c>
    </row>
    <row r="293" spans="1:16" x14ac:dyDescent="0.25">
      <c r="A293" s="170">
        <v>0.39</v>
      </c>
      <c r="B293" s="170">
        <v>100</v>
      </c>
      <c r="C293" s="170">
        <v>4.4000000000000004</v>
      </c>
      <c r="D293" s="170">
        <v>50</v>
      </c>
      <c r="E293" s="170">
        <v>28</v>
      </c>
      <c r="F293" s="170">
        <v>150</v>
      </c>
      <c r="G293" s="170" t="s">
        <v>14</v>
      </c>
      <c r="H293" s="170" t="s">
        <v>22</v>
      </c>
      <c r="I293" s="170">
        <v>525</v>
      </c>
      <c r="J293" s="170">
        <v>200</v>
      </c>
      <c r="K293" s="170">
        <v>12</v>
      </c>
      <c r="L293" s="170" t="s">
        <v>441</v>
      </c>
      <c r="M293" s="170">
        <v>60</v>
      </c>
      <c r="N293" s="170" t="s">
        <v>17</v>
      </c>
      <c r="O293" s="170" t="s">
        <v>23</v>
      </c>
      <c r="P293" s="170">
        <v>12.67</v>
      </c>
    </row>
    <row r="294" spans="1:16" x14ac:dyDescent="0.25">
      <c r="A294" s="170">
        <v>0.55000000000000004</v>
      </c>
      <c r="B294" s="170">
        <v>100</v>
      </c>
      <c r="C294" s="170">
        <v>4.4000000000000004</v>
      </c>
      <c r="D294" s="170">
        <v>25</v>
      </c>
      <c r="E294" s="170">
        <v>28</v>
      </c>
      <c r="F294" s="170">
        <v>150</v>
      </c>
      <c r="G294" s="170" t="s">
        <v>14</v>
      </c>
      <c r="H294" s="170" t="s">
        <v>22</v>
      </c>
      <c r="I294" s="170">
        <v>525</v>
      </c>
      <c r="J294" s="170">
        <v>200</v>
      </c>
      <c r="K294" s="170">
        <v>16</v>
      </c>
      <c r="L294" s="170" t="s">
        <v>441</v>
      </c>
      <c r="M294" s="170">
        <v>80</v>
      </c>
      <c r="N294" s="170" t="s">
        <v>17</v>
      </c>
      <c r="O294" s="170" t="s">
        <v>23</v>
      </c>
      <c r="P294" s="170">
        <v>7.79</v>
      </c>
    </row>
    <row r="295" spans="1:16" x14ac:dyDescent="0.25">
      <c r="A295" s="170">
        <v>0.55000000000000004</v>
      </c>
      <c r="B295" s="170">
        <v>100</v>
      </c>
      <c r="C295" s="170">
        <v>4.4000000000000004</v>
      </c>
      <c r="D295" s="170">
        <v>25</v>
      </c>
      <c r="E295" s="170">
        <v>28</v>
      </c>
      <c r="F295" s="170">
        <v>150</v>
      </c>
      <c r="G295" s="170" t="s">
        <v>14</v>
      </c>
      <c r="H295" s="170" t="s">
        <v>22</v>
      </c>
      <c r="I295" s="170">
        <v>525</v>
      </c>
      <c r="J295" s="170">
        <v>200</v>
      </c>
      <c r="K295" s="170">
        <v>22</v>
      </c>
      <c r="L295" s="170" t="s">
        <v>441</v>
      </c>
      <c r="M295" s="170">
        <v>110</v>
      </c>
      <c r="N295" s="170" t="s">
        <v>17</v>
      </c>
      <c r="O295" s="170" t="s">
        <v>23</v>
      </c>
      <c r="P295" s="170">
        <v>5.65</v>
      </c>
    </row>
    <row r="296" spans="1:16" x14ac:dyDescent="0.25">
      <c r="A296" s="170">
        <v>0.55000000000000004</v>
      </c>
      <c r="B296" s="170">
        <v>100</v>
      </c>
      <c r="C296" s="170">
        <v>4.4000000000000004</v>
      </c>
      <c r="D296" s="170">
        <v>25</v>
      </c>
      <c r="E296" s="170">
        <v>28</v>
      </c>
      <c r="F296" s="170">
        <v>150</v>
      </c>
      <c r="G296" s="170" t="s">
        <v>14</v>
      </c>
      <c r="H296" s="170" t="s">
        <v>22</v>
      </c>
      <c r="I296" s="170">
        <v>525</v>
      </c>
      <c r="J296" s="170">
        <v>200</v>
      </c>
      <c r="K296" s="170">
        <v>25</v>
      </c>
      <c r="L296" s="170" t="s">
        <v>441</v>
      </c>
      <c r="M296" s="170">
        <v>125</v>
      </c>
      <c r="N296" s="170" t="s">
        <v>17</v>
      </c>
      <c r="O296" s="170" t="s">
        <v>23</v>
      </c>
      <c r="P296" s="170">
        <v>4.97</v>
      </c>
    </row>
    <row r="297" spans="1:16" x14ac:dyDescent="0.25">
      <c r="A297" s="170">
        <v>0.55000000000000004</v>
      </c>
      <c r="B297" s="170">
        <v>100</v>
      </c>
      <c r="C297" s="170">
        <v>4.4000000000000004</v>
      </c>
      <c r="D297" s="170">
        <v>25</v>
      </c>
      <c r="E297" s="170">
        <v>28</v>
      </c>
      <c r="F297" s="170">
        <v>150</v>
      </c>
      <c r="G297" s="170" t="s">
        <v>14</v>
      </c>
      <c r="H297" s="170" t="s">
        <v>22</v>
      </c>
      <c r="I297" s="170">
        <v>525</v>
      </c>
      <c r="J297" s="170">
        <v>200</v>
      </c>
      <c r="K297" s="170">
        <v>12</v>
      </c>
      <c r="L297" s="170" t="s">
        <v>441</v>
      </c>
      <c r="M297" s="170">
        <v>84</v>
      </c>
      <c r="N297" s="170" t="s">
        <v>17</v>
      </c>
      <c r="O297" s="170" t="s">
        <v>23</v>
      </c>
      <c r="P297" s="170">
        <v>10.11</v>
      </c>
    </row>
    <row r="298" spans="1:16" x14ac:dyDescent="0.25">
      <c r="A298" s="170">
        <v>0.55000000000000004</v>
      </c>
      <c r="B298" s="170">
        <v>100</v>
      </c>
      <c r="C298" s="170">
        <v>4.4000000000000004</v>
      </c>
      <c r="D298" s="170">
        <v>25</v>
      </c>
      <c r="E298" s="170">
        <v>28</v>
      </c>
      <c r="F298" s="170">
        <v>150</v>
      </c>
      <c r="G298" s="170" t="s">
        <v>14</v>
      </c>
      <c r="H298" s="170" t="s">
        <v>22</v>
      </c>
      <c r="I298" s="170">
        <v>525</v>
      </c>
      <c r="J298" s="170">
        <v>200</v>
      </c>
      <c r="K298" s="170">
        <v>12</v>
      </c>
      <c r="L298" s="170" t="s">
        <v>441</v>
      </c>
      <c r="M298" s="170">
        <v>120</v>
      </c>
      <c r="N298" s="170" t="s">
        <v>17</v>
      </c>
      <c r="O298" s="170" t="s">
        <v>23</v>
      </c>
      <c r="P298" s="170">
        <v>9.1199999999999992</v>
      </c>
    </row>
    <row r="299" spans="1:16" x14ac:dyDescent="0.25">
      <c r="A299" s="170">
        <v>0.55000000000000004</v>
      </c>
      <c r="B299" s="170">
        <v>100</v>
      </c>
      <c r="C299" s="170">
        <v>4.4000000000000004</v>
      </c>
      <c r="D299" s="170">
        <v>25</v>
      </c>
      <c r="E299" s="170">
        <v>28</v>
      </c>
      <c r="F299" s="170">
        <v>150</v>
      </c>
      <c r="G299" s="170" t="s">
        <v>14</v>
      </c>
      <c r="H299" s="170" t="s">
        <v>22</v>
      </c>
      <c r="I299" s="170">
        <v>525</v>
      </c>
      <c r="J299" s="170">
        <v>200</v>
      </c>
      <c r="K299" s="170">
        <v>12</v>
      </c>
      <c r="L299" s="170" t="s">
        <v>441</v>
      </c>
      <c r="M299" s="170">
        <v>144</v>
      </c>
      <c r="N299" s="170" t="s">
        <v>17</v>
      </c>
      <c r="O299" s="170" t="s">
        <v>23</v>
      </c>
      <c r="P299" s="170">
        <v>8.7899999999999991</v>
      </c>
    </row>
    <row r="300" spans="1:16" x14ac:dyDescent="0.25">
      <c r="A300" s="170">
        <v>0.55000000000000004</v>
      </c>
      <c r="B300" s="170">
        <v>100</v>
      </c>
      <c r="C300" s="170">
        <v>4.4000000000000004</v>
      </c>
      <c r="D300" s="170">
        <v>25</v>
      </c>
      <c r="E300" s="170">
        <v>28</v>
      </c>
      <c r="F300" s="170">
        <v>150</v>
      </c>
      <c r="G300" s="170" t="s">
        <v>14</v>
      </c>
      <c r="H300" s="170" t="s">
        <v>22</v>
      </c>
      <c r="I300" s="170">
        <v>325</v>
      </c>
      <c r="J300" s="170">
        <v>200</v>
      </c>
      <c r="K300" s="170">
        <v>12</v>
      </c>
      <c r="L300" s="170" t="s">
        <v>441</v>
      </c>
      <c r="M300" s="170">
        <v>60</v>
      </c>
      <c r="N300" s="170" t="s">
        <v>17</v>
      </c>
      <c r="O300" s="170" t="s">
        <v>23</v>
      </c>
      <c r="P300" s="170">
        <v>9.81</v>
      </c>
    </row>
    <row r="301" spans="1:16" x14ac:dyDescent="0.25">
      <c r="A301" s="170">
        <v>0.55000000000000004</v>
      </c>
      <c r="B301" s="170">
        <v>100</v>
      </c>
      <c r="C301" s="170">
        <v>4.4000000000000004</v>
      </c>
      <c r="D301" s="170">
        <v>25</v>
      </c>
      <c r="E301" s="170">
        <v>28</v>
      </c>
      <c r="F301" s="170">
        <v>150</v>
      </c>
      <c r="G301" s="170" t="s">
        <v>14</v>
      </c>
      <c r="H301" s="170" t="s">
        <v>22</v>
      </c>
      <c r="I301" s="170">
        <v>420</v>
      </c>
      <c r="J301" s="170">
        <v>200</v>
      </c>
      <c r="K301" s="170">
        <v>12</v>
      </c>
      <c r="L301" s="170" t="s">
        <v>441</v>
      </c>
      <c r="M301" s="170">
        <v>60</v>
      </c>
      <c r="N301" s="170" t="s">
        <v>17</v>
      </c>
      <c r="O301" s="170" t="s">
        <v>23</v>
      </c>
      <c r="P301" s="170">
        <v>13.82</v>
      </c>
    </row>
    <row r="302" spans="1:16" x14ac:dyDescent="0.25">
      <c r="A302" s="170">
        <v>0.55000000000000004</v>
      </c>
      <c r="B302" s="170">
        <v>100</v>
      </c>
      <c r="C302" s="170">
        <v>4.4000000000000004</v>
      </c>
      <c r="D302" s="170">
        <v>25</v>
      </c>
      <c r="E302" s="170">
        <v>28</v>
      </c>
      <c r="F302" s="170">
        <v>150</v>
      </c>
      <c r="G302" s="170" t="s">
        <v>14</v>
      </c>
      <c r="H302" s="170" t="s">
        <v>22</v>
      </c>
      <c r="I302" s="170">
        <v>625</v>
      </c>
      <c r="J302" s="170">
        <v>200</v>
      </c>
      <c r="K302" s="170">
        <v>12</v>
      </c>
      <c r="L302" s="170" t="s">
        <v>441</v>
      </c>
      <c r="M302" s="170">
        <v>60</v>
      </c>
      <c r="N302" s="170" t="s">
        <v>17</v>
      </c>
      <c r="O302" s="170" t="s">
        <v>23</v>
      </c>
      <c r="P302" s="170">
        <v>22.78</v>
      </c>
    </row>
    <row r="303" spans="1:16" x14ac:dyDescent="0.25">
      <c r="A303" s="170">
        <v>0.55000000000000004</v>
      </c>
      <c r="B303" s="170">
        <v>100</v>
      </c>
      <c r="C303" s="170">
        <v>4.4000000000000004</v>
      </c>
      <c r="D303" s="170">
        <v>25</v>
      </c>
      <c r="E303" s="170">
        <v>28</v>
      </c>
      <c r="F303" s="170">
        <v>100</v>
      </c>
      <c r="G303" s="170" t="s">
        <v>14</v>
      </c>
      <c r="H303" s="170" t="s">
        <v>22</v>
      </c>
      <c r="I303" s="170">
        <v>525</v>
      </c>
      <c r="J303" s="170">
        <v>200</v>
      </c>
      <c r="K303" s="170">
        <v>12</v>
      </c>
      <c r="L303" s="170" t="s">
        <v>441</v>
      </c>
      <c r="M303" s="170">
        <v>60</v>
      </c>
      <c r="N303" s="170" t="s">
        <v>17</v>
      </c>
      <c r="O303" s="170" t="s">
        <v>23</v>
      </c>
      <c r="P303" s="170">
        <v>9.8800000000000008</v>
      </c>
    </row>
    <row r="304" spans="1:16" x14ac:dyDescent="0.25">
      <c r="A304" s="170">
        <v>0.55000000000000004</v>
      </c>
      <c r="B304" s="170">
        <v>100</v>
      </c>
      <c r="C304" s="170">
        <v>4.4000000000000004</v>
      </c>
      <c r="D304" s="170">
        <v>25</v>
      </c>
      <c r="E304" s="170">
        <v>28</v>
      </c>
      <c r="F304" s="170">
        <v>200</v>
      </c>
      <c r="G304" s="170" t="s">
        <v>14</v>
      </c>
      <c r="H304" s="170" t="s">
        <v>22</v>
      </c>
      <c r="I304" s="170">
        <v>525</v>
      </c>
      <c r="J304" s="170">
        <v>200</v>
      </c>
      <c r="K304" s="170">
        <v>12</v>
      </c>
      <c r="L304" s="170" t="s">
        <v>441</v>
      </c>
      <c r="M304" s="170">
        <v>60</v>
      </c>
      <c r="N304" s="170" t="s">
        <v>17</v>
      </c>
      <c r="O304" s="170" t="s">
        <v>213</v>
      </c>
      <c r="P304" s="170">
        <v>10.029999999999999</v>
      </c>
    </row>
    <row r="305" spans="1:16" x14ac:dyDescent="0.25">
      <c r="A305" s="170">
        <v>0.55000000000000004</v>
      </c>
      <c r="B305" s="170">
        <v>100</v>
      </c>
      <c r="C305" s="170">
        <v>4.4000000000000004</v>
      </c>
      <c r="D305" s="170">
        <v>25</v>
      </c>
      <c r="E305" s="170">
        <v>28</v>
      </c>
      <c r="F305" s="170">
        <v>250</v>
      </c>
      <c r="G305" s="170" t="s">
        <v>14</v>
      </c>
      <c r="H305" s="170" t="s">
        <v>22</v>
      </c>
      <c r="I305" s="170">
        <v>525</v>
      </c>
      <c r="J305" s="170">
        <v>200</v>
      </c>
      <c r="K305" s="170">
        <v>12</v>
      </c>
      <c r="L305" s="170" t="s">
        <v>441</v>
      </c>
      <c r="M305" s="170">
        <v>60</v>
      </c>
      <c r="N305" s="170" t="s">
        <v>17</v>
      </c>
      <c r="O305" s="170" t="s">
        <v>213</v>
      </c>
      <c r="P305" s="170">
        <v>10.1</v>
      </c>
    </row>
    <row r="306" spans="1:16" x14ac:dyDescent="0.25">
      <c r="A306" s="170">
        <v>0.51</v>
      </c>
      <c r="B306" s="170">
        <v>10</v>
      </c>
      <c r="C306" s="170">
        <v>8.6</v>
      </c>
      <c r="D306" s="170">
        <v>60.7</v>
      </c>
      <c r="E306" s="170">
        <v>56</v>
      </c>
      <c r="F306" s="170">
        <v>54</v>
      </c>
      <c r="G306" s="170" t="s">
        <v>14</v>
      </c>
      <c r="H306" s="170" t="s">
        <v>22</v>
      </c>
      <c r="I306" s="170">
        <v>500</v>
      </c>
      <c r="J306" s="170">
        <v>210</v>
      </c>
      <c r="K306" s="170">
        <v>12</v>
      </c>
      <c r="L306" s="170" t="s">
        <v>441</v>
      </c>
      <c r="M306" s="170">
        <v>69</v>
      </c>
      <c r="N306" s="170" t="s">
        <v>67</v>
      </c>
      <c r="O306" s="170" t="s">
        <v>23</v>
      </c>
      <c r="P306" s="170">
        <v>15.5</v>
      </c>
    </row>
    <row r="307" spans="1:16" x14ac:dyDescent="0.25">
      <c r="A307" s="170">
        <v>0.51</v>
      </c>
      <c r="B307" s="170">
        <v>50</v>
      </c>
      <c r="C307" s="170">
        <v>8.6</v>
      </c>
      <c r="D307" s="170">
        <v>52.2</v>
      </c>
      <c r="E307" s="170">
        <v>56</v>
      </c>
      <c r="F307" s="170">
        <v>54</v>
      </c>
      <c r="G307" s="170" t="s">
        <v>14</v>
      </c>
      <c r="H307" s="170" t="s">
        <v>22</v>
      </c>
      <c r="I307" s="170">
        <v>500</v>
      </c>
      <c r="J307" s="170">
        <v>210</v>
      </c>
      <c r="K307" s="170">
        <v>12</v>
      </c>
      <c r="L307" s="170" t="s">
        <v>441</v>
      </c>
      <c r="M307" s="170">
        <v>69</v>
      </c>
      <c r="N307" s="170" t="s">
        <v>67</v>
      </c>
      <c r="O307" s="170" t="s">
        <v>23</v>
      </c>
      <c r="P307" s="170">
        <v>15.2</v>
      </c>
    </row>
    <row r="308" spans="1:16" x14ac:dyDescent="0.25">
      <c r="A308" s="170">
        <v>0.51</v>
      </c>
      <c r="B308" s="170">
        <v>100</v>
      </c>
      <c r="C308" s="170">
        <v>8.6</v>
      </c>
      <c r="D308" s="170">
        <v>44.7</v>
      </c>
      <c r="E308" s="170">
        <v>56</v>
      </c>
      <c r="F308" s="170">
        <v>54</v>
      </c>
      <c r="G308" s="170" t="s">
        <v>14</v>
      </c>
      <c r="H308" s="170" t="s">
        <v>22</v>
      </c>
      <c r="I308" s="170">
        <v>500</v>
      </c>
      <c r="J308" s="170">
        <v>210</v>
      </c>
      <c r="K308" s="170">
        <v>12</v>
      </c>
      <c r="L308" s="170" t="s">
        <v>441</v>
      </c>
      <c r="M308" s="170">
        <v>69</v>
      </c>
      <c r="N308" s="170" t="s">
        <v>67</v>
      </c>
      <c r="O308" s="170" t="s">
        <v>23</v>
      </c>
      <c r="P308" s="170">
        <v>13.8</v>
      </c>
    </row>
    <row r="309" spans="1:16" x14ac:dyDescent="0.25">
      <c r="A309" s="170">
        <v>0.51</v>
      </c>
      <c r="B309" s="170">
        <v>10</v>
      </c>
      <c r="C309" s="170">
        <v>8.4</v>
      </c>
      <c r="D309" s="170">
        <v>54.3</v>
      </c>
      <c r="E309" s="170">
        <v>56</v>
      </c>
      <c r="F309" s="170">
        <v>54</v>
      </c>
      <c r="G309" s="170" t="s">
        <v>14</v>
      </c>
      <c r="H309" s="170" t="s">
        <v>22</v>
      </c>
      <c r="I309" s="170">
        <v>500</v>
      </c>
      <c r="J309" s="170">
        <v>210</v>
      </c>
      <c r="K309" s="170">
        <v>12</v>
      </c>
      <c r="L309" s="170" t="s">
        <v>441</v>
      </c>
      <c r="M309" s="170">
        <v>69</v>
      </c>
      <c r="N309" s="170" t="s">
        <v>67</v>
      </c>
      <c r="O309" s="170" t="s">
        <v>23</v>
      </c>
      <c r="P309" s="170">
        <v>17.8</v>
      </c>
    </row>
    <row r="310" spans="1:16" x14ac:dyDescent="0.25">
      <c r="A310" s="170">
        <v>0.51</v>
      </c>
      <c r="B310" s="170">
        <v>50</v>
      </c>
      <c r="C310" s="170">
        <v>8.4</v>
      </c>
      <c r="D310" s="170">
        <v>44.5</v>
      </c>
      <c r="E310" s="170">
        <v>56</v>
      </c>
      <c r="F310" s="170">
        <v>54</v>
      </c>
      <c r="G310" s="170" t="s">
        <v>14</v>
      </c>
      <c r="H310" s="170" t="s">
        <v>22</v>
      </c>
      <c r="I310" s="170">
        <v>500</v>
      </c>
      <c r="J310" s="170">
        <v>210</v>
      </c>
      <c r="K310" s="170">
        <v>12</v>
      </c>
      <c r="L310" s="170" t="s">
        <v>441</v>
      </c>
      <c r="M310" s="170">
        <v>69</v>
      </c>
      <c r="N310" s="170" t="s">
        <v>67</v>
      </c>
      <c r="O310" s="170" t="s">
        <v>23</v>
      </c>
      <c r="P310" s="170">
        <v>15.9</v>
      </c>
    </row>
    <row r="311" spans="1:16" x14ac:dyDescent="0.25">
      <c r="A311" s="170">
        <v>0.51</v>
      </c>
      <c r="B311" s="170">
        <v>100</v>
      </c>
      <c r="C311" s="170">
        <v>8.4</v>
      </c>
      <c r="D311" s="170">
        <v>36.5</v>
      </c>
      <c r="E311" s="170">
        <v>56</v>
      </c>
      <c r="F311" s="170">
        <v>54</v>
      </c>
      <c r="G311" s="170" t="s">
        <v>14</v>
      </c>
      <c r="H311" s="170" t="s">
        <v>22</v>
      </c>
      <c r="I311" s="170">
        <v>500</v>
      </c>
      <c r="J311" s="170">
        <v>210</v>
      </c>
      <c r="K311" s="170">
        <v>12</v>
      </c>
      <c r="L311" s="170" t="s">
        <v>441</v>
      </c>
      <c r="M311" s="170">
        <v>69</v>
      </c>
      <c r="N311" s="170" t="s">
        <v>67</v>
      </c>
      <c r="O311" s="170" t="s">
        <v>23</v>
      </c>
      <c r="P311" s="170">
        <v>14.4</v>
      </c>
    </row>
    <row r="312" spans="1:16" x14ac:dyDescent="0.25">
      <c r="A312" s="170">
        <v>0.5</v>
      </c>
      <c r="B312" s="170">
        <v>0</v>
      </c>
      <c r="C312" s="170">
        <v>0</v>
      </c>
      <c r="D312" s="170">
        <v>45</v>
      </c>
      <c r="E312" s="170">
        <v>28</v>
      </c>
      <c r="F312" s="170">
        <v>42</v>
      </c>
      <c r="G312" s="170" t="s">
        <v>14</v>
      </c>
      <c r="H312" s="170" t="s">
        <v>22</v>
      </c>
      <c r="I312" s="170">
        <v>566</v>
      </c>
      <c r="J312" s="170">
        <v>200</v>
      </c>
      <c r="K312" s="170">
        <v>16</v>
      </c>
      <c r="L312" s="170" t="s">
        <v>441</v>
      </c>
      <c r="M312" s="170">
        <v>160</v>
      </c>
      <c r="N312" s="170" t="s">
        <v>17</v>
      </c>
      <c r="O312" s="170" t="s">
        <v>222</v>
      </c>
      <c r="P312" s="170">
        <v>19.63</v>
      </c>
    </row>
    <row r="313" spans="1:16" x14ac:dyDescent="0.25">
      <c r="A313" s="170">
        <v>0.5</v>
      </c>
      <c r="B313" s="170">
        <v>50</v>
      </c>
      <c r="C313" s="170">
        <v>4.3600000000000003</v>
      </c>
      <c r="D313" s="170">
        <v>45</v>
      </c>
      <c r="E313" s="170">
        <v>28</v>
      </c>
      <c r="F313" s="170">
        <v>42</v>
      </c>
      <c r="G313" s="170" t="s">
        <v>14</v>
      </c>
      <c r="H313" s="170" t="s">
        <v>22</v>
      </c>
      <c r="I313" s="170">
        <v>566</v>
      </c>
      <c r="J313" s="170">
        <v>200</v>
      </c>
      <c r="K313" s="170">
        <v>16</v>
      </c>
      <c r="L313" s="170" t="s">
        <v>441</v>
      </c>
      <c r="M313" s="170">
        <v>160</v>
      </c>
      <c r="N313" s="170" t="s">
        <v>17</v>
      </c>
      <c r="O313" s="170" t="s">
        <v>222</v>
      </c>
      <c r="P313" s="170">
        <v>14.45</v>
      </c>
    </row>
    <row r="314" spans="1:16" x14ac:dyDescent="0.25">
      <c r="A314" s="170">
        <v>0.5</v>
      </c>
      <c r="B314" s="170">
        <v>100</v>
      </c>
      <c r="C314" s="170">
        <v>4.3600000000000003</v>
      </c>
      <c r="D314" s="170">
        <v>45</v>
      </c>
      <c r="E314" s="170">
        <v>28</v>
      </c>
      <c r="F314" s="170">
        <v>42</v>
      </c>
      <c r="G314" s="170" t="s">
        <v>14</v>
      </c>
      <c r="H314" s="170" t="s">
        <v>22</v>
      </c>
      <c r="I314" s="170">
        <v>566</v>
      </c>
      <c r="J314" s="170">
        <v>200</v>
      </c>
      <c r="K314" s="170">
        <v>16</v>
      </c>
      <c r="L314" s="170" t="s">
        <v>441</v>
      </c>
      <c r="M314" s="170">
        <v>160</v>
      </c>
      <c r="N314" s="170" t="s">
        <v>17</v>
      </c>
      <c r="O314" s="170" t="s">
        <v>222</v>
      </c>
      <c r="P314" s="170">
        <v>13.14</v>
      </c>
    </row>
    <row r="315" spans="1:16" x14ac:dyDescent="0.25">
      <c r="A315" s="170">
        <v>0.39</v>
      </c>
      <c r="B315" s="170">
        <v>0</v>
      </c>
      <c r="C315" s="170">
        <v>0</v>
      </c>
      <c r="D315" s="170">
        <v>55.24</v>
      </c>
      <c r="E315" s="170">
        <v>90</v>
      </c>
      <c r="F315" s="170">
        <v>25</v>
      </c>
      <c r="G315" s="170" t="s">
        <v>14</v>
      </c>
      <c r="H315" s="170" t="s">
        <v>22</v>
      </c>
      <c r="I315" s="170">
        <v>432</v>
      </c>
      <c r="J315" s="170">
        <v>200</v>
      </c>
      <c r="K315" s="170">
        <v>16</v>
      </c>
      <c r="L315" s="170" t="s">
        <v>443</v>
      </c>
      <c r="M315" s="170">
        <v>200</v>
      </c>
      <c r="N315" s="170" t="s">
        <v>13</v>
      </c>
      <c r="O315" s="170" t="s">
        <v>23</v>
      </c>
      <c r="P315" s="170">
        <v>8.8000000000000007</v>
      </c>
    </row>
    <row r="316" spans="1:16" x14ac:dyDescent="0.25">
      <c r="A316" s="170">
        <v>0.39</v>
      </c>
      <c r="B316" s="170">
        <v>0</v>
      </c>
      <c r="C316" s="170">
        <v>0</v>
      </c>
      <c r="D316" s="170">
        <v>55.24</v>
      </c>
      <c r="E316" s="170">
        <v>90</v>
      </c>
      <c r="F316" s="170">
        <v>25</v>
      </c>
      <c r="G316" s="170" t="s">
        <v>14</v>
      </c>
      <c r="H316" s="170" t="s">
        <v>22</v>
      </c>
      <c r="I316" s="170">
        <v>432</v>
      </c>
      <c r="J316" s="170">
        <v>200</v>
      </c>
      <c r="K316" s="170">
        <v>16</v>
      </c>
      <c r="L316" s="170" t="s">
        <v>443</v>
      </c>
      <c r="M316" s="170">
        <v>300</v>
      </c>
      <c r="N316" s="170" t="s">
        <v>13</v>
      </c>
      <c r="O316" s="170" t="s">
        <v>23</v>
      </c>
      <c r="P316" s="170">
        <v>7</v>
      </c>
    </row>
    <row r="317" spans="1:16" x14ac:dyDescent="0.25">
      <c r="A317" s="170">
        <v>0.52</v>
      </c>
      <c r="B317" s="170">
        <v>30</v>
      </c>
      <c r="C317" s="170">
        <v>4.0999999999999996</v>
      </c>
      <c r="D317" s="170">
        <v>30</v>
      </c>
      <c r="E317" s="170">
        <v>28</v>
      </c>
      <c r="F317" s="170">
        <v>49</v>
      </c>
      <c r="G317" s="170" t="s">
        <v>259</v>
      </c>
      <c r="H317" s="170" t="s">
        <v>22</v>
      </c>
      <c r="I317" s="170">
        <v>913</v>
      </c>
      <c r="J317" s="170">
        <v>57.4</v>
      </c>
      <c r="K317" s="170">
        <v>12</v>
      </c>
      <c r="L317" s="170" t="s">
        <v>441</v>
      </c>
      <c r="M317" s="170">
        <v>100</v>
      </c>
      <c r="N317" s="170" t="s">
        <v>17</v>
      </c>
      <c r="O317" s="170" t="s">
        <v>23</v>
      </c>
      <c r="P317" s="170">
        <v>5.34</v>
      </c>
    </row>
    <row r="318" spans="1:16" x14ac:dyDescent="0.25">
      <c r="A318" s="170">
        <v>0.52</v>
      </c>
      <c r="B318" s="170">
        <v>30</v>
      </c>
      <c r="C318" s="170">
        <v>4.0999999999999996</v>
      </c>
      <c r="D318" s="170">
        <v>30</v>
      </c>
      <c r="E318" s="170">
        <v>28</v>
      </c>
      <c r="F318" s="170">
        <v>69</v>
      </c>
      <c r="G318" s="170" t="s">
        <v>259</v>
      </c>
      <c r="H318" s="170" t="s">
        <v>22</v>
      </c>
      <c r="I318" s="170">
        <v>913</v>
      </c>
      <c r="J318" s="170">
        <v>57.4</v>
      </c>
      <c r="K318" s="170">
        <v>12</v>
      </c>
      <c r="L318" s="170" t="s">
        <v>441</v>
      </c>
      <c r="M318" s="170">
        <v>100</v>
      </c>
      <c r="N318" s="170" t="s">
        <v>17</v>
      </c>
      <c r="O318" s="170" t="s">
        <v>106</v>
      </c>
      <c r="P318" s="170">
        <v>10.87</v>
      </c>
    </row>
    <row r="319" spans="1:16" x14ac:dyDescent="0.25">
      <c r="A319" s="170">
        <v>0.52</v>
      </c>
      <c r="B319" s="170">
        <v>30</v>
      </c>
      <c r="C319" s="170">
        <v>4.0999999999999996</v>
      </c>
      <c r="D319" s="170">
        <v>30</v>
      </c>
      <c r="E319" s="170">
        <v>28</v>
      </c>
      <c r="F319" s="170">
        <v>89</v>
      </c>
      <c r="G319" s="170" t="s">
        <v>259</v>
      </c>
      <c r="H319" s="170" t="s">
        <v>22</v>
      </c>
      <c r="I319" s="170">
        <v>913</v>
      </c>
      <c r="J319" s="170">
        <v>57.4</v>
      </c>
      <c r="K319" s="170">
        <v>12</v>
      </c>
      <c r="L319" s="170" t="s">
        <v>441</v>
      </c>
      <c r="M319" s="170">
        <v>100</v>
      </c>
      <c r="N319" s="170" t="s">
        <v>17</v>
      </c>
      <c r="O319" s="170" t="s">
        <v>106</v>
      </c>
      <c r="P319" s="170">
        <v>12.48</v>
      </c>
    </row>
    <row r="320" spans="1:16" x14ac:dyDescent="0.25">
      <c r="A320" s="170">
        <v>0.52</v>
      </c>
      <c r="B320" s="170">
        <v>30</v>
      </c>
      <c r="C320" s="170">
        <v>4.0999999999999996</v>
      </c>
      <c r="D320" s="170">
        <v>30</v>
      </c>
      <c r="E320" s="170">
        <v>28</v>
      </c>
      <c r="F320" s="170">
        <v>70</v>
      </c>
      <c r="G320" s="170" t="s">
        <v>259</v>
      </c>
      <c r="H320" s="170" t="s">
        <v>22</v>
      </c>
      <c r="I320" s="170">
        <v>943</v>
      </c>
      <c r="J320" s="170">
        <v>55</v>
      </c>
      <c r="K320" s="170">
        <v>10</v>
      </c>
      <c r="L320" s="170" t="s">
        <v>441</v>
      </c>
      <c r="M320" s="170">
        <v>100</v>
      </c>
      <c r="N320" s="170" t="s">
        <v>17</v>
      </c>
      <c r="O320" s="170" t="s">
        <v>106</v>
      </c>
      <c r="P320" s="170">
        <v>10.43</v>
      </c>
    </row>
    <row r="321" spans="1:16" x14ac:dyDescent="0.25">
      <c r="A321" s="170">
        <v>0.52</v>
      </c>
      <c r="B321" s="170">
        <v>30</v>
      </c>
      <c r="C321" s="170">
        <v>4.0999999999999996</v>
      </c>
      <c r="D321" s="170">
        <v>30</v>
      </c>
      <c r="E321" s="170">
        <v>28</v>
      </c>
      <c r="F321" s="170">
        <v>67</v>
      </c>
      <c r="G321" s="170" t="s">
        <v>259</v>
      </c>
      <c r="H321" s="170" t="s">
        <v>22</v>
      </c>
      <c r="I321" s="170">
        <v>910</v>
      </c>
      <c r="J321" s="170">
        <v>53.2</v>
      </c>
      <c r="K321" s="170">
        <v>16</v>
      </c>
      <c r="L321" s="170" t="s">
        <v>441</v>
      </c>
      <c r="M321" s="170">
        <v>100</v>
      </c>
      <c r="N321" s="170" t="s">
        <v>17</v>
      </c>
      <c r="O321" s="170" t="s">
        <v>106</v>
      </c>
      <c r="P321" s="170">
        <v>9.86</v>
      </c>
    </row>
    <row r="322" spans="1:16" x14ac:dyDescent="0.25">
      <c r="A322" s="170">
        <v>0.52</v>
      </c>
      <c r="B322" s="170">
        <v>30</v>
      </c>
      <c r="C322" s="170">
        <v>4.0999999999999996</v>
      </c>
      <c r="D322" s="170">
        <v>30</v>
      </c>
      <c r="E322" s="170">
        <v>28</v>
      </c>
      <c r="F322" s="170">
        <v>69</v>
      </c>
      <c r="G322" s="170" t="s">
        <v>259</v>
      </c>
      <c r="H322" s="170" t="s">
        <v>22</v>
      </c>
      <c r="I322" s="170">
        <v>913</v>
      </c>
      <c r="J322" s="170">
        <v>57.4</v>
      </c>
      <c r="K322" s="170">
        <v>12</v>
      </c>
      <c r="L322" s="170" t="s">
        <v>441</v>
      </c>
      <c r="M322" s="170">
        <v>75</v>
      </c>
      <c r="N322" s="170" t="s">
        <v>17</v>
      </c>
      <c r="O322" s="170" t="s">
        <v>106</v>
      </c>
      <c r="P322" s="170">
        <v>10.98</v>
      </c>
    </row>
    <row r="323" spans="1:16" x14ac:dyDescent="0.25">
      <c r="A323" s="170">
        <v>0.5</v>
      </c>
      <c r="B323" s="170">
        <v>0</v>
      </c>
      <c r="C323" s="170">
        <v>0</v>
      </c>
      <c r="D323" s="170">
        <v>35</v>
      </c>
      <c r="E323" s="170">
        <v>28</v>
      </c>
      <c r="F323" s="170">
        <v>69</v>
      </c>
      <c r="G323" s="170" t="s">
        <v>259</v>
      </c>
      <c r="H323" s="170" t="s">
        <v>22</v>
      </c>
      <c r="I323" s="170">
        <v>913</v>
      </c>
      <c r="J323" s="170">
        <v>57.4</v>
      </c>
      <c r="K323" s="170">
        <v>12</v>
      </c>
      <c r="L323" s="170" t="s">
        <v>441</v>
      </c>
      <c r="M323" s="170">
        <v>100</v>
      </c>
      <c r="N323" s="170" t="s">
        <v>17</v>
      </c>
      <c r="O323" s="170" t="s">
        <v>106</v>
      </c>
      <c r="P323" s="170">
        <v>12.38</v>
      </c>
    </row>
    <row r="324" spans="1:16" x14ac:dyDescent="0.25">
      <c r="A324" s="170">
        <v>0.5</v>
      </c>
      <c r="B324" s="170">
        <v>30</v>
      </c>
      <c r="C324" s="170">
        <v>4.0999999999999996</v>
      </c>
      <c r="D324" s="170">
        <v>35</v>
      </c>
      <c r="E324" s="170">
        <v>28</v>
      </c>
      <c r="F324" s="170">
        <v>69</v>
      </c>
      <c r="G324" s="170" t="s">
        <v>259</v>
      </c>
      <c r="H324" s="170" t="s">
        <v>22</v>
      </c>
      <c r="I324" s="170">
        <v>913</v>
      </c>
      <c r="J324" s="170">
        <v>57.4</v>
      </c>
      <c r="K324" s="170">
        <v>12</v>
      </c>
      <c r="L324" s="170" t="s">
        <v>441</v>
      </c>
      <c r="M324" s="170">
        <v>100</v>
      </c>
      <c r="N324" s="170" t="s">
        <v>17</v>
      </c>
      <c r="O324" s="170" t="s">
        <v>106</v>
      </c>
      <c r="P324" s="170">
        <v>11.65</v>
      </c>
    </row>
    <row r="325" spans="1:16" x14ac:dyDescent="0.25">
      <c r="A325" s="170">
        <v>0.5</v>
      </c>
      <c r="B325" s="170">
        <v>50</v>
      </c>
      <c r="C325" s="170">
        <v>4.0999999999999996</v>
      </c>
      <c r="D325" s="170">
        <v>35</v>
      </c>
      <c r="E325" s="170">
        <v>28</v>
      </c>
      <c r="F325" s="170">
        <v>69</v>
      </c>
      <c r="G325" s="170" t="s">
        <v>259</v>
      </c>
      <c r="H325" s="170" t="s">
        <v>22</v>
      </c>
      <c r="I325" s="170">
        <v>913</v>
      </c>
      <c r="J325" s="170">
        <v>57.4</v>
      </c>
      <c r="K325" s="170">
        <v>12</v>
      </c>
      <c r="L325" s="170" t="s">
        <v>441</v>
      </c>
      <c r="M325" s="170">
        <v>100</v>
      </c>
      <c r="N325" s="170" t="s">
        <v>17</v>
      </c>
      <c r="O325" s="170" t="s">
        <v>106</v>
      </c>
      <c r="P325" s="170">
        <v>10.75</v>
      </c>
    </row>
    <row r="326" spans="1:16" x14ac:dyDescent="0.25">
      <c r="A326" s="170">
        <v>0.5</v>
      </c>
      <c r="B326" s="170">
        <v>70</v>
      </c>
      <c r="C326" s="170">
        <v>4.0999999999999996</v>
      </c>
      <c r="D326" s="170">
        <v>35</v>
      </c>
      <c r="E326" s="170">
        <v>28</v>
      </c>
      <c r="F326" s="170">
        <v>69</v>
      </c>
      <c r="G326" s="170" t="s">
        <v>259</v>
      </c>
      <c r="H326" s="170" t="s">
        <v>22</v>
      </c>
      <c r="I326" s="170">
        <v>913</v>
      </c>
      <c r="J326" s="170">
        <v>57.4</v>
      </c>
      <c r="K326" s="170">
        <v>12</v>
      </c>
      <c r="L326" s="170" t="s">
        <v>441</v>
      </c>
      <c r="M326" s="170">
        <v>100</v>
      </c>
      <c r="N326" s="170" t="s">
        <v>17</v>
      </c>
      <c r="O326" s="170" t="s">
        <v>106</v>
      </c>
      <c r="P326" s="170">
        <v>10.119999999999999</v>
      </c>
    </row>
    <row r="327" spans="1:16" x14ac:dyDescent="0.25">
      <c r="A327" s="170">
        <v>0.5</v>
      </c>
      <c r="B327" s="170">
        <v>100</v>
      </c>
      <c r="C327" s="170">
        <v>4.0999999999999996</v>
      </c>
      <c r="D327" s="170">
        <v>35</v>
      </c>
      <c r="E327" s="170">
        <v>28</v>
      </c>
      <c r="F327" s="170">
        <v>69</v>
      </c>
      <c r="G327" s="170" t="s">
        <v>259</v>
      </c>
      <c r="H327" s="170" t="s">
        <v>22</v>
      </c>
      <c r="I327" s="170">
        <v>913</v>
      </c>
      <c r="J327" s="170">
        <v>57.4</v>
      </c>
      <c r="K327" s="170">
        <v>12</v>
      </c>
      <c r="L327" s="170" t="s">
        <v>441</v>
      </c>
      <c r="M327" s="170">
        <v>100</v>
      </c>
      <c r="N327" s="170" t="s">
        <v>17</v>
      </c>
      <c r="O327" s="170" t="s">
        <v>106</v>
      </c>
      <c r="P327" s="170">
        <v>8.7200000000000006</v>
      </c>
    </row>
    <row r="328" spans="1:16" x14ac:dyDescent="0.25">
      <c r="A328" s="170">
        <v>0.5</v>
      </c>
      <c r="B328" s="170">
        <v>30</v>
      </c>
      <c r="C328" s="170">
        <v>4.0999999999999996</v>
      </c>
      <c r="D328" s="170">
        <v>35</v>
      </c>
      <c r="E328" s="170">
        <v>28</v>
      </c>
      <c r="F328" s="170">
        <v>70</v>
      </c>
      <c r="G328" s="170" t="s">
        <v>259</v>
      </c>
      <c r="H328" s="170" t="s">
        <v>22</v>
      </c>
      <c r="I328" s="170">
        <v>943</v>
      </c>
      <c r="J328" s="170">
        <v>55</v>
      </c>
      <c r="K328" s="170">
        <v>10</v>
      </c>
      <c r="L328" s="170" t="s">
        <v>441</v>
      </c>
      <c r="M328" s="170">
        <v>100</v>
      </c>
      <c r="N328" s="170" t="s">
        <v>17</v>
      </c>
      <c r="O328" s="170" t="s">
        <v>106</v>
      </c>
      <c r="P328" s="170">
        <v>13.76</v>
      </c>
    </row>
    <row r="329" spans="1:16" x14ac:dyDescent="0.25">
      <c r="A329" s="170">
        <v>0.5</v>
      </c>
      <c r="B329" s="170">
        <v>30</v>
      </c>
      <c r="C329" s="170">
        <v>4.0999999999999996</v>
      </c>
      <c r="D329" s="170">
        <v>35</v>
      </c>
      <c r="E329" s="170">
        <v>28</v>
      </c>
      <c r="F329" s="170">
        <v>69</v>
      </c>
      <c r="G329" s="170" t="s">
        <v>259</v>
      </c>
      <c r="H329" s="170" t="s">
        <v>22</v>
      </c>
      <c r="I329" s="170">
        <v>913</v>
      </c>
      <c r="J329" s="170">
        <v>57.4</v>
      </c>
      <c r="K329" s="170">
        <v>12</v>
      </c>
      <c r="L329" s="170" t="s">
        <v>441</v>
      </c>
      <c r="M329" s="170">
        <v>75</v>
      </c>
      <c r="N329" s="170" t="s">
        <v>17</v>
      </c>
      <c r="O329" s="170" t="s">
        <v>106</v>
      </c>
      <c r="P329" s="170">
        <v>12.76</v>
      </c>
    </row>
    <row r="330" spans="1:16" x14ac:dyDescent="0.25">
      <c r="A330" s="170">
        <v>0.5</v>
      </c>
      <c r="B330" s="170">
        <v>30</v>
      </c>
      <c r="C330" s="170">
        <v>4.0999999999999996</v>
      </c>
      <c r="D330" s="170">
        <v>35</v>
      </c>
      <c r="E330" s="170">
        <v>28</v>
      </c>
      <c r="F330" s="170">
        <v>69</v>
      </c>
      <c r="G330" s="170" t="s">
        <v>259</v>
      </c>
      <c r="H330" s="170" t="s">
        <v>22</v>
      </c>
      <c r="I330" s="170">
        <v>913</v>
      </c>
      <c r="J330" s="170">
        <v>57.4</v>
      </c>
      <c r="K330" s="170">
        <v>12</v>
      </c>
      <c r="L330" s="170" t="s">
        <v>441</v>
      </c>
      <c r="M330" s="170">
        <v>50</v>
      </c>
      <c r="N330" s="170" t="s">
        <v>17</v>
      </c>
      <c r="O330" s="170" t="s">
        <v>106</v>
      </c>
      <c r="P330" s="170">
        <v>15.45</v>
      </c>
    </row>
    <row r="331" spans="1:16" x14ac:dyDescent="0.25">
      <c r="A331" s="170">
        <v>0.5</v>
      </c>
      <c r="B331" s="170">
        <v>30</v>
      </c>
      <c r="C331" s="170">
        <v>4.0999999999999996</v>
      </c>
      <c r="D331" s="170">
        <v>35</v>
      </c>
      <c r="E331" s="170">
        <v>28</v>
      </c>
      <c r="F331" s="170">
        <v>69</v>
      </c>
      <c r="G331" s="170" t="s">
        <v>259</v>
      </c>
      <c r="H331" s="170" t="s">
        <v>22</v>
      </c>
      <c r="I331" s="170">
        <v>913</v>
      </c>
      <c r="J331" s="170">
        <v>57.4</v>
      </c>
      <c r="K331" s="170">
        <v>12</v>
      </c>
      <c r="L331" s="170" t="s">
        <v>441</v>
      </c>
      <c r="M331" s="170">
        <v>125</v>
      </c>
      <c r="N331" s="170" t="s">
        <v>17</v>
      </c>
      <c r="O331" s="170" t="s">
        <v>106</v>
      </c>
      <c r="P331" s="170">
        <v>9.32</v>
      </c>
    </row>
    <row r="332" spans="1:16" x14ac:dyDescent="0.25">
      <c r="A332" s="170">
        <v>0.5</v>
      </c>
      <c r="B332" s="170">
        <v>30</v>
      </c>
      <c r="C332" s="170">
        <v>4.0999999999999996</v>
      </c>
      <c r="D332" s="170">
        <v>35</v>
      </c>
      <c r="E332" s="170">
        <v>28</v>
      </c>
      <c r="F332" s="170">
        <v>49</v>
      </c>
      <c r="G332" s="170" t="s">
        <v>259</v>
      </c>
      <c r="H332" s="170" t="s">
        <v>22</v>
      </c>
      <c r="I332" s="170">
        <v>913</v>
      </c>
      <c r="J332" s="170">
        <v>57.4</v>
      </c>
      <c r="K332" s="170">
        <v>12</v>
      </c>
      <c r="L332" s="170" t="s">
        <v>441</v>
      </c>
      <c r="M332" s="170">
        <v>100</v>
      </c>
      <c r="N332" s="170" t="s">
        <v>17</v>
      </c>
      <c r="O332" s="170" t="s">
        <v>23</v>
      </c>
      <c r="P332" s="170">
        <v>7.84</v>
      </c>
    </row>
    <row r="333" spans="1:16" x14ac:dyDescent="0.25">
      <c r="A333" s="170">
        <v>0.5</v>
      </c>
      <c r="B333" s="170">
        <v>30</v>
      </c>
      <c r="C333" s="170">
        <v>4.0999999999999996</v>
      </c>
      <c r="D333" s="170">
        <v>35</v>
      </c>
      <c r="E333" s="170">
        <v>28</v>
      </c>
      <c r="F333" s="170">
        <v>89</v>
      </c>
      <c r="G333" s="170" t="s">
        <v>259</v>
      </c>
      <c r="H333" s="170" t="s">
        <v>22</v>
      </c>
      <c r="I333" s="170">
        <v>913</v>
      </c>
      <c r="J333" s="170">
        <v>57.4</v>
      </c>
      <c r="K333" s="170">
        <v>12</v>
      </c>
      <c r="L333" s="170" t="s">
        <v>441</v>
      </c>
      <c r="M333" s="170">
        <v>100</v>
      </c>
      <c r="N333" s="170" t="s">
        <v>17</v>
      </c>
      <c r="O333" s="170" t="s">
        <v>106</v>
      </c>
      <c r="P333" s="170">
        <v>13.42</v>
      </c>
    </row>
    <row r="334" spans="1:16" x14ac:dyDescent="0.25">
      <c r="A334" s="170">
        <v>0.5</v>
      </c>
      <c r="B334" s="170">
        <v>30</v>
      </c>
      <c r="C334" s="170">
        <v>4.0999999999999996</v>
      </c>
      <c r="D334" s="170">
        <v>35</v>
      </c>
      <c r="E334" s="170">
        <v>28</v>
      </c>
      <c r="F334" s="170">
        <v>49</v>
      </c>
      <c r="G334" s="170" t="s">
        <v>259</v>
      </c>
      <c r="H334" s="170" t="s">
        <v>22</v>
      </c>
      <c r="I334" s="170">
        <v>913</v>
      </c>
      <c r="J334" s="170">
        <v>57.4</v>
      </c>
      <c r="K334" s="170">
        <v>12</v>
      </c>
      <c r="L334" s="170" t="s">
        <v>441</v>
      </c>
      <c r="M334" s="170">
        <v>75</v>
      </c>
      <c r="N334" s="170" t="s">
        <v>17</v>
      </c>
      <c r="O334" s="170" t="s">
        <v>106</v>
      </c>
      <c r="P334" s="170">
        <v>10.45</v>
      </c>
    </row>
    <row r="335" spans="1:16" x14ac:dyDescent="0.25">
      <c r="A335" s="170">
        <v>0.5</v>
      </c>
      <c r="B335" s="170">
        <v>30</v>
      </c>
      <c r="C335" s="170">
        <v>4.0999999999999996</v>
      </c>
      <c r="D335" s="170">
        <v>35</v>
      </c>
      <c r="E335" s="170">
        <v>28</v>
      </c>
      <c r="F335" s="170">
        <v>70</v>
      </c>
      <c r="G335" s="170" t="s">
        <v>259</v>
      </c>
      <c r="H335" s="170" t="s">
        <v>22</v>
      </c>
      <c r="I335" s="170">
        <v>943</v>
      </c>
      <c r="J335" s="170">
        <v>55</v>
      </c>
      <c r="K335" s="170">
        <v>10</v>
      </c>
      <c r="L335" s="170" t="s">
        <v>441</v>
      </c>
      <c r="M335" s="170">
        <v>125</v>
      </c>
      <c r="N335" s="170" t="s">
        <v>17</v>
      </c>
      <c r="O335" s="170" t="s">
        <v>106</v>
      </c>
      <c r="P335" s="170">
        <v>11.92</v>
      </c>
    </row>
    <row r="336" spans="1:16" x14ac:dyDescent="0.25">
      <c r="A336" s="170">
        <v>0.5</v>
      </c>
      <c r="B336" s="170">
        <v>30</v>
      </c>
      <c r="C336" s="170">
        <v>4.0999999999999996</v>
      </c>
      <c r="D336" s="170">
        <v>35</v>
      </c>
      <c r="E336" s="170">
        <v>28</v>
      </c>
      <c r="F336" s="170">
        <v>70</v>
      </c>
      <c r="G336" s="170" t="s">
        <v>259</v>
      </c>
      <c r="H336" s="170" t="s">
        <v>22</v>
      </c>
      <c r="I336" s="170">
        <v>943</v>
      </c>
      <c r="J336" s="170">
        <v>55</v>
      </c>
      <c r="K336" s="170">
        <v>10</v>
      </c>
      <c r="L336" s="170" t="s">
        <v>441</v>
      </c>
      <c r="M336" s="170">
        <v>75</v>
      </c>
      <c r="N336" s="170" t="s">
        <v>17</v>
      </c>
      <c r="O336" s="170" t="s">
        <v>106</v>
      </c>
      <c r="P336" s="170">
        <v>14.85</v>
      </c>
    </row>
    <row r="337" spans="1:16" x14ac:dyDescent="0.25">
      <c r="A337" s="170">
        <v>0.5</v>
      </c>
      <c r="B337" s="170">
        <v>30</v>
      </c>
      <c r="C337" s="170">
        <v>4.0999999999999996</v>
      </c>
      <c r="D337" s="170">
        <v>35</v>
      </c>
      <c r="E337" s="170">
        <v>28</v>
      </c>
      <c r="F337" s="170">
        <v>70</v>
      </c>
      <c r="G337" s="170" t="s">
        <v>259</v>
      </c>
      <c r="H337" s="170" t="s">
        <v>22</v>
      </c>
      <c r="I337" s="170">
        <v>943</v>
      </c>
      <c r="J337" s="170">
        <v>55</v>
      </c>
      <c r="K337" s="170">
        <v>10</v>
      </c>
      <c r="L337" s="170" t="s">
        <v>441</v>
      </c>
      <c r="M337" s="170">
        <v>50</v>
      </c>
      <c r="N337" s="170" t="s">
        <v>17</v>
      </c>
      <c r="O337" s="170" t="s">
        <v>106</v>
      </c>
      <c r="P337" s="170">
        <v>16.32</v>
      </c>
    </row>
    <row r="338" spans="1:16" x14ac:dyDescent="0.25">
      <c r="A338" s="170">
        <v>0.5</v>
      </c>
      <c r="B338" s="170">
        <v>30</v>
      </c>
      <c r="C338" s="170">
        <v>4.0999999999999996</v>
      </c>
      <c r="D338" s="170">
        <v>35</v>
      </c>
      <c r="E338" s="170">
        <v>28</v>
      </c>
      <c r="F338" s="170">
        <v>89</v>
      </c>
      <c r="G338" s="170" t="s">
        <v>259</v>
      </c>
      <c r="H338" s="170" t="s">
        <v>22</v>
      </c>
      <c r="I338" s="170">
        <v>913</v>
      </c>
      <c r="J338" s="170">
        <v>57.4</v>
      </c>
      <c r="K338" s="170">
        <v>12</v>
      </c>
      <c r="L338" s="170" t="s">
        <v>441</v>
      </c>
      <c r="M338" s="170">
        <v>75</v>
      </c>
      <c r="N338" s="170" t="s">
        <v>17</v>
      </c>
      <c r="O338" s="170" t="s">
        <v>106</v>
      </c>
      <c r="P338" s="170">
        <v>15.88</v>
      </c>
    </row>
    <row r="339" spans="1:16" x14ac:dyDescent="0.25">
      <c r="A339" s="170">
        <v>0.5</v>
      </c>
      <c r="B339" s="170">
        <v>30</v>
      </c>
      <c r="C339" s="170">
        <v>4.0999999999999996</v>
      </c>
      <c r="D339" s="170">
        <v>35</v>
      </c>
      <c r="E339" s="170">
        <v>28</v>
      </c>
      <c r="F339" s="170">
        <v>49</v>
      </c>
      <c r="G339" s="170" t="s">
        <v>259</v>
      </c>
      <c r="H339" s="170" t="s">
        <v>22</v>
      </c>
      <c r="I339" s="170">
        <v>913</v>
      </c>
      <c r="J339" s="170">
        <v>57.4</v>
      </c>
      <c r="K339" s="170">
        <v>12</v>
      </c>
      <c r="L339" s="170" t="s">
        <v>441</v>
      </c>
      <c r="M339" s="170">
        <v>125</v>
      </c>
      <c r="N339" s="170" t="s">
        <v>17</v>
      </c>
      <c r="O339" s="170" t="s">
        <v>23</v>
      </c>
      <c r="P339" s="170">
        <v>5.25</v>
      </c>
    </row>
    <row r="340" spans="1:16" x14ac:dyDescent="0.25">
      <c r="A340" s="170">
        <v>0.5</v>
      </c>
      <c r="B340" s="170">
        <v>30</v>
      </c>
      <c r="C340" s="170">
        <v>4.0999999999999996</v>
      </c>
      <c r="D340" s="170">
        <v>35</v>
      </c>
      <c r="E340" s="170">
        <v>28</v>
      </c>
      <c r="F340" s="170">
        <v>67</v>
      </c>
      <c r="G340" s="170" t="s">
        <v>259</v>
      </c>
      <c r="H340" s="170" t="s">
        <v>22</v>
      </c>
      <c r="I340" s="170">
        <v>910</v>
      </c>
      <c r="J340" s="170">
        <v>53.2</v>
      </c>
      <c r="K340" s="170">
        <v>16</v>
      </c>
      <c r="L340" s="170" t="s">
        <v>441</v>
      </c>
      <c r="M340" s="170">
        <v>75</v>
      </c>
      <c r="N340" s="170" t="s">
        <v>17</v>
      </c>
      <c r="O340" s="170" t="s">
        <v>106</v>
      </c>
      <c r="P340" s="170">
        <v>10.41</v>
      </c>
    </row>
    <row r="341" spans="1:16" x14ac:dyDescent="0.25">
      <c r="A341" s="170">
        <v>0.5</v>
      </c>
      <c r="B341" s="170">
        <v>30</v>
      </c>
      <c r="C341" s="170">
        <v>4.0999999999999996</v>
      </c>
      <c r="D341" s="170">
        <v>35</v>
      </c>
      <c r="E341" s="170">
        <v>28</v>
      </c>
      <c r="F341" s="170">
        <v>67</v>
      </c>
      <c r="G341" s="170" t="s">
        <v>259</v>
      </c>
      <c r="H341" s="170" t="s">
        <v>22</v>
      </c>
      <c r="I341" s="170">
        <v>910</v>
      </c>
      <c r="J341" s="170">
        <v>53.2</v>
      </c>
      <c r="K341" s="170">
        <v>16</v>
      </c>
      <c r="L341" s="170" t="s">
        <v>441</v>
      </c>
      <c r="M341" s="170">
        <v>100</v>
      </c>
      <c r="N341" s="170" t="s">
        <v>17</v>
      </c>
      <c r="O341" s="170" t="s">
        <v>106</v>
      </c>
      <c r="P341" s="170">
        <v>10.220000000000001</v>
      </c>
    </row>
    <row r="342" spans="1:16" x14ac:dyDescent="0.25">
      <c r="A342" s="170">
        <v>0.5</v>
      </c>
      <c r="B342" s="170">
        <v>30</v>
      </c>
      <c r="C342" s="170">
        <v>4.0999999999999996</v>
      </c>
      <c r="D342" s="170">
        <v>35</v>
      </c>
      <c r="E342" s="170">
        <v>28</v>
      </c>
      <c r="F342" s="170">
        <v>49</v>
      </c>
      <c r="G342" s="170" t="s">
        <v>259</v>
      </c>
      <c r="H342" s="170" t="s">
        <v>22</v>
      </c>
      <c r="I342" s="170">
        <v>943</v>
      </c>
      <c r="J342" s="170">
        <v>55</v>
      </c>
      <c r="K342" s="170">
        <v>10</v>
      </c>
      <c r="L342" s="170" t="s">
        <v>441</v>
      </c>
      <c r="M342" s="170">
        <v>50</v>
      </c>
      <c r="N342" s="170" t="s">
        <v>17</v>
      </c>
      <c r="O342" s="170" t="s">
        <v>23</v>
      </c>
      <c r="P342" s="170">
        <v>12.43</v>
      </c>
    </row>
    <row r="343" spans="1:16" x14ac:dyDescent="0.25">
      <c r="A343" s="170">
        <v>0.48</v>
      </c>
      <c r="B343" s="170">
        <v>30</v>
      </c>
      <c r="C343" s="170">
        <v>4.0999999999999996</v>
      </c>
      <c r="D343" s="170">
        <v>40</v>
      </c>
      <c r="E343" s="170">
        <v>28</v>
      </c>
      <c r="F343" s="170">
        <v>69</v>
      </c>
      <c r="G343" s="170" t="s">
        <v>259</v>
      </c>
      <c r="H343" s="170" t="s">
        <v>22</v>
      </c>
      <c r="I343" s="170">
        <v>913</v>
      </c>
      <c r="J343" s="170">
        <v>57.4</v>
      </c>
      <c r="K343" s="170">
        <v>12</v>
      </c>
      <c r="L343" s="170" t="s">
        <v>441</v>
      </c>
      <c r="M343" s="170">
        <v>100</v>
      </c>
      <c r="N343" s="170" t="s">
        <v>17</v>
      </c>
      <c r="O343" s="170" t="s">
        <v>106</v>
      </c>
      <c r="P343" s="170">
        <v>13.56</v>
      </c>
    </row>
    <row r="344" spans="1:16" x14ac:dyDescent="0.25">
      <c r="A344" s="170">
        <v>0.48</v>
      </c>
      <c r="B344" s="170">
        <v>30</v>
      </c>
      <c r="C344" s="170">
        <v>4.0999999999999996</v>
      </c>
      <c r="D344" s="170">
        <v>40</v>
      </c>
      <c r="E344" s="170">
        <v>28</v>
      </c>
      <c r="F344" s="170">
        <v>69</v>
      </c>
      <c r="G344" s="170" t="s">
        <v>259</v>
      </c>
      <c r="H344" s="170" t="s">
        <v>22</v>
      </c>
      <c r="I344" s="170">
        <v>913</v>
      </c>
      <c r="J344" s="170">
        <v>57.4</v>
      </c>
      <c r="K344" s="170">
        <v>12</v>
      </c>
      <c r="L344" s="170" t="s">
        <v>441</v>
      </c>
      <c r="M344" s="170">
        <v>100</v>
      </c>
      <c r="N344" s="170" t="s">
        <v>17</v>
      </c>
      <c r="O344" s="170" t="s">
        <v>106</v>
      </c>
      <c r="P344" s="170">
        <v>12.85</v>
      </c>
    </row>
    <row r="345" spans="1:16" x14ac:dyDescent="0.25">
      <c r="A345" s="170">
        <v>0.48</v>
      </c>
      <c r="B345" s="170">
        <v>30</v>
      </c>
      <c r="C345" s="170">
        <v>4.0999999999999996</v>
      </c>
      <c r="D345" s="170">
        <v>40</v>
      </c>
      <c r="E345" s="170">
        <v>28</v>
      </c>
      <c r="F345" s="170">
        <v>69</v>
      </c>
      <c r="G345" s="170" t="s">
        <v>259</v>
      </c>
      <c r="H345" s="170" t="s">
        <v>22</v>
      </c>
      <c r="I345" s="170">
        <v>913</v>
      </c>
      <c r="J345" s="170">
        <v>57.4</v>
      </c>
      <c r="K345" s="170">
        <v>12</v>
      </c>
      <c r="L345" s="170" t="s">
        <v>441</v>
      </c>
      <c r="M345" s="170">
        <v>75</v>
      </c>
      <c r="N345" s="170" t="s">
        <v>17</v>
      </c>
      <c r="O345" s="170" t="s">
        <v>106</v>
      </c>
      <c r="P345" s="170">
        <v>13.34</v>
      </c>
    </row>
    <row r="346" spans="1:16" x14ac:dyDescent="0.25">
      <c r="A346" s="170">
        <v>0.48</v>
      </c>
      <c r="B346" s="170">
        <v>30</v>
      </c>
      <c r="C346" s="170">
        <v>4.0999999999999996</v>
      </c>
      <c r="D346" s="170">
        <v>30</v>
      </c>
      <c r="E346" s="170">
        <v>28</v>
      </c>
      <c r="F346" s="170">
        <v>69</v>
      </c>
      <c r="G346" s="170" t="s">
        <v>259</v>
      </c>
      <c r="H346" s="170" t="s">
        <v>22</v>
      </c>
      <c r="I346" s="170">
        <v>913</v>
      </c>
      <c r="J346" s="170">
        <v>57.4</v>
      </c>
      <c r="K346" s="170">
        <v>12</v>
      </c>
      <c r="L346" s="170" t="s">
        <v>441</v>
      </c>
      <c r="M346" s="170">
        <v>100</v>
      </c>
      <c r="N346" s="170" t="s">
        <v>17</v>
      </c>
      <c r="O346" s="170" t="s">
        <v>106</v>
      </c>
      <c r="P346" s="170">
        <v>16.420000000000002</v>
      </c>
    </row>
    <row r="347" spans="1:16" x14ac:dyDescent="0.25">
      <c r="A347" s="170">
        <v>0.48</v>
      </c>
      <c r="B347" s="170">
        <v>30</v>
      </c>
      <c r="C347" s="170">
        <v>4.0999999999999996</v>
      </c>
      <c r="D347" s="170">
        <v>40</v>
      </c>
      <c r="E347" s="170">
        <v>28</v>
      </c>
      <c r="F347" s="170">
        <v>69</v>
      </c>
      <c r="G347" s="170" t="s">
        <v>259</v>
      </c>
      <c r="H347" s="170" t="s">
        <v>22</v>
      </c>
      <c r="I347" s="170">
        <v>913</v>
      </c>
      <c r="J347" s="170">
        <v>57.4</v>
      </c>
      <c r="K347" s="170">
        <v>12</v>
      </c>
      <c r="L347" s="170" t="s">
        <v>441</v>
      </c>
      <c r="M347" s="170">
        <v>100</v>
      </c>
      <c r="N347" s="170" t="s">
        <v>17</v>
      </c>
      <c r="O347" s="170" t="s">
        <v>106</v>
      </c>
      <c r="P347" s="170">
        <v>20.85</v>
      </c>
    </row>
    <row r="348" spans="1:16" x14ac:dyDescent="0.25">
      <c r="A348" s="170">
        <v>0.48</v>
      </c>
      <c r="B348" s="170">
        <v>30</v>
      </c>
      <c r="C348" s="170">
        <v>4.0999999999999996</v>
      </c>
      <c r="D348" s="170">
        <v>35</v>
      </c>
      <c r="E348" s="170">
        <v>28</v>
      </c>
      <c r="F348" s="170">
        <v>69</v>
      </c>
      <c r="G348" s="170" t="s">
        <v>259</v>
      </c>
      <c r="H348" s="170" t="s">
        <v>22</v>
      </c>
      <c r="I348" s="170">
        <v>913</v>
      </c>
      <c r="J348" s="170">
        <v>57.4</v>
      </c>
      <c r="K348" s="170">
        <v>12</v>
      </c>
      <c r="L348" s="170" t="s">
        <v>441</v>
      </c>
      <c r="M348" s="170">
        <v>100</v>
      </c>
      <c r="N348" s="170" t="s">
        <v>17</v>
      </c>
      <c r="O348" s="170" t="s">
        <v>106</v>
      </c>
      <c r="P348" s="170">
        <v>20.02</v>
      </c>
    </row>
    <row r="349" spans="1:16" x14ac:dyDescent="0.25">
      <c r="A349" s="170">
        <v>0.45</v>
      </c>
      <c r="B349" s="170">
        <v>100</v>
      </c>
      <c r="C349" s="170">
        <v>4.9000000000000004</v>
      </c>
      <c r="D349" s="170">
        <v>34</v>
      </c>
      <c r="E349" s="170">
        <v>28</v>
      </c>
      <c r="F349" s="170">
        <v>100</v>
      </c>
      <c r="G349" s="170" t="s">
        <v>272</v>
      </c>
      <c r="H349" s="170" t="s">
        <v>508</v>
      </c>
      <c r="I349" s="170">
        <v>2545</v>
      </c>
      <c r="J349" s="170">
        <v>155</v>
      </c>
      <c r="K349" s="170">
        <v>12</v>
      </c>
      <c r="L349" s="170" t="s">
        <v>441</v>
      </c>
      <c r="M349" s="170">
        <v>60</v>
      </c>
      <c r="N349" s="170" t="s">
        <v>17</v>
      </c>
      <c r="O349" s="170" t="s">
        <v>106</v>
      </c>
      <c r="P349" s="170">
        <v>19.7</v>
      </c>
    </row>
    <row r="350" spans="1:16" x14ac:dyDescent="0.25">
      <c r="A350" s="170">
        <v>0.35</v>
      </c>
      <c r="B350" s="170">
        <v>100</v>
      </c>
      <c r="C350" s="170">
        <v>4.9000000000000004</v>
      </c>
      <c r="D350" s="170">
        <v>47</v>
      </c>
      <c r="E350" s="170">
        <v>28</v>
      </c>
      <c r="F350" s="170">
        <v>100</v>
      </c>
      <c r="G350" s="170" t="s">
        <v>272</v>
      </c>
      <c r="H350" s="170" t="s">
        <v>508</v>
      </c>
      <c r="I350" s="170">
        <v>2545</v>
      </c>
      <c r="J350" s="170">
        <v>155</v>
      </c>
      <c r="K350" s="170">
        <v>12</v>
      </c>
      <c r="L350" s="170" t="s">
        <v>441</v>
      </c>
      <c r="M350" s="170">
        <v>60</v>
      </c>
      <c r="N350" s="170" t="s">
        <v>17</v>
      </c>
      <c r="O350" s="170" t="s">
        <v>106</v>
      </c>
      <c r="P350" s="170">
        <v>20.2</v>
      </c>
    </row>
    <row r="351" spans="1:16" x14ac:dyDescent="0.25">
      <c r="A351" s="170">
        <v>0.27</v>
      </c>
      <c r="B351" s="170">
        <v>100</v>
      </c>
      <c r="C351" s="170">
        <v>4.9000000000000004</v>
      </c>
      <c r="D351" s="170">
        <v>63</v>
      </c>
      <c r="E351" s="170">
        <v>28</v>
      </c>
      <c r="F351" s="170">
        <v>100</v>
      </c>
      <c r="G351" s="170" t="s">
        <v>272</v>
      </c>
      <c r="H351" s="170" t="s">
        <v>508</v>
      </c>
      <c r="I351" s="170">
        <v>2545</v>
      </c>
      <c r="J351" s="170">
        <v>155</v>
      </c>
      <c r="K351" s="170">
        <v>12</v>
      </c>
      <c r="L351" s="170" t="s">
        <v>441</v>
      </c>
      <c r="M351" s="170">
        <v>60</v>
      </c>
      <c r="N351" s="170" t="s">
        <v>17</v>
      </c>
      <c r="O351" s="170" t="s">
        <v>106</v>
      </c>
      <c r="P351" s="170">
        <v>29.5</v>
      </c>
    </row>
    <row r="352" spans="1:16" x14ac:dyDescent="0.25">
      <c r="A352" s="170">
        <v>0.45</v>
      </c>
      <c r="B352" s="170">
        <v>100</v>
      </c>
      <c r="C352" s="170">
        <v>4.9000000000000004</v>
      </c>
      <c r="D352" s="170">
        <v>34</v>
      </c>
      <c r="E352" s="170">
        <v>28</v>
      </c>
      <c r="F352" s="170">
        <v>100</v>
      </c>
      <c r="G352" s="170" t="s">
        <v>259</v>
      </c>
      <c r="H352" s="170" t="s">
        <v>508</v>
      </c>
      <c r="I352" s="170">
        <v>925</v>
      </c>
      <c r="J352" s="170">
        <v>48</v>
      </c>
      <c r="K352" s="170">
        <v>12</v>
      </c>
      <c r="L352" s="170" t="s">
        <v>441</v>
      </c>
      <c r="M352" s="170">
        <v>60</v>
      </c>
      <c r="N352" s="170" t="s">
        <v>17</v>
      </c>
      <c r="O352" s="170" t="s">
        <v>106</v>
      </c>
      <c r="P352" s="170">
        <v>24.7</v>
      </c>
    </row>
    <row r="353" spans="1:16" x14ac:dyDescent="0.25">
      <c r="A353" s="170">
        <v>0.35</v>
      </c>
      <c r="B353" s="170">
        <v>100</v>
      </c>
      <c r="C353" s="170">
        <v>4.9000000000000004</v>
      </c>
      <c r="D353" s="170">
        <v>47</v>
      </c>
      <c r="E353" s="170">
        <v>28</v>
      </c>
      <c r="F353" s="170">
        <v>100</v>
      </c>
      <c r="G353" s="170" t="s">
        <v>259</v>
      </c>
      <c r="H353" s="170" t="s">
        <v>508</v>
      </c>
      <c r="I353" s="170">
        <v>925</v>
      </c>
      <c r="J353" s="170">
        <v>48</v>
      </c>
      <c r="K353" s="170">
        <v>12</v>
      </c>
      <c r="L353" s="170" t="s">
        <v>441</v>
      </c>
      <c r="M353" s="170">
        <v>60</v>
      </c>
      <c r="N353" s="170" t="s">
        <v>17</v>
      </c>
      <c r="O353" s="170" t="s">
        <v>23</v>
      </c>
      <c r="P353" s="170">
        <v>27.7</v>
      </c>
    </row>
    <row r="354" spans="1:16" x14ac:dyDescent="0.25">
      <c r="A354" s="170">
        <v>0.27</v>
      </c>
      <c r="B354" s="170">
        <v>100</v>
      </c>
      <c r="C354" s="170">
        <v>4.9000000000000004</v>
      </c>
      <c r="D354" s="170">
        <v>63</v>
      </c>
      <c r="E354" s="170">
        <v>28</v>
      </c>
      <c r="F354" s="170">
        <v>100</v>
      </c>
      <c r="G354" s="170" t="s">
        <v>259</v>
      </c>
      <c r="H354" s="170" t="s">
        <v>508</v>
      </c>
      <c r="I354" s="170">
        <v>925</v>
      </c>
      <c r="J354" s="170">
        <v>48</v>
      </c>
      <c r="K354" s="170">
        <v>12</v>
      </c>
      <c r="L354" s="170" t="s">
        <v>441</v>
      </c>
      <c r="M354" s="170">
        <v>60</v>
      </c>
      <c r="N354" s="170" t="s">
        <v>17</v>
      </c>
      <c r="O354" s="170" t="s">
        <v>23</v>
      </c>
      <c r="P354" s="170">
        <v>28</v>
      </c>
    </row>
    <row r="355" spans="1:16" x14ac:dyDescent="0.25">
      <c r="A355" s="170">
        <v>0.45</v>
      </c>
      <c r="B355" s="170">
        <v>100</v>
      </c>
      <c r="C355" s="170">
        <v>4.9000000000000004</v>
      </c>
      <c r="D355" s="170">
        <v>34</v>
      </c>
      <c r="E355" s="170">
        <v>28</v>
      </c>
      <c r="F355" s="170">
        <v>100</v>
      </c>
      <c r="G355" s="170" t="s">
        <v>273</v>
      </c>
      <c r="H355" s="170" t="s">
        <v>22</v>
      </c>
      <c r="I355" s="170">
        <v>1155</v>
      </c>
      <c r="J355" s="170">
        <v>57</v>
      </c>
      <c r="K355" s="170">
        <v>12</v>
      </c>
      <c r="L355" s="170" t="s">
        <v>441</v>
      </c>
      <c r="M355" s="170">
        <v>60</v>
      </c>
      <c r="N355" s="170" t="s">
        <v>17</v>
      </c>
      <c r="O355" s="170" t="s">
        <v>106</v>
      </c>
      <c r="P355" s="170">
        <v>25.2</v>
      </c>
    </row>
    <row r="356" spans="1:16" x14ac:dyDescent="0.25">
      <c r="A356" s="170">
        <v>0.35</v>
      </c>
      <c r="B356" s="170">
        <v>100</v>
      </c>
      <c r="C356" s="170">
        <v>4.9000000000000004</v>
      </c>
      <c r="D356" s="170">
        <v>47</v>
      </c>
      <c r="E356" s="170">
        <v>28</v>
      </c>
      <c r="F356" s="170">
        <v>100</v>
      </c>
      <c r="G356" s="170" t="s">
        <v>273</v>
      </c>
      <c r="H356" s="170" t="s">
        <v>22</v>
      </c>
      <c r="I356" s="170">
        <v>1155</v>
      </c>
      <c r="J356" s="170">
        <v>57</v>
      </c>
      <c r="K356" s="170">
        <v>12</v>
      </c>
      <c r="L356" s="170" t="s">
        <v>441</v>
      </c>
      <c r="M356" s="170">
        <v>60</v>
      </c>
      <c r="N356" s="170" t="s">
        <v>17</v>
      </c>
      <c r="O356" s="170" t="s">
        <v>106</v>
      </c>
      <c r="P356" s="170">
        <v>23</v>
      </c>
    </row>
    <row r="357" spans="1:16" x14ac:dyDescent="0.25">
      <c r="A357" s="170">
        <v>0.27</v>
      </c>
      <c r="B357" s="170">
        <v>100</v>
      </c>
      <c r="C357" s="170">
        <v>4.9000000000000004</v>
      </c>
      <c r="D357" s="170">
        <v>63</v>
      </c>
      <c r="E357" s="170">
        <v>28</v>
      </c>
      <c r="F357" s="170">
        <v>100</v>
      </c>
      <c r="G357" s="170" t="s">
        <v>273</v>
      </c>
      <c r="H357" s="170" t="s">
        <v>22</v>
      </c>
      <c r="I357" s="170">
        <v>1155</v>
      </c>
      <c r="J357" s="170">
        <v>57</v>
      </c>
      <c r="K357" s="170">
        <v>12</v>
      </c>
      <c r="L357" s="170" t="s">
        <v>441</v>
      </c>
      <c r="M357" s="170">
        <v>60</v>
      </c>
      <c r="N357" s="170" t="s">
        <v>17</v>
      </c>
      <c r="O357" s="170" t="s">
        <v>23</v>
      </c>
      <c r="P357" s="170">
        <v>26</v>
      </c>
    </row>
    <row r="358" spans="1:16" x14ac:dyDescent="0.25">
      <c r="A358" s="170">
        <v>0.45</v>
      </c>
      <c r="B358" s="170">
        <v>0</v>
      </c>
      <c r="C358" s="170">
        <v>0</v>
      </c>
      <c r="D358" s="170">
        <v>37</v>
      </c>
      <c r="E358" s="170">
        <v>28</v>
      </c>
      <c r="F358" s="170">
        <v>100</v>
      </c>
      <c r="G358" s="170" t="s">
        <v>272</v>
      </c>
      <c r="H358" s="170" t="s">
        <v>508</v>
      </c>
      <c r="I358" s="170">
        <v>2545</v>
      </c>
      <c r="J358" s="170">
        <v>155</v>
      </c>
      <c r="K358" s="170">
        <v>12</v>
      </c>
      <c r="L358" s="170" t="s">
        <v>441</v>
      </c>
      <c r="M358" s="170">
        <v>60</v>
      </c>
      <c r="N358" s="170" t="s">
        <v>17</v>
      </c>
      <c r="O358" s="170" t="s">
        <v>106</v>
      </c>
      <c r="P358" s="170">
        <v>20.100000000000001</v>
      </c>
    </row>
    <row r="359" spans="1:16" x14ac:dyDescent="0.25">
      <c r="A359" s="170">
        <v>0.45</v>
      </c>
      <c r="B359" s="170">
        <v>0</v>
      </c>
      <c r="C359" s="170">
        <v>0</v>
      </c>
      <c r="D359" s="170">
        <v>37</v>
      </c>
      <c r="E359" s="170">
        <v>28</v>
      </c>
      <c r="F359" s="170">
        <v>100</v>
      </c>
      <c r="G359" s="170" t="s">
        <v>259</v>
      </c>
      <c r="H359" s="170" t="s">
        <v>508</v>
      </c>
      <c r="I359" s="170">
        <v>1155</v>
      </c>
      <c r="J359" s="170">
        <v>48</v>
      </c>
      <c r="K359" s="170">
        <v>12</v>
      </c>
      <c r="L359" s="170" t="s">
        <v>441</v>
      </c>
      <c r="M359" s="170">
        <v>60</v>
      </c>
      <c r="N359" s="170" t="s">
        <v>17</v>
      </c>
      <c r="O359" s="170" t="s">
        <v>106</v>
      </c>
      <c r="P359" s="170">
        <v>24.1</v>
      </c>
    </row>
    <row r="360" spans="1:16" x14ac:dyDescent="0.25">
      <c r="A360" s="170">
        <v>0.45</v>
      </c>
      <c r="B360" s="170">
        <v>0</v>
      </c>
      <c r="C360" s="170">
        <v>0</v>
      </c>
      <c r="D360" s="170">
        <v>37</v>
      </c>
      <c r="E360" s="170">
        <v>28</v>
      </c>
      <c r="F360" s="170">
        <v>100</v>
      </c>
      <c r="G360" s="170" t="s">
        <v>273</v>
      </c>
      <c r="H360" s="170" t="s">
        <v>22</v>
      </c>
      <c r="I360" s="170">
        <v>1016</v>
      </c>
      <c r="J360" s="170">
        <v>57</v>
      </c>
      <c r="K360" s="170">
        <v>12</v>
      </c>
      <c r="L360" s="170" t="s">
        <v>441</v>
      </c>
      <c r="M360" s="170">
        <v>60</v>
      </c>
      <c r="N360" s="170" t="s">
        <v>17</v>
      </c>
      <c r="O360" s="170" t="s">
        <v>106</v>
      </c>
      <c r="P360" s="170">
        <v>20.3</v>
      </c>
    </row>
    <row r="361" spans="1:16" x14ac:dyDescent="0.25">
      <c r="A361" s="170">
        <v>0.5</v>
      </c>
      <c r="B361" s="170">
        <v>0</v>
      </c>
      <c r="C361" s="170">
        <v>0</v>
      </c>
      <c r="D361" s="170">
        <v>35.799999999999997</v>
      </c>
      <c r="E361" s="170">
        <v>28</v>
      </c>
      <c r="F361" s="170">
        <v>68</v>
      </c>
      <c r="G361" s="170" t="s">
        <v>259</v>
      </c>
      <c r="H361" s="170" t="s">
        <v>22</v>
      </c>
      <c r="I361" s="170">
        <v>727</v>
      </c>
      <c r="J361" s="170">
        <v>55</v>
      </c>
      <c r="K361" s="170">
        <v>14</v>
      </c>
      <c r="L361" s="170" t="s">
        <v>441</v>
      </c>
      <c r="M361" s="170">
        <v>70</v>
      </c>
      <c r="N361" s="170" t="s">
        <v>17</v>
      </c>
      <c r="O361" s="170" t="s">
        <v>106</v>
      </c>
      <c r="P361" s="170">
        <v>18.010000000000002</v>
      </c>
    </row>
    <row r="362" spans="1:16" x14ac:dyDescent="0.25">
      <c r="A362" s="170">
        <v>0.5</v>
      </c>
      <c r="B362" s="170">
        <v>0</v>
      </c>
      <c r="C362" s="170">
        <v>0</v>
      </c>
      <c r="D362" s="170">
        <v>43.7</v>
      </c>
      <c r="E362" s="170">
        <v>28</v>
      </c>
      <c r="F362" s="170">
        <v>68</v>
      </c>
      <c r="G362" s="170" t="s">
        <v>259</v>
      </c>
      <c r="H362" s="170" t="s">
        <v>22</v>
      </c>
      <c r="I362" s="170">
        <v>727</v>
      </c>
      <c r="J362" s="170">
        <v>55</v>
      </c>
      <c r="K362" s="170">
        <v>14</v>
      </c>
      <c r="L362" s="170" t="s">
        <v>441</v>
      </c>
      <c r="M362" s="170">
        <v>70</v>
      </c>
      <c r="N362" s="170" t="s">
        <v>17</v>
      </c>
      <c r="O362" s="170" t="s">
        <v>106</v>
      </c>
      <c r="P362" s="170">
        <v>19.73</v>
      </c>
    </row>
    <row r="363" spans="1:16" x14ac:dyDescent="0.25">
      <c r="A363" s="170">
        <v>0.5</v>
      </c>
      <c r="B363" s="170">
        <v>0</v>
      </c>
      <c r="C363" s="170">
        <v>0</v>
      </c>
      <c r="D363" s="170">
        <v>52.8</v>
      </c>
      <c r="E363" s="170">
        <v>28</v>
      </c>
      <c r="F363" s="170">
        <v>68</v>
      </c>
      <c r="G363" s="170" t="s">
        <v>259</v>
      </c>
      <c r="H363" s="170" t="s">
        <v>22</v>
      </c>
      <c r="I363" s="170">
        <v>727</v>
      </c>
      <c r="J363" s="170">
        <v>55</v>
      </c>
      <c r="K363" s="170">
        <v>14</v>
      </c>
      <c r="L363" s="170" t="s">
        <v>441</v>
      </c>
      <c r="M363" s="170">
        <v>70</v>
      </c>
      <c r="N363" s="170" t="s">
        <v>17</v>
      </c>
      <c r="O363" s="170" t="s">
        <v>106</v>
      </c>
      <c r="P363" s="170">
        <v>20.86</v>
      </c>
    </row>
    <row r="364" spans="1:16" x14ac:dyDescent="0.25">
      <c r="A364" s="170">
        <v>0.5</v>
      </c>
      <c r="B364" s="170">
        <v>100</v>
      </c>
      <c r="C364" s="170">
        <v>3.85</v>
      </c>
      <c r="D364" s="170">
        <v>26</v>
      </c>
      <c r="E364" s="170">
        <v>28</v>
      </c>
      <c r="F364" s="170">
        <v>68</v>
      </c>
      <c r="G364" s="170" t="s">
        <v>259</v>
      </c>
      <c r="H364" s="170" t="s">
        <v>22</v>
      </c>
      <c r="I364" s="170">
        <v>727</v>
      </c>
      <c r="J364" s="170">
        <v>55</v>
      </c>
      <c r="K364" s="170">
        <v>14</v>
      </c>
      <c r="L364" s="170" t="s">
        <v>441</v>
      </c>
      <c r="M364" s="170">
        <v>70</v>
      </c>
      <c r="N364" s="170" t="s">
        <v>17</v>
      </c>
      <c r="O364" s="170" t="s">
        <v>23</v>
      </c>
      <c r="P364" s="170">
        <v>13.52</v>
      </c>
    </row>
    <row r="365" spans="1:16" x14ac:dyDescent="0.25">
      <c r="A365" s="170">
        <v>0.5</v>
      </c>
      <c r="B365" s="170">
        <v>100</v>
      </c>
      <c r="C365" s="170">
        <v>3.85</v>
      </c>
      <c r="D365" s="170">
        <v>33.200000000000003</v>
      </c>
      <c r="E365" s="170">
        <v>28</v>
      </c>
      <c r="F365" s="170">
        <v>68</v>
      </c>
      <c r="G365" s="170" t="s">
        <v>259</v>
      </c>
      <c r="H365" s="170" t="s">
        <v>22</v>
      </c>
      <c r="I365" s="170">
        <v>727</v>
      </c>
      <c r="J365" s="170">
        <v>55</v>
      </c>
      <c r="K365" s="170">
        <v>14</v>
      </c>
      <c r="L365" s="170" t="s">
        <v>441</v>
      </c>
      <c r="M365" s="170">
        <v>70</v>
      </c>
      <c r="N365" s="170" t="s">
        <v>17</v>
      </c>
      <c r="O365" s="170" t="s">
        <v>106</v>
      </c>
      <c r="P365" s="170">
        <v>15.84</v>
      </c>
    </row>
    <row r="366" spans="1:16" x14ac:dyDescent="0.25">
      <c r="A366" s="170">
        <v>0.5</v>
      </c>
      <c r="B366" s="170">
        <v>100</v>
      </c>
      <c r="C366" s="170">
        <v>3.85</v>
      </c>
      <c r="D366" s="170">
        <v>43.8</v>
      </c>
      <c r="E366" s="170">
        <v>28</v>
      </c>
      <c r="F366" s="170">
        <v>68</v>
      </c>
      <c r="G366" s="170" t="s">
        <v>259</v>
      </c>
      <c r="H366" s="170" t="s">
        <v>22</v>
      </c>
      <c r="I366" s="170">
        <v>727</v>
      </c>
      <c r="J366" s="170">
        <v>55</v>
      </c>
      <c r="K366" s="170">
        <v>14</v>
      </c>
      <c r="L366" s="170" t="s">
        <v>441</v>
      </c>
      <c r="M366" s="170">
        <v>70</v>
      </c>
      <c r="N366" s="170" t="s">
        <v>17</v>
      </c>
      <c r="O366" s="170" t="s">
        <v>106</v>
      </c>
      <c r="P366" s="170">
        <v>16.87</v>
      </c>
    </row>
    <row r="367" spans="1:16" x14ac:dyDescent="0.25">
      <c r="A367" s="170">
        <v>0.5</v>
      </c>
      <c r="B367" s="170">
        <v>100</v>
      </c>
      <c r="C367" s="170">
        <v>3.85</v>
      </c>
      <c r="D367" s="170">
        <v>27.8</v>
      </c>
      <c r="E367" s="170">
        <v>28</v>
      </c>
      <c r="F367" s="170">
        <v>68</v>
      </c>
      <c r="G367" s="170" t="s">
        <v>259</v>
      </c>
      <c r="H367" s="170" t="s">
        <v>22</v>
      </c>
      <c r="I367" s="170">
        <v>727</v>
      </c>
      <c r="J367" s="170">
        <v>55</v>
      </c>
      <c r="K367" s="170">
        <v>14</v>
      </c>
      <c r="L367" s="170" t="s">
        <v>441</v>
      </c>
      <c r="M367" s="170">
        <v>70</v>
      </c>
      <c r="N367" s="170" t="s">
        <v>17</v>
      </c>
      <c r="O367" s="170" t="s">
        <v>23</v>
      </c>
      <c r="P367" s="170">
        <v>14.14</v>
      </c>
    </row>
    <row r="368" spans="1:16" x14ac:dyDescent="0.25">
      <c r="A368" s="170">
        <v>0.5</v>
      </c>
      <c r="B368" s="170">
        <v>100</v>
      </c>
      <c r="C368" s="170">
        <v>3.85</v>
      </c>
      <c r="D368" s="170">
        <v>35</v>
      </c>
      <c r="E368" s="170">
        <v>28</v>
      </c>
      <c r="F368" s="170">
        <v>68</v>
      </c>
      <c r="G368" s="170" t="s">
        <v>259</v>
      </c>
      <c r="H368" s="170" t="s">
        <v>22</v>
      </c>
      <c r="I368" s="170">
        <v>727</v>
      </c>
      <c r="J368" s="170">
        <v>55</v>
      </c>
      <c r="K368" s="170">
        <v>14</v>
      </c>
      <c r="L368" s="170" t="s">
        <v>441</v>
      </c>
      <c r="M368" s="170">
        <v>70</v>
      </c>
      <c r="N368" s="170" t="s">
        <v>17</v>
      </c>
      <c r="O368" s="170" t="s">
        <v>106</v>
      </c>
      <c r="P368" s="170">
        <v>16.09</v>
      </c>
    </row>
    <row r="369" spans="1:16" x14ac:dyDescent="0.25">
      <c r="A369" s="170">
        <v>0.5</v>
      </c>
      <c r="B369" s="170">
        <v>100</v>
      </c>
      <c r="C369" s="170">
        <v>3.85</v>
      </c>
      <c r="D369" s="170">
        <v>45.8</v>
      </c>
      <c r="E369" s="170">
        <v>28</v>
      </c>
      <c r="F369" s="170">
        <v>68</v>
      </c>
      <c r="G369" s="170" t="s">
        <v>259</v>
      </c>
      <c r="H369" s="170" t="s">
        <v>22</v>
      </c>
      <c r="I369" s="170">
        <v>727</v>
      </c>
      <c r="J369" s="170">
        <v>55</v>
      </c>
      <c r="K369" s="170">
        <v>14</v>
      </c>
      <c r="L369" s="170" t="s">
        <v>441</v>
      </c>
      <c r="M369" s="170">
        <v>70</v>
      </c>
      <c r="N369" s="170" t="s">
        <v>17</v>
      </c>
      <c r="O369" s="170" t="s">
        <v>106</v>
      </c>
      <c r="P369" s="170">
        <v>17.02</v>
      </c>
    </row>
    <row r="370" spans="1:16" x14ac:dyDescent="0.25">
      <c r="A370" s="170">
        <v>0.55000000000000004</v>
      </c>
      <c r="B370" s="170">
        <v>0</v>
      </c>
      <c r="C370" s="170">
        <v>0</v>
      </c>
      <c r="D370" s="170">
        <v>50</v>
      </c>
      <c r="E370" s="170">
        <v>28</v>
      </c>
      <c r="F370" s="170">
        <v>35</v>
      </c>
      <c r="G370" s="170" t="s">
        <v>14</v>
      </c>
      <c r="H370" s="170" t="s">
        <v>22</v>
      </c>
      <c r="I370" s="170">
        <v>663</v>
      </c>
      <c r="J370" s="170">
        <v>200</v>
      </c>
      <c r="K370" s="170">
        <v>16</v>
      </c>
      <c r="L370" s="170" t="s">
        <v>443</v>
      </c>
      <c r="M370" s="170">
        <v>160</v>
      </c>
      <c r="N370" s="170" t="s">
        <v>13</v>
      </c>
      <c r="O370" s="170" t="s">
        <v>222</v>
      </c>
      <c r="P370" s="170">
        <v>17.75</v>
      </c>
    </row>
    <row r="371" spans="1:16" x14ac:dyDescent="0.25">
      <c r="A371" s="170">
        <v>0.55000000000000004</v>
      </c>
      <c r="B371" s="170">
        <v>0</v>
      </c>
      <c r="C371" s="170">
        <v>0</v>
      </c>
      <c r="D371" s="170">
        <v>50</v>
      </c>
      <c r="E371" s="170">
        <v>28</v>
      </c>
      <c r="F371" s="170">
        <v>35</v>
      </c>
      <c r="G371" s="170" t="s">
        <v>14</v>
      </c>
      <c r="H371" s="170" t="s">
        <v>22</v>
      </c>
      <c r="I371" s="170">
        <v>663</v>
      </c>
      <c r="J371" s="170">
        <v>200</v>
      </c>
      <c r="K371" s="170">
        <v>16</v>
      </c>
      <c r="L371" s="170" t="s">
        <v>443</v>
      </c>
      <c r="M371" s="170">
        <v>160</v>
      </c>
      <c r="N371" s="170" t="s">
        <v>13</v>
      </c>
      <c r="O371" s="170" t="s">
        <v>222</v>
      </c>
      <c r="P371" s="170">
        <v>16.86</v>
      </c>
    </row>
    <row r="372" spans="1:16" x14ac:dyDescent="0.25">
      <c r="A372" s="170">
        <v>0.56999999999999995</v>
      </c>
      <c r="B372" s="170">
        <v>50</v>
      </c>
      <c r="C372" s="170">
        <v>4.8</v>
      </c>
      <c r="D372" s="170">
        <v>50</v>
      </c>
      <c r="E372" s="170">
        <v>28</v>
      </c>
      <c r="F372" s="170">
        <v>35</v>
      </c>
      <c r="G372" s="170" t="s">
        <v>14</v>
      </c>
      <c r="H372" s="170" t="s">
        <v>22</v>
      </c>
      <c r="I372" s="170">
        <v>663</v>
      </c>
      <c r="J372" s="170">
        <v>200</v>
      </c>
      <c r="K372" s="170">
        <v>16</v>
      </c>
      <c r="L372" s="170" t="s">
        <v>443</v>
      </c>
      <c r="M372" s="170">
        <v>160</v>
      </c>
      <c r="N372" s="170" t="s">
        <v>13</v>
      </c>
      <c r="O372" s="170" t="s">
        <v>222</v>
      </c>
      <c r="P372" s="170">
        <v>17.16</v>
      </c>
    </row>
    <row r="373" spans="1:16" x14ac:dyDescent="0.25">
      <c r="A373" s="170">
        <v>0.56999999999999995</v>
      </c>
      <c r="B373" s="170">
        <v>50</v>
      </c>
      <c r="C373" s="170">
        <v>4.8</v>
      </c>
      <c r="D373" s="170">
        <v>50</v>
      </c>
      <c r="E373" s="170">
        <v>28</v>
      </c>
      <c r="F373" s="170">
        <v>35</v>
      </c>
      <c r="G373" s="170" t="s">
        <v>14</v>
      </c>
      <c r="H373" s="170" t="s">
        <v>22</v>
      </c>
      <c r="I373" s="170">
        <v>663</v>
      </c>
      <c r="J373" s="170">
        <v>200</v>
      </c>
      <c r="K373" s="170">
        <v>16</v>
      </c>
      <c r="L373" s="170" t="s">
        <v>443</v>
      </c>
      <c r="M373" s="170">
        <v>160</v>
      </c>
      <c r="N373" s="170" t="s">
        <v>13</v>
      </c>
      <c r="O373" s="170" t="s">
        <v>222</v>
      </c>
      <c r="P373" s="170">
        <v>16.795000000000002</v>
      </c>
    </row>
    <row r="374" spans="1:16" x14ac:dyDescent="0.25">
      <c r="A374" s="170">
        <v>0.53</v>
      </c>
      <c r="B374" s="170">
        <v>100</v>
      </c>
      <c r="C374" s="170">
        <v>4.8</v>
      </c>
      <c r="D374" s="170">
        <v>50</v>
      </c>
      <c r="E374" s="170">
        <v>28</v>
      </c>
      <c r="F374" s="170">
        <v>35</v>
      </c>
      <c r="G374" s="170" t="s">
        <v>14</v>
      </c>
      <c r="H374" s="170" t="s">
        <v>22</v>
      </c>
      <c r="I374" s="170">
        <v>663</v>
      </c>
      <c r="J374" s="170">
        <v>200</v>
      </c>
      <c r="K374" s="170">
        <v>16</v>
      </c>
      <c r="L374" s="170" t="s">
        <v>443</v>
      </c>
      <c r="M374" s="170">
        <v>160</v>
      </c>
      <c r="N374" s="170" t="s">
        <v>13</v>
      </c>
      <c r="O374" s="170" t="s">
        <v>222</v>
      </c>
      <c r="P374" s="170">
        <v>14.870000000000001</v>
      </c>
    </row>
    <row r="375" spans="1:16" x14ac:dyDescent="0.25">
      <c r="A375" s="170">
        <v>0.53</v>
      </c>
      <c r="B375" s="170">
        <v>100</v>
      </c>
      <c r="C375" s="170">
        <v>4.8</v>
      </c>
      <c r="D375" s="170">
        <v>50</v>
      </c>
      <c r="E375" s="170">
        <v>28</v>
      </c>
      <c r="F375" s="170">
        <v>35</v>
      </c>
      <c r="G375" s="170" t="s">
        <v>14</v>
      </c>
      <c r="H375" s="170" t="s">
        <v>22</v>
      </c>
      <c r="I375" s="170">
        <v>663</v>
      </c>
      <c r="J375" s="170">
        <v>200</v>
      </c>
      <c r="K375" s="170">
        <v>16</v>
      </c>
      <c r="L375" s="170" t="s">
        <v>443</v>
      </c>
      <c r="M375" s="170">
        <v>160</v>
      </c>
      <c r="N375" s="170" t="s">
        <v>13</v>
      </c>
      <c r="O375" s="170" t="s">
        <v>222</v>
      </c>
      <c r="P375" s="170">
        <v>17.25</v>
      </c>
    </row>
    <row r="376" spans="1:16" x14ac:dyDescent="0.25">
      <c r="A376" s="170">
        <v>0.53</v>
      </c>
      <c r="B376" s="170">
        <v>100</v>
      </c>
      <c r="C376" s="170">
        <v>4.8</v>
      </c>
      <c r="D376" s="170">
        <v>50</v>
      </c>
      <c r="E376" s="170">
        <v>28</v>
      </c>
      <c r="F376" s="170">
        <v>35</v>
      </c>
      <c r="G376" s="170" t="s">
        <v>14</v>
      </c>
      <c r="H376" s="170" t="s">
        <v>22</v>
      </c>
      <c r="I376" s="170">
        <v>624</v>
      </c>
      <c r="J376" s="170">
        <v>200</v>
      </c>
      <c r="K376" s="170">
        <v>8</v>
      </c>
      <c r="L376" s="170" t="s">
        <v>443</v>
      </c>
      <c r="M376" s="170">
        <v>80</v>
      </c>
      <c r="N376" s="170" t="s">
        <v>13</v>
      </c>
      <c r="O376" s="170" t="s">
        <v>156</v>
      </c>
      <c r="P376" s="170">
        <v>9.9049999999999994</v>
      </c>
    </row>
    <row r="377" spans="1:16" x14ac:dyDescent="0.25">
      <c r="A377" s="170">
        <v>0.53</v>
      </c>
      <c r="B377" s="170">
        <v>100</v>
      </c>
      <c r="C377" s="170">
        <v>4.8</v>
      </c>
      <c r="D377" s="170">
        <v>50</v>
      </c>
      <c r="E377" s="170">
        <v>28</v>
      </c>
      <c r="F377" s="170">
        <v>35</v>
      </c>
      <c r="G377" s="170" t="s">
        <v>14</v>
      </c>
      <c r="H377" s="170" t="s">
        <v>22</v>
      </c>
      <c r="I377" s="170">
        <v>624</v>
      </c>
      <c r="J377" s="170">
        <v>200</v>
      </c>
      <c r="K377" s="170">
        <v>8</v>
      </c>
      <c r="L377" s="170" t="s">
        <v>443</v>
      </c>
      <c r="M377" s="170">
        <v>80</v>
      </c>
      <c r="N377" s="170" t="s">
        <v>13</v>
      </c>
      <c r="O377" s="170" t="s">
        <v>156</v>
      </c>
      <c r="P377" s="170">
        <v>9.42</v>
      </c>
    </row>
    <row r="378" spans="1:16" x14ac:dyDescent="0.25">
      <c r="A378" s="170">
        <v>0.53</v>
      </c>
      <c r="B378" s="170">
        <v>100</v>
      </c>
      <c r="C378" s="170">
        <v>4.8</v>
      </c>
      <c r="D378" s="170">
        <v>50</v>
      </c>
      <c r="E378" s="170">
        <v>28</v>
      </c>
      <c r="F378" s="170">
        <v>50</v>
      </c>
      <c r="G378" s="170" t="s">
        <v>14</v>
      </c>
      <c r="H378" s="170" t="s">
        <v>22</v>
      </c>
      <c r="I378" s="170">
        <v>663</v>
      </c>
      <c r="J378" s="170">
        <v>200</v>
      </c>
      <c r="K378" s="170">
        <v>16</v>
      </c>
      <c r="L378" s="170" t="s">
        <v>443</v>
      </c>
      <c r="M378" s="170">
        <v>160</v>
      </c>
      <c r="N378" s="170" t="s">
        <v>13</v>
      </c>
      <c r="O378" s="170" t="s">
        <v>222</v>
      </c>
      <c r="P378" s="170">
        <v>18.759999999999998</v>
      </c>
    </row>
    <row r="379" spans="1:16" x14ac:dyDescent="0.25">
      <c r="A379" s="170">
        <v>0.53</v>
      </c>
      <c r="B379" s="170">
        <v>100</v>
      </c>
      <c r="C379" s="170">
        <v>4.8</v>
      </c>
      <c r="D379" s="170">
        <v>50</v>
      </c>
      <c r="E379" s="170">
        <v>28</v>
      </c>
      <c r="F379" s="170">
        <v>50</v>
      </c>
      <c r="G379" s="170" t="s">
        <v>14</v>
      </c>
      <c r="H379" s="170" t="s">
        <v>22</v>
      </c>
      <c r="I379" s="170">
        <v>663</v>
      </c>
      <c r="J379" s="170">
        <v>200</v>
      </c>
      <c r="K379" s="170">
        <v>16</v>
      </c>
      <c r="L379" s="170" t="s">
        <v>443</v>
      </c>
      <c r="M379" s="170">
        <v>160</v>
      </c>
      <c r="N379" s="170" t="s">
        <v>13</v>
      </c>
      <c r="O379" s="170" t="s">
        <v>222</v>
      </c>
      <c r="P379" s="170">
        <v>16.93</v>
      </c>
    </row>
    <row r="380" spans="1:16" x14ac:dyDescent="0.25">
      <c r="A380" s="170">
        <v>0.53</v>
      </c>
      <c r="B380" s="170">
        <v>100</v>
      </c>
      <c r="C380" s="170">
        <v>4.8</v>
      </c>
      <c r="D380" s="170">
        <v>50</v>
      </c>
      <c r="E380" s="170">
        <v>28</v>
      </c>
      <c r="F380" s="170">
        <v>20</v>
      </c>
      <c r="G380" s="170" t="s">
        <v>14</v>
      </c>
      <c r="H380" s="170" t="s">
        <v>22</v>
      </c>
      <c r="I380" s="170">
        <v>663</v>
      </c>
      <c r="J380" s="170">
        <v>200</v>
      </c>
      <c r="K380" s="170">
        <v>16</v>
      </c>
      <c r="L380" s="170" t="s">
        <v>443</v>
      </c>
      <c r="M380" s="170">
        <v>160</v>
      </c>
      <c r="N380" s="170" t="s">
        <v>13</v>
      </c>
      <c r="O380" s="170" t="s">
        <v>222</v>
      </c>
      <c r="P380" s="170">
        <v>14.505000000000001</v>
      </c>
    </row>
    <row r="381" spans="1:16" x14ac:dyDescent="0.25">
      <c r="A381" s="170">
        <v>0.53</v>
      </c>
      <c r="B381" s="170">
        <v>100</v>
      </c>
      <c r="C381" s="170">
        <v>4.8</v>
      </c>
      <c r="D381" s="170">
        <v>50</v>
      </c>
      <c r="E381" s="170">
        <v>28</v>
      </c>
      <c r="F381" s="170">
        <v>20</v>
      </c>
      <c r="G381" s="170" t="s">
        <v>14</v>
      </c>
      <c r="H381" s="170" t="s">
        <v>22</v>
      </c>
      <c r="I381" s="170">
        <v>663</v>
      </c>
      <c r="J381" s="170">
        <v>200</v>
      </c>
      <c r="K381" s="170">
        <v>16</v>
      </c>
      <c r="L381" s="170" t="s">
        <v>443</v>
      </c>
      <c r="M381" s="170">
        <v>160</v>
      </c>
      <c r="N381" s="170" t="s">
        <v>13</v>
      </c>
      <c r="O381" s="170" t="s">
        <v>222</v>
      </c>
      <c r="P381" s="170">
        <v>13.71</v>
      </c>
    </row>
    <row r="382" spans="1:16" x14ac:dyDescent="0.25">
      <c r="A382" s="170">
        <v>0.53</v>
      </c>
      <c r="B382" s="170">
        <v>100</v>
      </c>
      <c r="C382" s="170">
        <v>4.8</v>
      </c>
      <c r="D382" s="170">
        <v>50</v>
      </c>
      <c r="E382" s="170">
        <v>28</v>
      </c>
      <c r="F382" s="170">
        <v>35</v>
      </c>
      <c r="G382" s="170" t="s">
        <v>14</v>
      </c>
      <c r="H382" s="170" t="s">
        <v>22</v>
      </c>
      <c r="I382" s="170">
        <v>663</v>
      </c>
      <c r="J382" s="170">
        <v>200</v>
      </c>
      <c r="K382" s="170">
        <v>16</v>
      </c>
      <c r="L382" s="170" t="s">
        <v>443</v>
      </c>
      <c r="M382" s="170">
        <v>160</v>
      </c>
      <c r="N382" s="170" t="s">
        <v>13</v>
      </c>
      <c r="O382" s="170" t="s">
        <v>222</v>
      </c>
      <c r="P382" s="170">
        <v>15.41</v>
      </c>
    </row>
    <row r="383" spans="1:16" x14ac:dyDescent="0.25">
      <c r="A383" s="170">
        <v>0.53</v>
      </c>
      <c r="B383" s="170">
        <v>100</v>
      </c>
      <c r="C383" s="170">
        <v>4.8</v>
      </c>
      <c r="D383" s="170">
        <v>50</v>
      </c>
      <c r="E383" s="170">
        <v>28</v>
      </c>
      <c r="F383" s="170">
        <v>35</v>
      </c>
      <c r="G383" s="170" t="s">
        <v>14</v>
      </c>
      <c r="H383" s="170" t="s">
        <v>22</v>
      </c>
      <c r="I383" s="170">
        <v>663</v>
      </c>
      <c r="J383" s="170">
        <v>200</v>
      </c>
      <c r="K383" s="170">
        <v>16</v>
      </c>
      <c r="L383" s="170" t="s">
        <v>443</v>
      </c>
      <c r="M383" s="170">
        <v>160</v>
      </c>
      <c r="N383" s="170" t="s">
        <v>13</v>
      </c>
      <c r="O383" s="170" t="s">
        <v>222</v>
      </c>
      <c r="P383" s="170">
        <v>13.86</v>
      </c>
    </row>
    <row r="384" spans="1:16" x14ac:dyDescent="0.25">
      <c r="A384" s="170">
        <v>0.53</v>
      </c>
      <c r="B384" s="170">
        <v>100</v>
      </c>
      <c r="C384" s="170">
        <v>4.8</v>
      </c>
      <c r="D384" s="170">
        <v>50</v>
      </c>
      <c r="E384" s="170">
        <v>28</v>
      </c>
      <c r="F384" s="170">
        <v>35</v>
      </c>
      <c r="G384" s="170" t="s">
        <v>14</v>
      </c>
      <c r="H384" s="170" t="s">
        <v>22</v>
      </c>
      <c r="I384" s="170">
        <v>624</v>
      </c>
      <c r="J384" s="170">
        <v>200</v>
      </c>
      <c r="K384" s="170">
        <v>8</v>
      </c>
      <c r="L384" s="170" t="s">
        <v>443</v>
      </c>
      <c r="M384" s="170">
        <v>80</v>
      </c>
      <c r="N384" s="170" t="s">
        <v>13</v>
      </c>
      <c r="O384" s="170" t="s">
        <v>106</v>
      </c>
      <c r="P384" s="170">
        <v>17.445</v>
      </c>
    </row>
    <row r="385" spans="1:16" x14ac:dyDescent="0.25">
      <c r="A385" s="170">
        <v>0.53</v>
      </c>
      <c r="B385" s="170">
        <v>100</v>
      </c>
      <c r="C385" s="170">
        <v>4.8</v>
      </c>
      <c r="D385" s="170">
        <v>50</v>
      </c>
      <c r="E385" s="170">
        <v>28</v>
      </c>
      <c r="F385" s="170">
        <v>35</v>
      </c>
      <c r="G385" s="170" t="s">
        <v>14</v>
      </c>
      <c r="H385" s="170" t="s">
        <v>22</v>
      </c>
      <c r="I385" s="170">
        <v>624</v>
      </c>
      <c r="J385" s="170">
        <v>200</v>
      </c>
      <c r="K385" s="170">
        <v>8</v>
      </c>
      <c r="L385" s="170" t="s">
        <v>443</v>
      </c>
      <c r="M385" s="170">
        <v>80</v>
      </c>
      <c r="N385" s="170" t="s">
        <v>13</v>
      </c>
      <c r="O385" s="170" t="s">
        <v>106</v>
      </c>
      <c r="P385" s="170">
        <v>19.48</v>
      </c>
    </row>
    <row r="386" spans="1:16" x14ac:dyDescent="0.25">
      <c r="A386" s="170">
        <v>0.35</v>
      </c>
      <c r="B386" s="170">
        <v>50</v>
      </c>
      <c r="C386" s="170">
        <v>4.8</v>
      </c>
      <c r="D386" s="170">
        <v>70</v>
      </c>
      <c r="E386" s="170">
        <v>28</v>
      </c>
      <c r="F386" s="170">
        <v>35</v>
      </c>
      <c r="G386" s="170" t="s">
        <v>14</v>
      </c>
      <c r="H386" s="170" t="s">
        <v>22</v>
      </c>
      <c r="I386" s="170">
        <v>663</v>
      </c>
      <c r="J386" s="170">
        <v>200</v>
      </c>
      <c r="K386" s="170">
        <v>16</v>
      </c>
      <c r="L386" s="170" t="s">
        <v>443</v>
      </c>
      <c r="M386" s="170">
        <v>160</v>
      </c>
      <c r="N386" s="170" t="s">
        <v>13</v>
      </c>
      <c r="O386" s="170" t="s">
        <v>23</v>
      </c>
      <c r="P386" s="170">
        <v>19.91</v>
      </c>
    </row>
    <row r="387" spans="1:16" x14ac:dyDescent="0.25">
      <c r="A387" s="170">
        <v>0.35</v>
      </c>
      <c r="B387" s="170">
        <v>50</v>
      </c>
      <c r="C387" s="170">
        <v>4.8</v>
      </c>
      <c r="D387" s="170">
        <v>70</v>
      </c>
      <c r="E387" s="170">
        <v>28</v>
      </c>
      <c r="F387" s="170">
        <v>35</v>
      </c>
      <c r="G387" s="170" t="s">
        <v>14</v>
      </c>
      <c r="H387" s="170" t="s">
        <v>22</v>
      </c>
      <c r="I387" s="170">
        <v>663</v>
      </c>
      <c r="J387" s="170">
        <v>200</v>
      </c>
      <c r="K387" s="170">
        <v>16</v>
      </c>
      <c r="L387" s="170" t="s">
        <v>443</v>
      </c>
      <c r="M387" s="170">
        <v>160</v>
      </c>
      <c r="N387" s="170" t="s">
        <v>13</v>
      </c>
      <c r="O387" s="170" t="s">
        <v>23</v>
      </c>
      <c r="P387" s="170">
        <v>19.234999999999999</v>
      </c>
    </row>
    <row r="388" spans="1:16" x14ac:dyDescent="0.25">
      <c r="A388" s="170">
        <v>0.46</v>
      </c>
      <c r="B388" s="170">
        <v>0</v>
      </c>
      <c r="C388" s="170">
        <v>0</v>
      </c>
      <c r="D388" s="170">
        <v>51.1</v>
      </c>
      <c r="E388" s="170">
        <v>28</v>
      </c>
      <c r="F388" s="170">
        <v>65</v>
      </c>
      <c r="G388" s="170" t="s">
        <v>14</v>
      </c>
      <c r="H388" s="170" t="s">
        <v>22</v>
      </c>
      <c r="I388" s="170">
        <v>373</v>
      </c>
      <c r="J388" s="170">
        <v>205</v>
      </c>
      <c r="K388" s="170">
        <v>20</v>
      </c>
      <c r="L388" s="170" t="s">
        <v>443</v>
      </c>
      <c r="M388" s="170">
        <v>100</v>
      </c>
      <c r="N388" s="170" t="s">
        <v>17</v>
      </c>
      <c r="O388" s="170" t="s">
        <v>106</v>
      </c>
      <c r="P388" s="170">
        <v>22.94</v>
      </c>
    </row>
    <row r="389" spans="1:16" x14ac:dyDescent="0.25">
      <c r="A389" s="170">
        <v>0.41</v>
      </c>
      <c r="B389" s="170">
        <v>50</v>
      </c>
      <c r="C389" s="170">
        <v>4.7</v>
      </c>
      <c r="D389" s="170">
        <v>53.5</v>
      </c>
      <c r="E389" s="170">
        <v>28</v>
      </c>
      <c r="F389" s="170">
        <v>65</v>
      </c>
      <c r="G389" s="170" t="s">
        <v>14</v>
      </c>
      <c r="H389" s="170" t="s">
        <v>22</v>
      </c>
      <c r="I389" s="170">
        <v>373</v>
      </c>
      <c r="J389" s="170">
        <v>205</v>
      </c>
      <c r="K389" s="170">
        <v>20</v>
      </c>
      <c r="L389" s="170" t="s">
        <v>443</v>
      </c>
      <c r="M389" s="170">
        <v>100</v>
      </c>
      <c r="N389" s="170" t="s">
        <v>17</v>
      </c>
      <c r="O389" s="170" t="s">
        <v>106</v>
      </c>
      <c r="P389" s="170">
        <v>23.06</v>
      </c>
    </row>
    <row r="390" spans="1:16" x14ac:dyDescent="0.25">
      <c r="A390" s="170">
        <v>0.4</v>
      </c>
      <c r="B390" s="170">
        <v>100</v>
      </c>
      <c r="C390" s="170">
        <v>4.7</v>
      </c>
      <c r="D390" s="170">
        <v>54.1</v>
      </c>
      <c r="E390" s="170">
        <v>28</v>
      </c>
      <c r="F390" s="170">
        <v>65</v>
      </c>
      <c r="G390" s="170" t="s">
        <v>14</v>
      </c>
      <c r="H390" s="170" t="s">
        <v>22</v>
      </c>
      <c r="I390" s="170">
        <v>373</v>
      </c>
      <c r="J390" s="170">
        <v>205</v>
      </c>
      <c r="K390" s="170">
        <v>20</v>
      </c>
      <c r="L390" s="170" t="s">
        <v>443</v>
      </c>
      <c r="M390" s="170">
        <v>100</v>
      </c>
      <c r="N390" s="170" t="s">
        <v>17</v>
      </c>
      <c r="O390" s="170" t="s">
        <v>106</v>
      </c>
      <c r="P390" s="170">
        <v>23.25</v>
      </c>
    </row>
    <row r="391" spans="1:16" x14ac:dyDescent="0.25">
      <c r="A391" s="170">
        <v>0.39</v>
      </c>
      <c r="B391" s="170">
        <v>50</v>
      </c>
      <c r="C391" s="170">
        <v>4.83</v>
      </c>
      <c r="D391" s="170">
        <v>53.6</v>
      </c>
      <c r="E391" s="170">
        <v>28</v>
      </c>
      <c r="F391" s="170">
        <v>67</v>
      </c>
      <c r="G391" s="170" t="s">
        <v>14</v>
      </c>
      <c r="H391" s="170" t="s">
        <v>22</v>
      </c>
      <c r="I391" s="170">
        <v>450</v>
      </c>
      <c r="J391" s="170">
        <v>200</v>
      </c>
      <c r="K391" s="170">
        <v>16</v>
      </c>
      <c r="L391" s="170" t="s">
        <v>441</v>
      </c>
      <c r="M391" s="170">
        <v>80</v>
      </c>
      <c r="N391" s="170" t="s">
        <v>17</v>
      </c>
      <c r="O391" s="170" t="s">
        <v>23</v>
      </c>
      <c r="P391" s="170">
        <v>18.03</v>
      </c>
    </row>
    <row r="392" spans="1:16" x14ac:dyDescent="0.25">
      <c r="A392" s="170">
        <v>0.53</v>
      </c>
      <c r="B392" s="170">
        <v>0</v>
      </c>
      <c r="C392" s="170">
        <v>0</v>
      </c>
      <c r="D392" s="170">
        <v>35.6</v>
      </c>
      <c r="E392" s="170">
        <v>28</v>
      </c>
      <c r="F392" s="170">
        <v>69</v>
      </c>
      <c r="G392" s="170" t="s">
        <v>259</v>
      </c>
      <c r="H392" s="170" t="s">
        <v>22</v>
      </c>
      <c r="I392" s="170">
        <v>727</v>
      </c>
      <c r="J392" s="170">
        <v>52.6</v>
      </c>
      <c r="K392" s="170">
        <v>12</v>
      </c>
      <c r="L392" s="170" t="s">
        <v>441</v>
      </c>
      <c r="M392" s="170">
        <v>60</v>
      </c>
      <c r="N392" s="170" t="s">
        <v>17</v>
      </c>
      <c r="O392" s="170" t="s">
        <v>106</v>
      </c>
      <c r="P392" s="170">
        <v>16.53</v>
      </c>
    </row>
    <row r="393" spans="1:16" x14ac:dyDescent="0.25">
      <c r="A393" s="170">
        <v>0.53</v>
      </c>
      <c r="B393" s="170">
        <v>30</v>
      </c>
      <c r="C393" s="170">
        <v>4.0999999999999996</v>
      </c>
      <c r="D393" s="170">
        <v>32.5</v>
      </c>
      <c r="E393" s="170">
        <v>28</v>
      </c>
      <c r="F393" s="170">
        <v>69</v>
      </c>
      <c r="G393" s="170" t="s">
        <v>259</v>
      </c>
      <c r="H393" s="170" t="s">
        <v>22</v>
      </c>
      <c r="I393" s="170">
        <v>727</v>
      </c>
      <c r="J393" s="170">
        <v>52.6</v>
      </c>
      <c r="K393" s="170">
        <v>12</v>
      </c>
      <c r="L393" s="170" t="s">
        <v>441</v>
      </c>
      <c r="M393" s="170">
        <v>60</v>
      </c>
      <c r="N393" s="170" t="s">
        <v>17</v>
      </c>
      <c r="O393" s="170" t="s">
        <v>106</v>
      </c>
      <c r="P393" s="170">
        <v>15.02</v>
      </c>
    </row>
    <row r="394" spans="1:16" x14ac:dyDescent="0.25">
      <c r="A394" s="170">
        <v>0.53</v>
      </c>
      <c r="B394" s="170">
        <v>50</v>
      </c>
      <c r="C394" s="170">
        <v>4.0999999999999996</v>
      </c>
      <c r="D394" s="170">
        <v>31.1</v>
      </c>
      <c r="E394" s="170">
        <v>28</v>
      </c>
      <c r="F394" s="170">
        <v>69</v>
      </c>
      <c r="G394" s="170" t="s">
        <v>259</v>
      </c>
      <c r="H394" s="170" t="s">
        <v>22</v>
      </c>
      <c r="I394" s="170">
        <v>727</v>
      </c>
      <c r="J394" s="170">
        <v>52.6</v>
      </c>
      <c r="K394" s="170">
        <v>12</v>
      </c>
      <c r="L394" s="170" t="s">
        <v>441</v>
      </c>
      <c r="M394" s="170">
        <v>60</v>
      </c>
      <c r="N394" s="170" t="s">
        <v>17</v>
      </c>
      <c r="O394" s="170" t="s">
        <v>106</v>
      </c>
      <c r="P394" s="170">
        <v>14.28</v>
      </c>
    </row>
    <row r="395" spans="1:16" x14ac:dyDescent="0.25">
      <c r="A395" s="170">
        <v>0.45</v>
      </c>
      <c r="B395" s="170">
        <v>0</v>
      </c>
      <c r="C395" s="170">
        <v>0</v>
      </c>
      <c r="D395" s="170">
        <v>40</v>
      </c>
      <c r="E395" s="170">
        <v>28</v>
      </c>
      <c r="F395" s="170">
        <v>70</v>
      </c>
      <c r="G395" s="170" t="s">
        <v>273</v>
      </c>
      <c r="H395" s="170" t="s">
        <v>22</v>
      </c>
      <c r="I395" s="170">
        <v>939</v>
      </c>
      <c r="J395" s="170">
        <v>52.6</v>
      </c>
      <c r="K395" s="170">
        <v>10</v>
      </c>
      <c r="L395" s="170" t="s">
        <v>441</v>
      </c>
      <c r="M395" s="170">
        <v>50</v>
      </c>
      <c r="N395" s="170" t="s">
        <v>17</v>
      </c>
      <c r="O395" s="170" t="s">
        <v>23</v>
      </c>
      <c r="P395" s="170">
        <v>31.37</v>
      </c>
    </row>
    <row r="396" spans="1:16" x14ac:dyDescent="0.25">
      <c r="A396" s="170">
        <v>0.45</v>
      </c>
      <c r="B396" s="170">
        <v>25</v>
      </c>
      <c r="C396" s="170">
        <v>6.4</v>
      </c>
      <c r="D396" s="170">
        <v>40</v>
      </c>
      <c r="E396" s="170">
        <v>28</v>
      </c>
      <c r="F396" s="170">
        <v>70</v>
      </c>
      <c r="G396" s="170" t="s">
        <v>273</v>
      </c>
      <c r="H396" s="170" t="s">
        <v>22</v>
      </c>
      <c r="I396" s="170">
        <v>939</v>
      </c>
      <c r="J396" s="170">
        <v>52.6</v>
      </c>
      <c r="K396" s="170">
        <v>10</v>
      </c>
      <c r="L396" s="170" t="s">
        <v>441</v>
      </c>
      <c r="M396" s="170">
        <v>50</v>
      </c>
      <c r="N396" s="170" t="s">
        <v>17</v>
      </c>
      <c r="O396" s="170" t="s">
        <v>23</v>
      </c>
      <c r="P396" s="170">
        <v>29.36</v>
      </c>
    </row>
    <row r="397" spans="1:16" x14ac:dyDescent="0.25">
      <c r="A397" s="170">
        <v>0.45</v>
      </c>
      <c r="B397" s="170">
        <v>50</v>
      </c>
      <c r="C397" s="170">
        <v>6.4</v>
      </c>
      <c r="D397" s="170">
        <v>40</v>
      </c>
      <c r="E397" s="170">
        <v>28</v>
      </c>
      <c r="F397" s="170">
        <v>70</v>
      </c>
      <c r="G397" s="170" t="s">
        <v>273</v>
      </c>
      <c r="H397" s="170" t="s">
        <v>22</v>
      </c>
      <c r="I397" s="170">
        <v>939</v>
      </c>
      <c r="J397" s="170">
        <v>52.6</v>
      </c>
      <c r="K397" s="170">
        <v>10</v>
      </c>
      <c r="L397" s="170" t="s">
        <v>441</v>
      </c>
      <c r="M397" s="170">
        <v>50</v>
      </c>
      <c r="N397" s="170" t="s">
        <v>17</v>
      </c>
      <c r="O397" s="170" t="s">
        <v>23</v>
      </c>
      <c r="P397" s="170">
        <v>26.11</v>
      </c>
    </row>
    <row r="398" spans="1:16" x14ac:dyDescent="0.25">
      <c r="A398" s="170">
        <v>0.45</v>
      </c>
      <c r="B398" s="170">
        <v>100</v>
      </c>
      <c r="C398" s="170">
        <v>6.4</v>
      </c>
      <c r="D398" s="170">
        <v>40</v>
      </c>
      <c r="E398" s="170">
        <v>28</v>
      </c>
      <c r="F398" s="170">
        <v>70</v>
      </c>
      <c r="G398" s="170" t="s">
        <v>273</v>
      </c>
      <c r="H398" s="170" t="s">
        <v>22</v>
      </c>
      <c r="I398" s="170">
        <v>939</v>
      </c>
      <c r="J398" s="170">
        <v>52.6</v>
      </c>
      <c r="K398" s="170">
        <v>10</v>
      </c>
      <c r="L398" s="170" t="s">
        <v>441</v>
      </c>
      <c r="M398" s="170">
        <v>50</v>
      </c>
      <c r="N398" s="170" t="s">
        <v>17</v>
      </c>
      <c r="O398" s="170" t="s">
        <v>23</v>
      </c>
      <c r="P398" s="170">
        <v>20.99</v>
      </c>
    </row>
    <row r="399" spans="1:16" x14ac:dyDescent="0.25">
      <c r="A399" s="170">
        <v>0.4</v>
      </c>
      <c r="B399" s="170">
        <v>50</v>
      </c>
      <c r="C399" s="170">
        <v>6.4</v>
      </c>
      <c r="D399" s="170">
        <v>50</v>
      </c>
      <c r="E399" s="170">
        <v>28</v>
      </c>
      <c r="F399" s="170">
        <v>70</v>
      </c>
      <c r="G399" s="170" t="s">
        <v>273</v>
      </c>
      <c r="H399" s="170" t="s">
        <v>22</v>
      </c>
      <c r="I399" s="170">
        <v>939</v>
      </c>
      <c r="J399" s="170">
        <v>52.6</v>
      </c>
      <c r="K399" s="170">
        <v>10</v>
      </c>
      <c r="L399" s="170" t="s">
        <v>441</v>
      </c>
      <c r="M399" s="170">
        <v>50</v>
      </c>
      <c r="N399" s="170" t="s">
        <v>17</v>
      </c>
      <c r="O399" s="170" t="s">
        <v>23</v>
      </c>
      <c r="P399" s="170">
        <v>29.16</v>
      </c>
    </row>
    <row r="400" spans="1:16" x14ac:dyDescent="0.25">
      <c r="A400" s="170">
        <v>0.35</v>
      </c>
      <c r="B400" s="170">
        <v>50</v>
      </c>
      <c r="C400" s="170">
        <v>6.4</v>
      </c>
      <c r="D400" s="170">
        <v>60</v>
      </c>
      <c r="E400" s="170">
        <v>28</v>
      </c>
      <c r="F400" s="170">
        <v>70</v>
      </c>
      <c r="G400" s="170" t="s">
        <v>273</v>
      </c>
      <c r="H400" s="170" t="s">
        <v>22</v>
      </c>
      <c r="I400" s="170">
        <v>939</v>
      </c>
      <c r="J400" s="170">
        <v>52.6</v>
      </c>
      <c r="K400" s="170">
        <v>10</v>
      </c>
      <c r="L400" s="170" t="s">
        <v>441</v>
      </c>
      <c r="M400" s="170">
        <v>50</v>
      </c>
      <c r="N400" s="170" t="s">
        <v>17</v>
      </c>
      <c r="O400" s="170" t="s">
        <v>23</v>
      </c>
      <c r="P400" s="170">
        <v>31.49</v>
      </c>
    </row>
    <row r="401" spans="1:16" x14ac:dyDescent="0.25">
      <c r="A401" s="170">
        <v>0.45</v>
      </c>
      <c r="B401" s="170">
        <v>50</v>
      </c>
      <c r="C401" s="170">
        <v>6.4</v>
      </c>
      <c r="D401" s="170">
        <v>40</v>
      </c>
      <c r="E401" s="170">
        <v>28</v>
      </c>
      <c r="F401" s="170">
        <v>71</v>
      </c>
      <c r="G401" s="170" t="s">
        <v>273</v>
      </c>
      <c r="H401" s="170" t="s">
        <v>22</v>
      </c>
      <c r="I401" s="170">
        <v>431.5</v>
      </c>
      <c r="J401" s="170">
        <v>52.6</v>
      </c>
      <c r="K401" s="170">
        <v>8</v>
      </c>
      <c r="L401" s="170" t="s">
        <v>441</v>
      </c>
      <c r="M401" s="170">
        <v>40</v>
      </c>
      <c r="N401" s="170" t="s">
        <v>17</v>
      </c>
      <c r="O401" s="170" t="s">
        <v>23</v>
      </c>
      <c r="P401" s="170">
        <v>28.6</v>
      </c>
    </row>
    <row r="402" spans="1:16" x14ac:dyDescent="0.25">
      <c r="A402" s="170">
        <v>0.45</v>
      </c>
      <c r="B402" s="170">
        <v>50</v>
      </c>
      <c r="C402" s="170">
        <v>6.4</v>
      </c>
      <c r="D402" s="170">
        <v>40</v>
      </c>
      <c r="E402" s="170">
        <v>28</v>
      </c>
      <c r="F402" s="170">
        <v>69</v>
      </c>
      <c r="G402" s="170" t="s">
        <v>273</v>
      </c>
      <c r="H402" s="170" t="s">
        <v>22</v>
      </c>
      <c r="I402" s="170">
        <v>867</v>
      </c>
      <c r="J402" s="170">
        <v>52.6</v>
      </c>
      <c r="K402" s="170">
        <v>12</v>
      </c>
      <c r="L402" s="170" t="s">
        <v>441</v>
      </c>
      <c r="M402" s="170">
        <v>60</v>
      </c>
      <c r="N402" s="170" t="s">
        <v>17</v>
      </c>
      <c r="O402" s="170" t="s">
        <v>23</v>
      </c>
      <c r="P402" s="170">
        <v>24.58</v>
      </c>
    </row>
    <row r="403" spans="1:16" x14ac:dyDescent="0.25">
      <c r="A403" s="170">
        <v>0.45</v>
      </c>
      <c r="B403" s="170">
        <v>50</v>
      </c>
      <c r="C403" s="170">
        <v>6.4</v>
      </c>
      <c r="D403" s="170">
        <v>40</v>
      </c>
      <c r="E403" s="170">
        <v>28</v>
      </c>
      <c r="F403" s="170">
        <v>70</v>
      </c>
      <c r="G403" s="170" t="s">
        <v>273</v>
      </c>
      <c r="H403" s="170" t="s">
        <v>22</v>
      </c>
      <c r="I403" s="170">
        <v>939</v>
      </c>
      <c r="J403" s="170">
        <v>52.6</v>
      </c>
      <c r="K403" s="170">
        <v>10</v>
      </c>
      <c r="L403" s="170" t="s">
        <v>441</v>
      </c>
      <c r="M403" s="170">
        <v>50</v>
      </c>
      <c r="N403" s="170" t="s">
        <v>17</v>
      </c>
      <c r="O403" s="170" t="s">
        <v>23</v>
      </c>
      <c r="P403" s="170">
        <v>23.51</v>
      </c>
    </row>
    <row r="404" spans="1:16" x14ac:dyDescent="0.25">
      <c r="A404" s="170">
        <v>0.45</v>
      </c>
      <c r="B404" s="170">
        <v>50</v>
      </c>
      <c r="C404" s="170">
        <v>6.4</v>
      </c>
      <c r="D404" s="170">
        <v>40</v>
      </c>
      <c r="E404" s="170">
        <v>28</v>
      </c>
      <c r="F404" s="170">
        <v>70</v>
      </c>
      <c r="G404" s="170" t="s">
        <v>273</v>
      </c>
      <c r="H404" s="170" t="s">
        <v>22</v>
      </c>
      <c r="I404" s="170">
        <v>939</v>
      </c>
      <c r="J404" s="170">
        <v>52.6</v>
      </c>
      <c r="K404" s="170">
        <v>10</v>
      </c>
      <c r="L404" s="170" t="s">
        <v>441</v>
      </c>
      <c r="M404" s="170">
        <v>50</v>
      </c>
      <c r="N404" s="170" t="s">
        <v>17</v>
      </c>
      <c r="O404" s="170" t="s">
        <v>156</v>
      </c>
      <c r="P404" s="170">
        <v>21.44</v>
      </c>
    </row>
    <row r="405" spans="1:16" x14ac:dyDescent="0.25">
      <c r="A405" s="170">
        <v>0.45</v>
      </c>
      <c r="B405" s="170">
        <v>50</v>
      </c>
      <c r="C405" s="170">
        <v>6.4</v>
      </c>
      <c r="D405" s="170">
        <v>40</v>
      </c>
      <c r="E405" s="170">
        <v>28</v>
      </c>
      <c r="F405" s="170">
        <v>20</v>
      </c>
      <c r="G405" s="170" t="s">
        <v>273</v>
      </c>
      <c r="H405" s="170" t="s">
        <v>22</v>
      </c>
      <c r="I405" s="170">
        <v>939</v>
      </c>
      <c r="J405" s="170">
        <v>52.6</v>
      </c>
      <c r="K405" s="170">
        <v>10</v>
      </c>
      <c r="L405" s="170" t="s">
        <v>441</v>
      </c>
      <c r="M405" s="170">
        <v>50</v>
      </c>
      <c r="N405" s="170" t="s">
        <v>17</v>
      </c>
      <c r="O405" s="170" t="s">
        <v>23</v>
      </c>
      <c r="P405" s="170">
        <v>12.63</v>
      </c>
    </row>
    <row r="406" spans="1:16" x14ac:dyDescent="0.25">
      <c r="A406" s="170">
        <v>0.45</v>
      </c>
      <c r="B406" s="170">
        <v>50</v>
      </c>
      <c r="C406" s="170">
        <v>6.4</v>
      </c>
      <c r="D406" s="170">
        <v>40</v>
      </c>
      <c r="E406" s="170">
        <v>28</v>
      </c>
      <c r="F406" s="170">
        <v>30</v>
      </c>
      <c r="G406" s="170" t="s">
        <v>273</v>
      </c>
      <c r="H406" s="170" t="s">
        <v>22</v>
      </c>
      <c r="I406" s="170">
        <v>939</v>
      </c>
      <c r="J406" s="170">
        <v>52.6</v>
      </c>
      <c r="K406" s="170">
        <v>10</v>
      </c>
      <c r="L406" s="170" t="s">
        <v>441</v>
      </c>
      <c r="M406" s="170">
        <v>50</v>
      </c>
      <c r="N406" s="170" t="s">
        <v>17</v>
      </c>
      <c r="O406" s="170" t="s">
        <v>23</v>
      </c>
      <c r="P406" s="170">
        <v>15.31</v>
      </c>
    </row>
    <row r="407" spans="1:16" x14ac:dyDescent="0.25">
      <c r="A407" s="170">
        <v>0.45</v>
      </c>
      <c r="B407" s="170">
        <v>50</v>
      </c>
      <c r="C407" s="170">
        <v>6.4</v>
      </c>
      <c r="D407" s="170">
        <v>40</v>
      </c>
      <c r="E407" s="170">
        <v>28</v>
      </c>
      <c r="F407" s="170">
        <v>40</v>
      </c>
      <c r="G407" s="170" t="s">
        <v>273</v>
      </c>
      <c r="H407" s="170" t="s">
        <v>22</v>
      </c>
      <c r="I407" s="170">
        <v>939</v>
      </c>
      <c r="J407" s="170">
        <v>52.6</v>
      </c>
      <c r="K407" s="170">
        <v>10</v>
      </c>
      <c r="L407" s="170" t="s">
        <v>441</v>
      </c>
      <c r="M407" s="170">
        <v>50</v>
      </c>
      <c r="N407" s="170" t="s">
        <v>17</v>
      </c>
      <c r="O407" s="170" t="s">
        <v>23</v>
      </c>
      <c r="P407" s="170">
        <v>20.190000000000001</v>
      </c>
    </row>
    <row r="408" spans="1:16" x14ac:dyDescent="0.25">
      <c r="A408" s="170">
        <v>0.45</v>
      </c>
      <c r="B408" s="170">
        <v>50</v>
      </c>
      <c r="C408" s="170">
        <v>6.4</v>
      </c>
      <c r="D408" s="170">
        <v>40</v>
      </c>
      <c r="E408" s="170">
        <v>28</v>
      </c>
      <c r="F408" s="170">
        <v>70</v>
      </c>
      <c r="G408" s="170" t="s">
        <v>259</v>
      </c>
      <c r="H408" s="170" t="s">
        <v>22</v>
      </c>
      <c r="I408" s="170">
        <v>973.5</v>
      </c>
      <c r="J408" s="170">
        <v>52.6</v>
      </c>
      <c r="K408" s="170">
        <v>10</v>
      </c>
      <c r="L408" s="170" t="s">
        <v>441</v>
      </c>
      <c r="M408" s="170">
        <v>50</v>
      </c>
      <c r="N408" s="170" t="s">
        <v>17</v>
      </c>
      <c r="O408" s="170" t="s">
        <v>23</v>
      </c>
      <c r="P408" s="170">
        <v>26.5</v>
      </c>
    </row>
    <row r="409" spans="1:16" x14ac:dyDescent="0.25">
      <c r="A409" s="170">
        <v>0.45</v>
      </c>
      <c r="B409" s="170">
        <v>50</v>
      </c>
      <c r="C409" s="170">
        <v>6.4</v>
      </c>
      <c r="D409" s="170">
        <v>40</v>
      </c>
      <c r="E409" s="170">
        <v>28</v>
      </c>
      <c r="F409" s="170">
        <v>70</v>
      </c>
      <c r="G409" s="170" t="s">
        <v>272</v>
      </c>
      <c r="H409" s="170" t="s">
        <v>22</v>
      </c>
      <c r="I409" s="170">
        <v>1911</v>
      </c>
      <c r="J409" s="170">
        <v>52.6</v>
      </c>
      <c r="K409" s="170">
        <v>10</v>
      </c>
      <c r="L409" s="170" t="s">
        <v>441</v>
      </c>
      <c r="M409" s="170">
        <v>50</v>
      </c>
      <c r="N409" s="170" t="s">
        <v>17</v>
      </c>
      <c r="O409" s="170" t="s">
        <v>106</v>
      </c>
      <c r="P409" s="170">
        <v>14.11</v>
      </c>
    </row>
    <row r="410" spans="1:16" x14ac:dyDescent="0.25">
      <c r="A410" s="170">
        <v>0.39</v>
      </c>
      <c r="B410" s="170">
        <v>50</v>
      </c>
      <c r="C410" s="170">
        <v>4.83</v>
      </c>
      <c r="D410" s="170">
        <v>52.64</v>
      </c>
      <c r="E410" s="170">
        <v>28</v>
      </c>
      <c r="F410" s="170">
        <v>67</v>
      </c>
      <c r="G410" s="170" t="s">
        <v>14</v>
      </c>
      <c r="H410" s="170" t="s">
        <v>22</v>
      </c>
      <c r="I410" s="170">
        <v>450</v>
      </c>
      <c r="J410" s="170">
        <v>200</v>
      </c>
      <c r="K410" s="170">
        <v>16</v>
      </c>
      <c r="L410" s="170" t="s">
        <v>441</v>
      </c>
      <c r="M410" s="170">
        <v>80</v>
      </c>
      <c r="N410" s="170" t="s">
        <v>17</v>
      </c>
      <c r="O410" s="170" t="s">
        <v>23</v>
      </c>
      <c r="P410" s="170">
        <v>21.62</v>
      </c>
    </row>
    <row r="411" spans="1:16" x14ac:dyDescent="0.25">
      <c r="A411" s="170">
        <v>0.39</v>
      </c>
      <c r="B411" s="170">
        <v>50</v>
      </c>
      <c r="C411" s="170">
        <v>4.83</v>
      </c>
      <c r="D411" s="170">
        <v>52.64</v>
      </c>
      <c r="E411" s="170">
        <v>28</v>
      </c>
      <c r="F411" s="170">
        <v>67</v>
      </c>
      <c r="G411" s="170" t="s">
        <v>14</v>
      </c>
      <c r="H411" s="170" t="s">
        <v>22</v>
      </c>
      <c r="I411" s="170">
        <v>450</v>
      </c>
      <c r="J411" s="170">
        <v>200</v>
      </c>
      <c r="K411" s="170">
        <v>16</v>
      </c>
      <c r="L411" s="170" t="s">
        <v>443</v>
      </c>
      <c r="M411" s="170">
        <v>80</v>
      </c>
      <c r="N411" s="170" t="s">
        <v>17</v>
      </c>
      <c r="O411" s="170" t="s">
        <v>222</v>
      </c>
      <c r="P411" s="170">
        <v>23.51</v>
      </c>
    </row>
    <row r="412" spans="1:16" x14ac:dyDescent="0.25">
      <c r="A412" s="170">
        <v>0.39</v>
      </c>
      <c r="B412" s="170">
        <v>50</v>
      </c>
      <c r="C412" s="170">
        <v>4.83</v>
      </c>
      <c r="D412" s="170">
        <v>52.64</v>
      </c>
      <c r="E412" s="170">
        <v>28</v>
      </c>
      <c r="F412" s="170">
        <v>67</v>
      </c>
      <c r="G412" s="170" t="s">
        <v>14</v>
      </c>
      <c r="H412" s="170" t="s">
        <v>22</v>
      </c>
      <c r="I412" s="170">
        <v>450</v>
      </c>
      <c r="J412" s="170">
        <v>200</v>
      </c>
      <c r="K412" s="170">
        <v>16</v>
      </c>
      <c r="L412" s="170" t="s">
        <v>443</v>
      </c>
      <c r="M412" s="170">
        <v>80</v>
      </c>
      <c r="N412" s="170" t="s">
        <v>17</v>
      </c>
      <c r="O412" s="170" t="s">
        <v>222</v>
      </c>
      <c r="P412" s="170">
        <v>23.5</v>
      </c>
    </row>
    <row r="413" spans="1:16" x14ac:dyDescent="0.25">
      <c r="A413" s="170">
        <v>0.49</v>
      </c>
      <c r="B413" s="170">
        <v>20</v>
      </c>
      <c r="C413" s="170">
        <v>3.86</v>
      </c>
      <c r="D413" s="170">
        <v>28.08</v>
      </c>
      <c r="E413" s="170">
        <v>28</v>
      </c>
      <c r="F413" s="170">
        <v>69</v>
      </c>
      <c r="G413" s="170" t="s">
        <v>14</v>
      </c>
      <c r="H413" s="170" t="s">
        <v>19</v>
      </c>
      <c r="I413" s="170">
        <v>525</v>
      </c>
      <c r="J413" s="170">
        <v>200</v>
      </c>
      <c r="K413" s="170">
        <v>12</v>
      </c>
      <c r="L413" s="170" t="s">
        <v>441</v>
      </c>
      <c r="M413" s="170">
        <v>96</v>
      </c>
      <c r="N413" s="170" t="s">
        <v>17</v>
      </c>
      <c r="O413" s="170" t="s">
        <v>23</v>
      </c>
      <c r="P413" s="170">
        <v>6.91</v>
      </c>
    </row>
    <row r="414" spans="1:16" x14ac:dyDescent="0.25">
      <c r="A414" s="170">
        <v>0.49</v>
      </c>
      <c r="B414" s="170">
        <v>40</v>
      </c>
      <c r="C414" s="170">
        <v>3.86</v>
      </c>
      <c r="D414" s="170">
        <v>23.84</v>
      </c>
      <c r="E414" s="170">
        <v>28</v>
      </c>
      <c r="F414" s="170">
        <v>69</v>
      </c>
      <c r="G414" s="170" t="s">
        <v>14</v>
      </c>
      <c r="H414" s="170" t="s">
        <v>19</v>
      </c>
      <c r="I414" s="170">
        <v>525</v>
      </c>
      <c r="J414" s="170">
        <v>200</v>
      </c>
      <c r="K414" s="170">
        <v>12</v>
      </c>
      <c r="L414" s="170" t="s">
        <v>441</v>
      </c>
      <c r="M414" s="170">
        <v>96</v>
      </c>
      <c r="N414" s="170" t="s">
        <v>17</v>
      </c>
      <c r="O414" s="170" t="s">
        <v>23</v>
      </c>
      <c r="P414" s="170">
        <v>5.55</v>
      </c>
    </row>
    <row r="415" spans="1:16" x14ac:dyDescent="0.25">
      <c r="A415" s="170">
        <v>0.49</v>
      </c>
      <c r="B415" s="170">
        <v>60</v>
      </c>
      <c r="C415" s="170">
        <v>3.86</v>
      </c>
      <c r="D415" s="170">
        <v>24.4</v>
      </c>
      <c r="E415" s="170">
        <v>28</v>
      </c>
      <c r="F415" s="170">
        <v>69</v>
      </c>
      <c r="G415" s="170" t="s">
        <v>14</v>
      </c>
      <c r="H415" s="170" t="s">
        <v>19</v>
      </c>
      <c r="I415" s="170">
        <v>525</v>
      </c>
      <c r="J415" s="170">
        <v>200</v>
      </c>
      <c r="K415" s="170">
        <v>12</v>
      </c>
      <c r="L415" s="170" t="s">
        <v>441</v>
      </c>
      <c r="M415" s="170">
        <v>96</v>
      </c>
      <c r="N415" s="170" t="s">
        <v>17</v>
      </c>
      <c r="O415" s="170" t="s">
        <v>23</v>
      </c>
      <c r="P415" s="170">
        <v>6.38</v>
      </c>
    </row>
    <row r="416" spans="1:16" x14ac:dyDescent="0.25">
      <c r="A416" s="170">
        <v>0.49</v>
      </c>
      <c r="B416" s="170">
        <v>80</v>
      </c>
      <c r="C416" s="170">
        <v>3.86</v>
      </c>
      <c r="D416" s="170">
        <v>27.91</v>
      </c>
      <c r="E416" s="170">
        <v>28</v>
      </c>
      <c r="F416" s="170">
        <v>69</v>
      </c>
      <c r="G416" s="170" t="s">
        <v>14</v>
      </c>
      <c r="H416" s="170" t="s">
        <v>19</v>
      </c>
      <c r="I416" s="170">
        <v>525</v>
      </c>
      <c r="J416" s="170">
        <v>200</v>
      </c>
      <c r="K416" s="170">
        <v>12</v>
      </c>
      <c r="L416" s="170" t="s">
        <v>441</v>
      </c>
      <c r="M416" s="170">
        <v>96</v>
      </c>
      <c r="N416" s="170" t="s">
        <v>17</v>
      </c>
      <c r="O416" s="170" t="s">
        <v>23</v>
      </c>
      <c r="P416" s="170">
        <v>8.52</v>
      </c>
    </row>
    <row r="417" spans="1:16" x14ac:dyDescent="0.25">
      <c r="A417" s="170">
        <v>0.49</v>
      </c>
      <c r="B417" s="170">
        <v>100</v>
      </c>
      <c r="C417" s="170">
        <v>3.86</v>
      </c>
      <c r="D417" s="170">
        <v>17.04</v>
      </c>
      <c r="E417" s="170">
        <v>28</v>
      </c>
      <c r="F417" s="170">
        <v>69</v>
      </c>
      <c r="G417" s="170" t="s">
        <v>14</v>
      </c>
      <c r="H417" s="170" t="s">
        <v>19</v>
      </c>
      <c r="I417" s="170">
        <v>525</v>
      </c>
      <c r="J417" s="170">
        <v>200</v>
      </c>
      <c r="K417" s="170">
        <v>12</v>
      </c>
      <c r="L417" s="170" t="s">
        <v>441</v>
      </c>
      <c r="M417" s="170">
        <v>96</v>
      </c>
      <c r="N417" s="170" t="s">
        <v>17</v>
      </c>
      <c r="O417" s="170" t="s">
        <v>23</v>
      </c>
      <c r="P417" s="170">
        <v>6.7</v>
      </c>
    </row>
    <row r="418" spans="1:16" x14ac:dyDescent="0.25">
      <c r="A418" s="170">
        <v>0.49</v>
      </c>
      <c r="B418" s="170">
        <v>20</v>
      </c>
      <c r="C418" s="170">
        <v>3.86</v>
      </c>
      <c r="D418" s="170">
        <v>28.08</v>
      </c>
      <c r="E418" s="170">
        <v>28</v>
      </c>
      <c r="F418" s="170">
        <v>68</v>
      </c>
      <c r="G418" s="170" t="s">
        <v>14</v>
      </c>
      <c r="H418" s="170" t="s">
        <v>19</v>
      </c>
      <c r="I418" s="170">
        <v>640</v>
      </c>
      <c r="J418" s="170">
        <v>200</v>
      </c>
      <c r="K418" s="170">
        <v>14</v>
      </c>
      <c r="L418" s="170" t="s">
        <v>441</v>
      </c>
      <c r="M418" s="170">
        <v>112</v>
      </c>
      <c r="N418" s="170" t="s">
        <v>17</v>
      </c>
      <c r="O418" s="170" t="s">
        <v>23</v>
      </c>
      <c r="P418" s="170">
        <v>4.4000000000000004</v>
      </c>
    </row>
    <row r="419" spans="1:16" x14ac:dyDescent="0.25">
      <c r="A419" s="170">
        <v>0.49</v>
      </c>
      <c r="B419" s="170">
        <v>40</v>
      </c>
      <c r="C419" s="170">
        <v>3.86</v>
      </c>
      <c r="D419" s="170">
        <v>23.84</v>
      </c>
      <c r="E419" s="170">
        <v>28</v>
      </c>
      <c r="F419" s="170">
        <v>68</v>
      </c>
      <c r="G419" s="170" t="s">
        <v>14</v>
      </c>
      <c r="H419" s="170" t="s">
        <v>19</v>
      </c>
      <c r="I419" s="170">
        <v>640</v>
      </c>
      <c r="J419" s="170">
        <v>200</v>
      </c>
      <c r="K419" s="170">
        <v>14</v>
      </c>
      <c r="L419" s="170" t="s">
        <v>441</v>
      </c>
      <c r="M419" s="170">
        <v>112</v>
      </c>
      <c r="N419" s="170" t="s">
        <v>17</v>
      </c>
      <c r="O419" s="170" t="s">
        <v>23</v>
      </c>
      <c r="P419" s="170">
        <v>4.22</v>
      </c>
    </row>
    <row r="420" spans="1:16" x14ac:dyDescent="0.25">
      <c r="A420" s="170">
        <v>0.49</v>
      </c>
      <c r="B420" s="170">
        <v>60</v>
      </c>
      <c r="C420" s="170">
        <v>3.86</v>
      </c>
      <c r="D420" s="170">
        <v>24.4</v>
      </c>
      <c r="E420" s="170">
        <v>28</v>
      </c>
      <c r="F420" s="170">
        <v>68</v>
      </c>
      <c r="G420" s="170" t="s">
        <v>14</v>
      </c>
      <c r="H420" s="170" t="s">
        <v>19</v>
      </c>
      <c r="I420" s="170">
        <v>640</v>
      </c>
      <c r="J420" s="170">
        <v>200</v>
      </c>
      <c r="K420" s="170">
        <v>14</v>
      </c>
      <c r="L420" s="170" t="s">
        <v>441</v>
      </c>
      <c r="M420" s="170">
        <v>112</v>
      </c>
      <c r="N420" s="170" t="s">
        <v>17</v>
      </c>
      <c r="O420" s="170" t="s">
        <v>23</v>
      </c>
      <c r="P420" s="170">
        <v>4.66</v>
      </c>
    </row>
    <row r="421" spans="1:16" x14ac:dyDescent="0.25">
      <c r="A421" s="170">
        <v>0.49</v>
      </c>
      <c r="B421" s="170">
        <v>80</v>
      </c>
      <c r="C421" s="170">
        <v>3.86</v>
      </c>
      <c r="D421" s="170">
        <v>27.91</v>
      </c>
      <c r="E421" s="170">
        <v>28</v>
      </c>
      <c r="F421" s="170">
        <v>68</v>
      </c>
      <c r="G421" s="170" t="s">
        <v>14</v>
      </c>
      <c r="H421" s="170" t="s">
        <v>19</v>
      </c>
      <c r="I421" s="170">
        <v>640</v>
      </c>
      <c r="J421" s="170">
        <v>200</v>
      </c>
      <c r="K421" s="170">
        <v>14</v>
      </c>
      <c r="L421" s="170" t="s">
        <v>441</v>
      </c>
      <c r="M421" s="170">
        <v>112</v>
      </c>
      <c r="N421" s="170" t="s">
        <v>17</v>
      </c>
      <c r="O421" s="170" t="s">
        <v>23</v>
      </c>
      <c r="P421" s="170">
        <v>6.99</v>
      </c>
    </row>
    <row r="422" spans="1:16" x14ac:dyDescent="0.25">
      <c r="A422" s="170">
        <v>0.49</v>
      </c>
      <c r="B422" s="170">
        <v>100</v>
      </c>
      <c r="C422" s="170">
        <v>3.86</v>
      </c>
      <c r="D422" s="170">
        <v>17.04</v>
      </c>
      <c r="E422" s="170">
        <v>28</v>
      </c>
      <c r="F422" s="170">
        <v>68</v>
      </c>
      <c r="G422" s="170" t="s">
        <v>14</v>
      </c>
      <c r="H422" s="170" t="s">
        <v>19</v>
      </c>
      <c r="I422" s="170">
        <v>640</v>
      </c>
      <c r="J422" s="170">
        <v>200</v>
      </c>
      <c r="K422" s="170">
        <v>14</v>
      </c>
      <c r="L422" s="170" t="s">
        <v>441</v>
      </c>
      <c r="M422" s="170">
        <v>112</v>
      </c>
      <c r="N422" s="170" t="s">
        <v>17</v>
      </c>
      <c r="O422" s="170" t="s">
        <v>23</v>
      </c>
      <c r="P422" s="170">
        <v>5.31</v>
      </c>
    </row>
    <row r="423" spans="1:16" x14ac:dyDescent="0.25">
      <c r="A423" s="170">
        <v>0.49</v>
      </c>
      <c r="B423" s="170">
        <v>20</v>
      </c>
      <c r="C423" s="170">
        <v>3.86</v>
      </c>
      <c r="D423" s="170">
        <v>28.08</v>
      </c>
      <c r="E423" s="170">
        <v>28</v>
      </c>
      <c r="F423" s="170">
        <v>66</v>
      </c>
      <c r="G423" s="170" t="s">
        <v>14</v>
      </c>
      <c r="H423" s="170" t="s">
        <v>19</v>
      </c>
      <c r="I423" s="170">
        <v>640</v>
      </c>
      <c r="J423" s="170">
        <v>200</v>
      </c>
      <c r="K423" s="170">
        <v>18</v>
      </c>
      <c r="L423" s="170" t="s">
        <v>441</v>
      </c>
      <c r="M423" s="170">
        <v>144</v>
      </c>
      <c r="N423" s="170" t="s">
        <v>17</v>
      </c>
      <c r="O423" s="170" t="s">
        <v>23</v>
      </c>
      <c r="P423" s="170">
        <v>3.25</v>
      </c>
    </row>
    <row r="424" spans="1:16" x14ac:dyDescent="0.25">
      <c r="A424" s="170">
        <v>0.49</v>
      </c>
      <c r="B424" s="170">
        <v>40</v>
      </c>
      <c r="C424" s="170">
        <v>3.86</v>
      </c>
      <c r="D424" s="170">
        <v>23.84</v>
      </c>
      <c r="E424" s="170">
        <v>28</v>
      </c>
      <c r="F424" s="170">
        <v>66</v>
      </c>
      <c r="G424" s="170" t="s">
        <v>14</v>
      </c>
      <c r="H424" s="170" t="s">
        <v>19</v>
      </c>
      <c r="I424" s="170">
        <v>640</v>
      </c>
      <c r="J424" s="170">
        <v>200</v>
      </c>
      <c r="K424" s="170">
        <v>18</v>
      </c>
      <c r="L424" s="170" t="s">
        <v>441</v>
      </c>
      <c r="M424" s="170">
        <v>144</v>
      </c>
      <c r="N424" s="170" t="s">
        <v>17</v>
      </c>
      <c r="O424" s="170" t="s">
        <v>23</v>
      </c>
      <c r="P424" s="170">
        <v>2.4900000000000002</v>
      </c>
    </row>
    <row r="425" spans="1:16" x14ac:dyDescent="0.25">
      <c r="A425" s="170">
        <v>0.49</v>
      </c>
      <c r="B425" s="170">
        <v>60</v>
      </c>
      <c r="C425" s="170">
        <v>3.86</v>
      </c>
      <c r="D425" s="170">
        <v>24.4</v>
      </c>
      <c r="E425" s="170">
        <v>28</v>
      </c>
      <c r="F425" s="170">
        <v>66</v>
      </c>
      <c r="G425" s="170" t="s">
        <v>14</v>
      </c>
      <c r="H425" s="170" t="s">
        <v>19</v>
      </c>
      <c r="I425" s="170">
        <v>640</v>
      </c>
      <c r="J425" s="170">
        <v>200</v>
      </c>
      <c r="K425" s="170">
        <v>18</v>
      </c>
      <c r="L425" s="170" t="s">
        <v>441</v>
      </c>
      <c r="M425" s="170">
        <v>144</v>
      </c>
      <c r="N425" s="170" t="s">
        <v>17</v>
      </c>
      <c r="O425" s="170" t="s">
        <v>23</v>
      </c>
      <c r="P425" s="170">
        <v>3.46</v>
      </c>
    </row>
    <row r="426" spans="1:16" x14ac:dyDescent="0.25">
      <c r="A426" s="170">
        <v>0.49</v>
      </c>
      <c r="B426" s="170">
        <v>80</v>
      </c>
      <c r="C426" s="170">
        <v>3.86</v>
      </c>
      <c r="D426" s="170">
        <v>27.91</v>
      </c>
      <c r="E426" s="170">
        <v>28</v>
      </c>
      <c r="F426" s="170">
        <v>66</v>
      </c>
      <c r="G426" s="170" t="s">
        <v>14</v>
      </c>
      <c r="H426" s="170" t="s">
        <v>19</v>
      </c>
      <c r="I426" s="170">
        <v>640</v>
      </c>
      <c r="J426" s="170">
        <v>200</v>
      </c>
      <c r="K426" s="170">
        <v>18</v>
      </c>
      <c r="L426" s="170" t="s">
        <v>441</v>
      </c>
      <c r="M426" s="170">
        <v>144</v>
      </c>
      <c r="N426" s="170" t="s">
        <v>17</v>
      </c>
      <c r="O426" s="170" t="s">
        <v>23</v>
      </c>
      <c r="P426" s="170">
        <v>4.66</v>
      </c>
    </row>
    <row r="427" spans="1:16" x14ac:dyDescent="0.25">
      <c r="A427" s="170">
        <v>0.49</v>
      </c>
      <c r="B427" s="170">
        <v>100</v>
      </c>
      <c r="C427" s="170">
        <v>3.86</v>
      </c>
      <c r="D427" s="170">
        <v>17.04</v>
      </c>
      <c r="E427" s="170">
        <v>28</v>
      </c>
      <c r="F427" s="170">
        <v>66</v>
      </c>
      <c r="G427" s="170" t="s">
        <v>14</v>
      </c>
      <c r="H427" s="170" t="s">
        <v>19</v>
      </c>
      <c r="I427" s="170">
        <v>640</v>
      </c>
      <c r="J427" s="170">
        <v>200</v>
      </c>
      <c r="K427" s="170">
        <v>18</v>
      </c>
      <c r="L427" s="170" t="s">
        <v>441</v>
      </c>
      <c r="M427" s="170">
        <v>144</v>
      </c>
      <c r="N427" s="170" t="s">
        <v>17</v>
      </c>
      <c r="O427" s="170" t="s">
        <v>23</v>
      </c>
      <c r="P427" s="170">
        <v>3.98</v>
      </c>
    </row>
    <row r="428" spans="1:16" x14ac:dyDescent="0.25">
      <c r="A428" s="170">
        <v>0.45</v>
      </c>
      <c r="B428" s="170">
        <v>25</v>
      </c>
      <c r="C428" s="170">
        <v>4.57</v>
      </c>
      <c r="D428" s="170">
        <v>38</v>
      </c>
      <c r="E428" s="170">
        <v>28</v>
      </c>
      <c r="F428" s="170">
        <v>69</v>
      </c>
      <c r="G428" s="170" t="s">
        <v>14</v>
      </c>
      <c r="H428" s="170" t="s">
        <v>22</v>
      </c>
      <c r="I428" s="170">
        <v>456</v>
      </c>
      <c r="J428" s="170">
        <v>200</v>
      </c>
      <c r="K428" s="170">
        <v>12</v>
      </c>
      <c r="L428" s="170" t="s">
        <v>441</v>
      </c>
      <c r="M428" s="170">
        <v>60</v>
      </c>
      <c r="N428" s="170" t="s">
        <v>17</v>
      </c>
      <c r="O428" s="170" t="s">
        <v>23</v>
      </c>
      <c r="P428" s="170">
        <v>26.54</v>
      </c>
    </row>
    <row r="429" spans="1:16" x14ac:dyDescent="0.25">
      <c r="A429" s="170">
        <v>0.5</v>
      </c>
      <c r="B429" s="170">
        <v>0</v>
      </c>
      <c r="C429" s="170">
        <v>0</v>
      </c>
      <c r="D429" s="170">
        <v>40</v>
      </c>
      <c r="E429" s="170">
        <v>28</v>
      </c>
      <c r="F429" s="170">
        <v>69</v>
      </c>
      <c r="G429" s="170" t="s">
        <v>259</v>
      </c>
      <c r="H429" s="170" t="s">
        <v>508</v>
      </c>
      <c r="I429" s="170">
        <v>1486.2</v>
      </c>
      <c r="J429" s="170">
        <v>53.6</v>
      </c>
      <c r="K429" s="170">
        <v>12</v>
      </c>
      <c r="L429" s="170" t="s">
        <v>441</v>
      </c>
      <c r="M429" s="170">
        <v>60</v>
      </c>
      <c r="N429" s="170" t="s">
        <v>17</v>
      </c>
      <c r="O429" s="170" t="s">
        <v>106</v>
      </c>
      <c r="P429" s="170">
        <v>20.02</v>
      </c>
    </row>
    <row r="430" spans="1:16" x14ac:dyDescent="0.25">
      <c r="A430" s="170">
        <v>0.5</v>
      </c>
      <c r="B430" s="170">
        <v>0</v>
      </c>
      <c r="C430" s="170">
        <v>0</v>
      </c>
      <c r="D430" s="170">
        <v>40</v>
      </c>
      <c r="E430" s="170">
        <v>28</v>
      </c>
      <c r="F430" s="170">
        <v>68</v>
      </c>
      <c r="G430" s="170" t="s">
        <v>259</v>
      </c>
      <c r="H430" s="170" t="s">
        <v>508</v>
      </c>
      <c r="I430" s="170">
        <v>1280.4000000000001</v>
      </c>
      <c r="J430" s="170">
        <v>49.1</v>
      </c>
      <c r="K430" s="170">
        <v>14</v>
      </c>
      <c r="L430" s="170" t="s">
        <v>441</v>
      </c>
      <c r="M430" s="170">
        <v>60</v>
      </c>
      <c r="N430" s="170" t="s">
        <v>17</v>
      </c>
      <c r="O430" s="170" t="s">
        <v>106</v>
      </c>
      <c r="P430" s="170">
        <v>19.989999999999998</v>
      </c>
    </row>
    <row r="431" spans="1:16" x14ac:dyDescent="0.25">
      <c r="A431" s="170">
        <v>0.5</v>
      </c>
      <c r="B431" s="170">
        <v>0</v>
      </c>
      <c r="C431" s="170">
        <v>0</v>
      </c>
      <c r="D431" s="170">
        <v>40</v>
      </c>
      <c r="E431" s="170">
        <v>28</v>
      </c>
      <c r="F431" s="170">
        <v>65</v>
      </c>
      <c r="G431" s="170" t="s">
        <v>259</v>
      </c>
      <c r="H431" s="170" t="s">
        <v>508</v>
      </c>
      <c r="I431" s="170">
        <v>1083</v>
      </c>
      <c r="J431" s="170">
        <v>48.8</v>
      </c>
      <c r="K431" s="170">
        <v>20</v>
      </c>
      <c r="L431" s="170" t="s">
        <v>441</v>
      </c>
      <c r="M431" s="170">
        <v>60</v>
      </c>
      <c r="N431" s="170" t="s">
        <v>17</v>
      </c>
      <c r="O431" s="170" t="s">
        <v>106</v>
      </c>
      <c r="P431" s="170">
        <v>18.47</v>
      </c>
    </row>
    <row r="432" spans="1:16" x14ac:dyDescent="0.25">
      <c r="A432" s="170">
        <v>0.5</v>
      </c>
      <c r="B432" s="170">
        <v>25</v>
      </c>
      <c r="C432" s="170">
        <v>3.4</v>
      </c>
      <c r="D432" s="170">
        <v>40</v>
      </c>
      <c r="E432" s="170">
        <v>28</v>
      </c>
      <c r="F432" s="170">
        <v>69</v>
      </c>
      <c r="G432" s="170" t="s">
        <v>259</v>
      </c>
      <c r="H432" s="170" t="s">
        <v>508</v>
      </c>
      <c r="I432" s="170">
        <v>1486.2</v>
      </c>
      <c r="J432" s="170">
        <v>53.6</v>
      </c>
      <c r="K432" s="170">
        <v>12</v>
      </c>
      <c r="L432" s="170" t="s">
        <v>441</v>
      </c>
      <c r="M432" s="170">
        <v>60</v>
      </c>
      <c r="N432" s="170" t="s">
        <v>17</v>
      </c>
      <c r="O432" s="170" t="s">
        <v>106</v>
      </c>
      <c r="P432" s="170">
        <v>20.350000000000001</v>
      </c>
    </row>
    <row r="433" spans="1:16" x14ac:dyDescent="0.25">
      <c r="A433" s="170">
        <v>0.5</v>
      </c>
      <c r="B433" s="170">
        <v>25</v>
      </c>
      <c r="C433" s="170">
        <v>3.4</v>
      </c>
      <c r="D433" s="170">
        <v>40</v>
      </c>
      <c r="E433" s="170">
        <v>28</v>
      </c>
      <c r="F433" s="170">
        <v>68</v>
      </c>
      <c r="G433" s="170" t="s">
        <v>259</v>
      </c>
      <c r="H433" s="170" t="s">
        <v>508</v>
      </c>
      <c r="I433" s="170">
        <v>1280.4000000000001</v>
      </c>
      <c r="J433" s="170">
        <v>49.1</v>
      </c>
      <c r="K433" s="170">
        <v>14</v>
      </c>
      <c r="L433" s="170" t="s">
        <v>441</v>
      </c>
      <c r="M433" s="170">
        <v>60</v>
      </c>
      <c r="N433" s="170" t="s">
        <v>17</v>
      </c>
      <c r="O433" s="170" t="s">
        <v>106</v>
      </c>
      <c r="P433" s="170">
        <v>19.46</v>
      </c>
    </row>
    <row r="434" spans="1:16" x14ac:dyDescent="0.25">
      <c r="A434" s="170">
        <v>0.5</v>
      </c>
      <c r="B434" s="170">
        <v>25</v>
      </c>
      <c r="C434" s="170">
        <v>3.4</v>
      </c>
      <c r="D434" s="170">
        <v>40</v>
      </c>
      <c r="E434" s="170">
        <v>28</v>
      </c>
      <c r="F434" s="170">
        <v>65</v>
      </c>
      <c r="G434" s="170" t="s">
        <v>259</v>
      </c>
      <c r="H434" s="170" t="s">
        <v>508</v>
      </c>
      <c r="I434" s="170">
        <v>1083</v>
      </c>
      <c r="J434" s="170">
        <v>48.8</v>
      </c>
      <c r="K434" s="170">
        <v>20</v>
      </c>
      <c r="L434" s="170" t="s">
        <v>441</v>
      </c>
      <c r="M434" s="170">
        <v>60</v>
      </c>
      <c r="N434" s="170" t="s">
        <v>17</v>
      </c>
      <c r="O434" s="170" t="s">
        <v>106</v>
      </c>
      <c r="P434" s="170">
        <v>17.95</v>
      </c>
    </row>
    <row r="435" spans="1:16" x14ac:dyDescent="0.25">
      <c r="A435" s="170">
        <v>0.5</v>
      </c>
      <c r="B435" s="170">
        <v>50</v>
      </c>
      <c r="C435" s="170">
        <v>3.4</v>
      </c>
      <c r="D435" s="170">
        <v>40</v>
      </c>
      <c r="E435" s="170">
        <v>28</v>
      </c>
      <c r="F435" s="170">
        <v>69</v>
      </c>
      <c r="G435" s="170" t="s">
        <v>259</v>
      </c>
      <c r="H435" s="170" t="s">
        <v>508</v>
      </c>
      <c r="I435" s="170">
        <v>1486.2</v>
      </c>
      <c r="J435" s="170">
        <v>53.6</v>
      </c>
      <c r="K435" s="170">
        <v>12</v>
      </c>
      <c r="L435" s="170" t="s">
        <v>441</v>
      </c>
      <c r="M435" s="170">
        <v>60</v>
      </c>
      <c r="N435" s="170" t="s">
        <v>17</v>
      </c>
      <c r="O435" s="170" t="s">
        <v>106</v>
      </c>
      <c r="P435" s="170">
        <v>19.559999999999999</v>
      </c>
    </row>
    <row r="436" spans="1:16" x14ac:dyDescent="0.25">
      <c r="A436" s="170">
        <v>0.5</v>
      </c>
      <c r="B436" s="170">
        <v>50</v>
      </c>
      <c r="C436" s="170">
        <v>3.4</v>
      </c>
      <c r="D436" s="170">
        <v>40</v>
      </c>
      <c r="E436" s="170">
        <v>28</v>
      </c>
      <c r="F436" s="170">
        <v>68</v>
      </c>
      <c r="G436" s="170" t="s">
        <v>259</v>
      </c>
      <c r="H436" s="170" t="s">
        <v>508</v>
      </c>
      <c r="I436" s="170">
        <v>1280.4000000000001</v>
      </c>
      <c r="J436" s="170">
        <v>49.1</v>
      </c>
      <c r="K436" s="170">
        <v>14</v>
      </c>
      <c r="L436" s="170" t="s">
        <v>441</v>
      </c>
      <c r="M436" s="170">
        <v>60</v>
      </c>
      <c r="N436" s="170" t="s">
        <v>17</v>
      </c>
      <c r="O436" s="170" t="s">
        <v>106</v>
      </c>
      <c r="P436" s="170">
        <v>18.57</v>
      </c>
    </row>
    <row r="437" spans="1:16" x14ac:dyDescent="0.25">
      <c r="A437" s="170">
        <v>0.5</v>
      </c>
      <c r="B437" s="170">
        <v>50</v>
      </c>
      <c r="C437" s="170">
        <v>3.4</v>
      </c>
      <c r="D437" s="170">
        <v>40</v>
      </c>
      <c r="E437" s="170">
        <v>28</v>
      </c>
      <c r="F437" s="170">
        <v>65</v>
      </c>
      <c r="G437" s="170" t="s">
        <v>259</v>
      </c>
      <c r="H437" s="170" t="s">
        <v>508</v>
      </c>
      <c r="I437" s="170">
        <v>1083</v>
      </c>
      <c r="J437" s="170">
        <v>48.8</v>
      </c>
      <c r="K437" s="170">
        <v>20</v>
      </c>
      <c r="L437" s="170" t="s">
        <v>441</v>
      </c>
      <c r="M437" s="170">
        <v>60</v>
      </c>
      <c r="N437" s="170" t="s">
        <v>17</v>
      </c>
      <c r="O437" s="170" t="s">
        <v>23</v>
      </c>
      <c r="P437" s="170">
        <v>17.11</v>
      </c>
    </row>
    <row r="438" spans="1:16" x14ac:dyDescent="0.25">
      <c r="A438" s="170">
        <v>0.5</v>
      </c>
      <c r="B438" s="170">
        <v>75</v>
      </c>
      <c r="C438" s="170">
        <v>3.4</v>
      </c>
      <c r="D438" s="170">
        <v>40</v>
      </c>
      <c r="E438" s="170">
        <v>28</v>
      </c>
      <c r="F438" s="170">
        <v>69</v>
      </c>
      <c r="G438" s="170" t="s">
        <v>259</v>
      </c>
      <c r="H438" s="170" t="s">
        <v>508</v>
      </c>
      <c r="I438" s="170">
        <v>1486.2</v>
      </c>
      <c r="J438" s="170">
        <v>53.6</v>
      </c>
      <c r="K438" s="170">
        <v>12</v>
      </c>
      <c r="L438" s="170" t="s">
        <v>441</v>
      </c>
      <c r="M438" s="170">
        <v>60</v>
      </c>
      <c r="N438" s="170" t="s">
        <v>17</v>
      </c>
      <c r="O438" s="170" t="s">
        <v>106</v>
      </c>
      <c r="P438" s="170">
        <v>19.32</v>
      </c>
    </row>
    <row r="439" spans="1:16" x14ac:dyDescent="0.25">
      <c r="A439" s="170">
        <v>0.5</v>
      </c>
      <c r="B439" s="170">
        <v>75</v>
      </c>
      <c r="C439" s="170">
        <v>3.4</v>
      </c>
      <c r="D439" s="170">
        <v>40</v>
      </c>
      <c r="E439" s="170">
        <v>28</v>
      </c>
      <c r="F439" s="170">
        <v>68</v>
      </c>
      <c r="G439" s="170" t="s">
        <v>259</v>
      </c>
      <c r="H439" s="170" t="s">
        <v>508</v>
      </c>
      <c r="I439" s="170">
        <v>1280.4000000000001</v>
      </c>
      <c r="J439" s="170">
        <v>49.1</v>
      </c>
      <c r="K439" s="170">
        <v>14</v>
      </c>
      <c r="L439" s="170" t="s">
        <v>441</v>
      </c>
      <c r="M439" s="170">
        <v>60</v>
      </c>
      <c r="N439" s="170" t="s">
        <v>17</v>
      </c>
      <c r="O439" s="170" t="s">
        <v>106</v>
      </c>
      <c r="P439" s="170">
        <v>17.86</v>
      </c>
    </row>
    <row r="440" spans="1:16" x14ac:dyDescent="0.25">
      <c r="A440" s="170">
        <v>0.5</v>
      </c>
      <c r="B440" s="170">
        <v>75</v>
      </c>
      <c r="C440" s="170">
        <v>3.4</v>
      </c>
      <c r="D440" s="170">
        <v>40</v>
      </c>
      <c r="E440" s="170">
        <v>28</v>
      </c>
      <c r="F440" s="170">
        <v>65</v>
      </c>
      <c r="G440" s="170" t="s">
        <v>259</v>
      </c>
      <c r="H440" s="170" t="s">
        <v>508</v>
      </c>
      <c r="I440" s="170">
        <v>1083</v>
      </c>
      <c r="J440" s="170">
        <v>48.8</v>
      </c>
      <c r="K440" s="170">
        <v>20</v>
      </c>
      <c r="L440" s="170" t="s">
        <v>441</v>
      </c>
      <c r="M440" s="170">
        <v>60</v>
      </c>
      <c r="N440" s="170" t="s">
        <v>17</v>
      </c>
      <c r="O440" s="170" t="s">
        <v>106</v>
      </c>
      <c r="P440" s="170">
        <v>17.420000000000002</v>
      </c>
    </row>
    <row r="441" spans="1:16" x14ac:dyDescent="0.25">
      <c r="A441" s="170">
        <v>0.5</v>
      </c>
      <c r="B441" s="170">
        <v>100</v>
      </c>
      <c r="C441" s="170">
        <v>3.4</v>
      </c>
      <c r="D441" s="170">
        <v>40</v>
      </c>
      <c r="E441" s="170">
        <v>28</v>
      </c>
      <c r="F441" s="170">
        <v>69</v>
      </c>
      <c r="G441" s="170" t="s">
        <v>259</v>
      </c>
      <c r="H441" s="170" t="s">
        <v>508</v>
      </c>
      <c r="I441" s="170">
        <v>1486.2</v>
      </c>
      <c r="J441" s="170">
        <v>53.6</v>
      </c>
      <c r="K441" s="170">
        <v>12</v>
      </c>
      <c r="L441" s="170" t="s">
        <v>441</v>
      </c>
      <c r="M441" s="170">
        <v>60</v>
      </c>
      <c r="N441" s="170" t="s">
        <v>17</v>
      </c>
      <c r="O441" s="170" t="s">
        <v>106</v>
      </c>
      <c r="P441" s="170">
        <v>18.47</v>
      </c>
    </row>
    <row r="442" spans="1:16" x14ac:dyDescent="0.25">
      <c r="A442" s="170">
        <v>0.5</v>
      </c>
      <c r="B442" s="170">
        <v>100</v>
      </c>
      <c r="C442" s="170">
        <v>3.4</v>
      </c>
      <c r="D442" s="170">
        <v>40</v>
      </c>
      <c r="E442" s="170">
        <v>28</v>
      </c>
      <c r="F442" s="170">
        <v>68</v>
      </c>
      <c r="G442" s="170" t="s">
        <v>259</v>
      </c>
      <c r="H442" s="170" t="s">
        <v>508</v>
      </c>
      <c r="I442" s="170">
        <v>1280.4000000000001</v>
      </c>
      <c r="J442" s="170">
        <v>49.1</v>
      </c>
      <c r="K442" s="170">
        <v>14</v>
      </c>
      <c r="L442" s="170" t="s">
        <v>441</v>
      </c>
      <c r="M442" s="170">
        <v>60</v>
      </c>
      <c r="N442" s="170" t="s">
        <v>17</v>
      </c>
      <c r="O442" s="170" t="s">
        <v>23</v>
      </c>
      <c r="P442" s="170">
        <v>16.989999999999998</v>
      </c>
    </row>
    <row r="443" spans="1:16" x14ac:dyDescent="0.25">
      <c r="A443" s="170">
        <v>0.5</v>
      </c>
      <c r="B443" s="170">
        <v>100</v>
      </c>
      <c r="C443" s="170">
        <v>3.4</v>
      </c>
      <c r="D443" s="170">
        <v>40</v>
      </c>
      <c r="E443" s="170">
        <v>28</v>
      </c>
      <c r="F443" s="170">
        <v>65</v>
      </c>
      <c r="G443" s="170" t="s">
        <v>259</v>
      </c>
      <c r="H443" s="170" t="s">
        <v>508</v>
      </c>
      <c r="I443" s="170">
        <v>1083</v>
      </c>
      <c r="J443" s="170">
        <v>48.8</v>
      </c>
      <c r="K443" s="170">
        <v>20</v>
      </c>
      <c r="L443" s="170" t="s">
        <v>441</v>
      </c>
      <c r="M443" s="170">
        <v>60</v>
      </c>
      <c r="N443" s="170" t="s">
        <v>17</v>
      </c>
      <c r="O443" s="170" t="s">
        <v>23</v>
      </c>
      <c r="P443" s="170">
        <v>16.09</v>
      </c>
    </row>
    <row r="444" spans="1:16" x14ac:dyDescent="0.25">
      <c r="A444" s="170">
        <v>0.4</v>
      </c>
      <c r="B444" s="170">
        <v>0</v>
      </c>
      <c r="C444" s="170">
        <v>0</v>
      </c>
      <c r="D444" s="170">
        <v>50</v>
      </c>
      <c r="E444" s="170">
        <v>28</v>
      </c>
      <c r="F444" s="170">
        <v>69</v>
      </c>
      <c r="G444" s="170" t="s">
        <v>259</v>
      </c>
      <c r="H444" s="170" t="s">
        <v>508</v>
      </c>
      <c r="I444" s="170">
        <v>1486.2</v>
      </c>
      <c r="J444" s="170">
        <v>53.6</v>
      </c>
      <c r="K444" s="170">
        <v>12</v>
      </c>
      <c r="L444" s="170" t="s">
        <v>441</v>
      </c>
      <c r="M444" s="170">
        <v>60</v>
      </c>
      <c r="N444" s="170" t="s">
        <v>17</v>
      </c>
      <c r="O444" s="170" t="s">
        <v>106</v>
      </c>
      <c r="P444" s="170">
        <v>21.93</v>
      </c>
    </row>
    <row r="445" spans="1:16" x14ac:dyDescent="0.25">
      <c r="A445" s="170">
        <v>0.4</v>
      </c>
      <c r="B445" s="170">
        <v>0</v>
      </c>
      <c r="C445" s="170">
        <v>0</v>
      </c>
      <c r="D445" s="170">
        <v>50</v>
      </c>
      <c r="E445" s="170">
        <v>28</v>
      </c>
      <c r="F445" s="170">
        <v>68</v>
      </c>
      <c r="G445" s="170" t="s">
        <v>259</v>
      </c>
      <c r="H445" s="170" t="s">
        <v>508</v>
      </c>
      <c r="I445" s="170">
        <v>1280.4000000000001</v>
      </c>
      <c r="J445" s="170">
        <v>49.1</v>
      </c>
      <c r="K445" s="170">
        <v>14</v>
      </c>
      <c r="L445" s="170" t="s">
        <v>441</v>
      </c>
      <c r="M445" s="170">
        <v>60</v>
      </c>
      <c r="N445" s="170" t="s">
        <v>17</v>
      </c>
      <c r="O445" s="170" t="s">
        <v>106</v>
      </c>
      <c r="P445" s="170">
        <v>22</v>
      </c>
    </row>
    <row r="446" spans="1:16" x14ac:dyDescent="0.25">
      <c r="A446" s="170">
        <v>0.4</v>
      </c>
      <c r="B446" s="170">
        <v>25</v>
      </c>
      <c r="C446" s="170">
        <v>3.4</v>
      </c>
      <c r="D446" s="170">
        <v>50</v>
      </c>
      <c r="E446" s="170">
        <v>28</v>
      </c>
      <c r="F446" s="170">
        <v>69</v>
      </c>
      <c r="G446" s="170" t="s">
        <v>259</v>
      </c>
      <c r="H446" s="170" t="s">
        <v>508</v>
      </c>
      <c r="I446" s="170">
        <v>1486.2</v>
      </c>
      <c r="J446" s="170">
        <v>48.8</v>
      </c>
      <c r="K446" s="170">
        <v>12</v>
      </c>
      <c r="L446" s="170" t="s">
        <v>441</v>
      </c>
      <c r="M446" s="170">
        <v>60</v>
      </c>
      <c r="N446" s="170" t="s">
        <v>17</v>
      </c>
      <c r="O446" s="170" t="s">
        <v>106</v>
      </c>
      <c r="P446" s="170">
        <v>22.11</v>
      </c>
    </row>
    <row r="447" spans="1:16" x14ac:dyDescent="0.25">
      <c r="A447" s="170">
        <v>0.4</v>
      </c>
      <c r="B447" s="170">
        <v>25</v>
      </c>
      <c r="C447" s="170">
        <v>3.4</v>
      </c>
      <c r="D447" s="170">
        <v>50</v>
      </c>
      <c r="E447" s="170">
        <v>28</v>
      </c>
      <c r="F447" s="170">
        <v>68</v>
      </c>
      <c r="G447" s="170" t="s">
        <v>259</v>
      </c>
      <c r="H447" s="170" t="s">
        <v>508</v>
      </c>
      <c r="I447" s="170">
        <v>1280.4000000000001</v>
      </c>
      <c r="J447" s="170">
        <v>53.6</v>
      </c>
      <c r="K447" s="170">
        <v>14</v>
      </c>
      <c r="L447" s="170" t="s">
        <v>441</v>
      </c>
      <c r="M447" s="170">
        <v>60</v>
      </c>
      <c r="N447" s="170" t="s">
        <v>17</v>
      </c>
      <c r="O447" s="170" t="s">
        <v>106</v>
      </c>
      <c r="P447" s="170">
        <v>20.81</v>
      </c>
    </row>
    <row r="448" spans="1:16" x14ac:dyDescent="0.25">
      <c r="A448" s="170">
        <v>0.4</v>
      </c>
      <c r="B448" s="170">
        <v>50</v>
      </c>
      <c r="C448" s="170">
        <v>3.4</v>
      </c>
      <c r="D448" s="170">
        <v>50</v>
      </c>
      <c r="E448" s="170">
        <v>28</v>
      </c>
      <c r="F448" s="170">
        <v>69</v>
      </c>
      <c r="G448" s="170" t="s">
        <v>259</v>
      </c>
      <c r="H448" s="170" t="s">
        <v>508</v>
      </c>
      <c r="I448" s="170">
        <v>1486.2</v>
      </c>
      <c r="J448" s="170">
        <v>49.1</v>
      </c>
      <c r="K448" s="170">
        <v>12</v>
      </c>
      <c r="L448" s="170" t="s">
        <v>441</v>
      </c>
      <c r="M448" s="170">
        <v>60</v>
      </c>
      <c r="N448" s="170" t="s">
        <v>17</v>
      </c>
      <c r="O448" s="170" t="s">
        <v>106</v>
      </c>
      <c r="P448" s="170">
        <v>21.19</v>
      </c>
    </row>
    <row r="449" spans="1:16" x14ac:dyDescent="0.25">
      <c r="A449" s="170">
        <v>0.4</v>
      </c>
      <c r="B449" s="170">
        <v>50</v>
      </c>
      <c r="C449" s="170">
        <v>3.4</v>
      </c>
      <c r="D449" s="170">
        <v>50</v>
      </c>
      <c r="E449" s="170">
        <v>28</v>
      </c>
      <c r="F449" s="170">
        <v>68</v>
      </c>
      <c r="G449" s="170" t="s">
        <v>259</v>
      </c>
      <c r="H449" s="170" t="s">
        <v>508</v>
      </c>
      <c r="I449" s="170">
        <v>1280.4000000000001</v>
      </c>
      <c r="J449" s="170">
        <v>48.8</v>
      </c>
      <c r="K449" s="170">
        <v>14</v>
      </c>
      <c r="L449" s="170" t="s">
        <v>441</v>
      </c>
      <c r="M449" s="170">
        <v>60</v>
      </c>
      <c r="N449" s="170" t="s">
        <v>17</v>
      </c>
      <c r="O449" s="170" t="s">
        <v>106</v>
      </c>
      <c r="P449" s="170">
        <v>20.07</v>
      </c>
    </row>
    <row r="450" spans="1:16" x14ac:dyDescent="0.25">
      <c r="A450" s="170">
        <v>0.4</v>
      </c>
      <c r="B450" s="170">
        <v>75</v>
      </c>
      <c r="C450" s="170">
        <v>3.4</v>
      </c>
      <c r="D450" s="170">
        <v>50</v>
      </c>
      <c r="E450" s="170">
        <v>28</v>
      </c>
      <c r="F450" s="170">
        <v>69</v>
      </c>
      <c r="G450" s="170" t="s">
        <v>259</v>
      </c>
      <c r="H450" s="170" t="s">
        <v>508</v>
      </c>
      <c r="I450" s="170">
        <v>1486.2</v>
      </c>
      <c r="J450" s="170">
        <v>53.6</v>
      </c>
      <c r="K450" s="170">
        <v>12</v>
      </c>
      <c r="L450" s="170" t="s">
        <v>441</v>
      </c>
      <c r="M450" s="170">
        <v>60</v>
      </c>
      <c r="N450" s="170" t="s">
        <v>17</v>
      </c>
      <c r="O450" s="170" t="s">
        <v>106</v>
      </c>
      <c r="P450" s="170">
        <v>20.11</v>
      </c>
    </row>
    <row r="451" spans="1:16" x14ac:dyDescent="0.25">
      <c r="A451" s="170">
        <v>0.4</v>
      </c>
      <c r="B451" s="170">
        <v>75</v>
      </c>
      <c r="C451" s="170">
        <v>3.4</v>
      </c>
      <c r="D451" s="170">
        <v>50</v>
      </c>
      <c r="E451" s="170">
        <v>28</v>
      </c>
      <c r="F451" s="170">
        <v>68</v>
      </c>
      <c r="G451" s="170" t="s">
        <v>259</v>
      </c>
      <c r="H451" s="170" t="s">
        <v>508</v>
      </c>
      <c r="I451" s="170">
        <v>1486.2</v>
      </c>
      <c r="J451" s="170">
        <v>53.6</v>
      </c>
      <c r="K451" s="170">
        <v>14</v>
      </c>
      <c r="L451" s="170" t="s">
        <v>441</v>
      </c>
      <c r="M451" s="170">
        <v>60</v>
      </c>
      <c r="N451" s="170" t="s">
        <v>17</v>
      </c>
      <c r="O451" s="170" t="s">
        <v>23</v>
      </c>
      <c r="P451" s="170">
        <v>19.670000000000002</v>
      </c>
    </row>
    <row r="452" spans="1:16" x14ac:dyDescent="0.25">
      <c r="A452" s="170">
        <v>0.4</v>
      </c>
      <c r="B452" s="170">
        <v>100</v>
      </c>
      <c r="C452" s="170">
        <v>3.4</v>
      </c>
      <c r="D452" s="170">
        <v>50</v>
      </c>
      <c r="E452" s="170">
        <v>28</v>
      </c>
      <c r="F452" s="170">
        <v>69</v>
      </c>
      <c r="G452" s="170" t="s">
        <v>259</v>
      </c>
      <c r="H452" s="170" t="s">
        <v>508</v>
      </c>
      <c r="I452" s="170">
        <v>1486.2</v>
      </c>
      <c r="J452" s="170">
        <v>53.6</v>
      </c>
      <c r="K452" s="170">
        <v>12</v>
      </c>
      <c r="L452" s="170" t="s">
        <v>441</v>
      </c>
      <c r="M452" s="170">
        <v>60</v>
      </c>
      <c r="N452" s="170" t="s">
        <v>17</v>
      </c>
      <c r="O452" s="170" t="s">
        <v>106</v>
      </c>
      <c r="P452" s="170">
        <v>19.600000000000001</v>
      </c>
    </row>
    <row r="453" spans="1:16" x14ac:dyDescent="0.25">
      <c r="A453" s="170">
        <v>0.4</v>
      </c>
      <c r="B453" s="170">
        <v>100</v>
      </c>
      <c r="C453" s="170">
        <v>3.4</v>
      </c>
      <c r="D453" s="170">
        <v>50</v>
      </c>
      <c r="E453" s="170">
        <v>28</v>
      </c>
      <c r="F453" s="170">
        <v>68</v>
      </c>
      <c r="G453" s="170" t="s">
        <v>259</v>
      </c>
      <c r="H453" s="170" t="s">
        <v>508</v>
      </c>
      <c r="I453" s="170">
        <v>1486.2</v>
      </c>
      <c r="J453" s="170">
        <v>53.6</v>
      </c>
      <c r="K453" s="170">
        <v>14</v>
      </c>
      <c r="L453" s="170" t="s">
        <v>441</v>
      </c>
      <c r="M453" s="170">
        <v>60</v>
      </c>
      <c r="N453" s="170" t="s">
        <v>17</v>
      </c>
      <c r="O453" s="170" t="s">
        <v>23</v>
      </c>
      <c r="P453" s="170">
        <v>19.32</v>
      </c>
    </row>
    <row r="454" spans="1:16" x14ac:dyDescent="0.25">
      <c r="A454" s="170">
        <v>0.3</v>
      </c>
      <c r="B454" s="170">
        <v>0</v>
      </c>
      <c r="C454" s="170">
        <v>0</v>
      </c>
      <c r="D454" s="170">
        <v>60</v>
      </c>
      <c r="E454" s="170">
        <v>28</v>
      </c>
      <c r="F454" s="170">
        <v>69</v>
      </c>
      <c r="G454" s="170" t="s">
        <v>259</v>
      </c>
      <c r="H454" s="170" t="s">
        <v>508</v>
      </c>
      <c r="I454" s="170">
        <v>1486.2</v>
      </c>
      <c r="J454" s="170">
        <v>53.6</v>
      </c>
      <c r="K454" s="170">
        <v>12</v>
      </c>
      <c r="L454" s="170" t="s">
        <v>441</v>
      </c>
      <c r="M454" s="170">
        <v>60</v>
      </c>
      <c r="N454" s="170" t="s">
        <v>17</v>
      </c>
      <c r="O454" s="170" t="s">
        <v>106</v>
      </c>
      <c r="P454" s="170">
        <v>25.8</v>
      </c>
    </row>
    <row r="455" spans="1:16" x14ac:dyDescent="0.25">
      <c r="A455" s="170">
        <v>0.3</v>
      </c>
      <c r="B455" s="170">
        <v>25</v>
      </c>
      <c r="C455" s="170">
        <v>3.4</v>
      </c>
      <c r="D455" s="170">
        <v>60</v>
      </c>
      <c r="E455" s="170">
        <v>28</v>
      </c>
      <c r="F455" s="170">
        <v>69</v>
      </c>
      <c r="G455" s="170" t="s">
        <v>259</v>
      </c>
      <c r="H455" s="170" t="s">
        <v>508</v>
      </c>
      <c r="I455" s="170">
        <v>1486.2</v>
      </c>
      <c r="J455" s="170">
        <v>53.6</v>
      </c>
      <c r="K455" s="170">
        <v>12</v>
      </c>
      <c r="L455" s="170" t="s">
        <v>441</v>
      </c>
      <c r="M455" s="170">
        <v>60</v>
      </c>
      <c r="N455" s="170" t="s">
        <v>17</v>
      </c>
      <c r="O455" s="170" t="s">
        <v>106</v>
      </c>
      <c r="P455" s="170">
        <v>24.04</v>
      </c>
    </row>
    <row r="456" spans="1:16" x14ac:dyDescent="0.25">
      <c r="A456" s="170">
        <v>0.3</v>
      </c>
      <c r="B456" s="170">
        <v>50</v>
      </c>
      <c r="C456" s="170">
        <v>3.4</v>
      </c>
      <c r="D456" s="170">
        <v>60</v>
      </c>
      <c r="E456" s="170">
        <v>28</v>
      </c>
      <c r="F456" s="170">
        <v>69</v>
      </c>
      <c r="G456" s="170" t="s">
        <v>259</v>
      </c>
      <c r="H456" s="170" t="s">
        <v>508</v>
      </c>
      <c r="I456" s="170">
        <v>1486.2</v>
      </c>
      <c r="J456" s="170">
        <v>53.6</v>
      </c>
      <c r="K456" s="170">
        <v>12</v>
      </c>
      <c r="L456" s="170" t="s">
        <v>441</v>
      </c>
      <c r="M456" s="170">
        <v>60</v>
      </c>
      <c r="N456" s="170" t="s">
        <v>17</v>
      </c>
      <c r="O456" s="170" t="s">
        <v>106</v>
      </c>
      <c r="P456" s="170">
        <v>23.51</v>
      </c>
    </row>
    <row r="457" spans="1:16" x14ac:dyDescent="0.25">
      <c r="A457" s="170">
        <v>0.3</v>
      </c>
      <c r="B457" s="170">
        <v>75</v>
      </c>
      <c r="C457" s="170">
        <v>3.4</v>
      </c>
      <c r="D457" s="170">
        <v>60</v>
      </c>
      <c r="E457" s="170">
        <v>28</v>
      </c>
      <c r="F457" s="170">
        <v>69</v>
      </c>
      <c r="G457" s="170" t="s">
        <v>259</v>
      </c>
      <c r="H457" s="170" t="s">
        <v>508</v>
      </c>
      <c r="I457" s="170">
        <v>1486.2</v>
      </c>
      <c r="J457" s="170">
        <v>53.6</v>
      </c>
      <c r="K457" s="170">
        <v>12</v>
      </c>
      <c r="L457" s="170" t="s">
        <v>441</v>
      </c>
      <c r="M457" s="170">
        <v>60</v>
      </c>
      <c r="N457" s="170" t="s">
        <v>17</v>
      </c>
      <c r="O457" s="170" t="s">
        <v>106</v>
      </c>
      <c r="P457" s="170">
        <v>22.22</v>
      </c>
    </row>
    <row r="458" spans="1:16" x14ac:dyDescent="0.25">
      <c r="A458" s="170">
        <v>0.3</v>
      </c>
      <c r="B458" s="170">
        <v>100</v>
      </c>
      <c r="C458" s="170">
        <v>3.4</v>
      </c>
      <c r="D458" s="170">
        <v>60</v>
      </c>
      <c r="E458" s="170">
        <v>28</v>
      </c>
      <c r="F458" s="170">
        <v>69</v>
      </c>
      <c r="G458" s="170" t="s">
        <v>259</v>
      </c>
      <c r="H458" s="170" t="s">
        <v>508</v>
      </c>
      <c r="I458" s="170">
        <v>1486.2</v>
      </c>
      <c r="J458" s="170">
        <v>53.6</v>
      </c>
      <c r="K458" s="170">
        <v>12</v>
      </c>
      <c r="L458" s="170" t="s">
        <v>441</v>
      </c>
      <c r="M458" s="170">
        <v>60</v>
      </c>
      <c r="N458" s="170" t="s">
        <v>17</v>
      </c>
      <c r="O458" s="170" t="s">
        <v>23</v>
      </c>
      <c r="P458" s="170">
        <v>19.05</v>
      </c>
    </row>
    <row r="459" spans="1:16" x14ac:dyDescent="0.25">
      <c r="A459" s="170">
        <v>0.5</v>
      </c>
      <c r="B459" s="170">
        <v>0</v>
      </c>
      <c r="C459" s="170">
        <v>0</v>
      </c>
      <c r="D459" s="170">
        <v>40</v>
      </c>
      <c r="E459" s="170">
        <v>28</v>
      </c>
      <c r="F459" s="170">
        <v>69</v>
      </c>
      <c r="G459" s="170" t="s">
        <v>259</v>
      </c>
      <c r="H459" s="170" t="s">
        <v>508</v>
      </c>
      <c r="I459" s="170">
        <v>1486.2</v>
      </c>
      <c r="J459" s="170">
        <v>53.6</v>
      </c>
      <c r="K459" s="170">
        <v>12</v>
      </c>
      <c r="L459" s="170" t="s">
        <v>441</v>
      </c>
      <c r="M459" s="170">
        <v>60</v>
      </c>
      <c r="N459" s="170" t="s">
        <v>17</v>
      </c>
      <c r="O459" s="170" t="s">
        <v>106</v>
      </c>
      <c r="P459" s="170">
        <v>20.99</v>
      </c>
    </row>
    <row r="460" spans="1:16" x14ac:dyDescent="0.25">
      <c r="A460" s="170">
        <v>0.55000000000000004</v>
      </c>
      <c r="B460" s="170">
        <v>0</v>
      </c>
      <c r="C460" s="170">
        <v>0</v>
      </c>
      <c r="D460" s="170">
        <v>51.14</v>
      </c>
      <c r="E460" s="170">
        <v>28</v>
      </c>
      <c r="F460" s="170">
        <v>35</v>
      </c>
      <c r="G460" s="170" t="s">
        <v>439</v>
      </c>
      <c r="H460" s="170" t="s">
        <v>22</v>
      </c>
      <c r="I460" s="170">
        <v>1489</v>
      </c>
      <c r="J460" s="170">
        <v>200</v>
      </c>
      <c r="K460" s="170">
        <v>12.6</v>
      </c>
      <c r="L460" s="170" t="s">
        <v>443</v>
      </c>
      <c r="M460" s="170">
        <v>126</v>
      </c>
      <c r="N460" s="170" t="s">
        <v>13</v>
      </c>
      <c r="O460" s="170" t="s">
        <v>106</v>
      </c>
      <c r="P460" s="170">
        <v>14.23</v>
      </c>
    </row>
    <row r="461" spans="1:16" x14ac:dyDescent="0.25">
      <c r="A461" s="170">
        <v>0.63</v>
      </c>
      <c r="B461" s="170">
        <v>50</v>
      </c>
      <c r="C461" s="170">
        <v>4.8</v>
      </c>
      <c r="D461" s="170">
        <v>52.26</v>
      </c>
      <c r="E461" s="170">
        <v>28</v>
      </c>
      <c r="F461" s="170">
        <v>35</v>
      </c>
      <c r="G461" s="170" t="s">
        <v>439</v>
      </c>
      <c r="H461" s="170" t="s">
        <v>22</v>
      </c>
      <c r="I461" s="170">
        <v>1489</v>
      </c>
      <c r="J461" s="170">
        <v>200</v>
      </c>
      <c r="K461" s="170">
        <v>12.6</v>
      </c>
      <c r="L461" s="170" t="s">
        <v>443</v>
      </c>
      <c r="M461" s="170">
        <v>126</v>
      </c>
      <c r="N461" s="170" t="s">
        <v>13</v>
      </c>
      <c r="O461" s="170" t="s">
        <v>106</v>
      </c>
      <c r="P461" s="170">
        <v>13.82</v>
      </c>
    </row>
    <row r="462" spans="1:16" x14ac:dyDescent="0.25">
      <c r="A462" s="170">
        <v>0.65</v>
      </c>
      <c r="B462" s="170">
        <v>100</v>
      </c>
      <c r="C462" s="170">
        <v>4.8</v>
      </c>
      <c r="D462" s="170">
        <v>55.69</v>
      </c>
      <c r="E462" s="170">
        <v>28</v>
      </c>
      <c r="F462" s="170">
        <v>35</v>
      </c>
      <c r="G462" s="170" t="s">
        <v>439</v>
      </c>
      <c r="H462" s="170" t="s">
        <v>22</v>
      </c>
      <c r="I462" s="170">
        <v>1489</v>
      </c>
      <c r="J462" s="170">
        <v>200</v>
      </c>
      <c r="K462" s="170">
        <v>12.6</v>
      </c>
      <c r="L462" s="170" t="s">
        <v>443</v>
      </c>
      <c r="M462" s="170">
        <v>126</v>
      </c>
      <c r="N462" s="170" t="s">
        <v>13</v>
      </c>
      <c r="O462" s="170" t="s">
        <v>106</v>
      </c>
      <c r="P462" s="170">
        <v>13.15</v>
      </c>
    </row>
    <row r="463" spans="1:16" x14ac:dyDescent="0.25">
      <c r="A463" s="170">
        <v>0.65</v>
      </c>
      <c r="B463" s="170">
        <v>100</v>
      </c>
      <c r="C463" s="170">
        <v>4.8</v>
      </c>
      <c r="D463" s="170">
        <v>55.69</v>
      </c>
      <c r="E463" s="170">
        <v>28</v>
      </c>
      <c r="F463" s="170">
        <v>35</v>
      </c>
      <c r="G463" s="170" t="s">
        <v>439</v>
      </c>
      <c r="H463" s="170" t="s">
        <v>22</v>
      </c>
      <c r="I463" s="170">
        <v>1489</v>
      </c>
      <c r="J463" s="170">
        <v>200</v>
      </c>
      <c r="K463" s="170">
        <v>12.6</v>
      </c>
      <c r="L463" s="170" t="s">
        <v>443</v>
      </c>
      <c r="M463" s="170">
        <v>126</v>
      </c>
      <c r="N463" s="170" t="s">
        <v>13</v>
      </c>
      <c r="O463" s="170" t="s">
        <v>106</v>
      </c>
      <c r="P463" s="170">
        <v>9.7899999999999991</v>
      </c>
    </row>
    <row r="464" spans="1:16" x14ac:dyDescent="0.25">
      <c r="A464" s="170">
        <v>0.65</v>
      </c>
      <c r="B464" s="170">
        <v>100</v>
      </c>
      <c r="C464" s="170">
        <v>4.8</v>
      </c>
      <c r="D464" s="170">
        <v>55.69</v>
      </c>
      <c r="E464" s="170">
        <v>28</v>
      </c>
      <c r="F464" s="170">
        <v>50</v>
      </c>
      <c r="G464" s="170" t="s">
        <v>439</v>
      </c>
      <c r="H464" s="170" t="s">
        <v>22</v>
      </c>
      <c r="I464" s="170">
        <v>1489</v>
      </c>
      <c r="J464" s="170">
        <v>200</v>
      </c>
      <c r="K464" s="170">
        <v>12.6</v>
      </c>
      <c r="L464" s="170" t="s">
        <v>443</v>
      </c>
      <c r="M464" s="170">
        <v>126</v>
      </c>
      <c r="N464" s="170" t="s">
        <v>13</v>
      </c>
      <c r="O464" s="170" t="s">
        <v>106</v>
      </c>
      <c r="P464" s="170">
        <v>15.85</v>
      </c>
    </row>
    <row r="465" spans="1:16" x14ac:dyDescent="0.25">
      <c r="A465" s="170">
        <v>0.65</v>
      </c>
      <c r="B465" s="170">
        <v>100</v>
      </c>
      <c r="C465" s="170">
        <v>4.8</v>
      </c>
      <c r="D465" s="170">
        <v>55.69</v>
      </c>
      <c r="E465" s="170">
        <v>28</v>
      </c>
      <c r="F465" s="170">
        <v>20</v>
      </c>
      <c r="G465" s="170" t="s">
        <v>439</v>
      </c>
      <c r="H465" s="170" t="s">
        <v>22</v>
      </c>
      <c r="I465" s="170">
        <v>1489</v>
      </c>
      <c r="J465" s="170">
        <v>200</v>
      </c>
      <c r="K465" s="170">
        <v>12.6</v>
      </c>
      <c r="L465" s="170" t="s">
        <v>443</v>
      </c>
      <c r="M465" s="170">
        <v>126</v>
      </c>
      <c r="N465" s="170" t="s">
        <v>13</v>
      </c>
      <c r="O465" s="170" t="s">
        <v>106</v>
      </c>
      <c r="P465" s="170">
        <v>10.28</v>
      </c>
    </row>
    <row r="466" spans="1:16" x14ac:dyDescent="0.25">
      <c r="A466" s="170">
        <v>0.65</v>
      </c>
      <c r="B466" s="170">
        <v>100</v>
      </c>
      <c r="C466" s="170">
        <v>4.8</v>
      </c>
      <c r="D466" s="170">
        <v>55.69</v>
      </c>
      <c r="E466" s="170">
        <v>28</v>
      </c>
      <c r="F466" s="170">
        <v>35</v>
      </c>
      <c r="G466" s="170" t="s">
        <v>439</v>
      </c>
      <c r="H466" s="170" t="s">
        <v>22</v>
      </c>
      <c r="I466" s="170">
        <v>1489</v>
      </c>
      <c r="J466" s="170">
        <v>200</v>
      </c>
      <c r="K466" s="170">
        <v>12.6</v>
      </c>
      <c r="L466" s="170" t="s">
        <v>443</v>
      </c>
      <c r="M466" s="170">
        <v>126</v>
      </c>
      <c r="N466" s="170" t="s">
        <v>13</v>
      </c>
      <c r="O466" s="170" t="s">
        <v>106</v>
      </c>
      <c r="P466" s="170">
        <v>13.2</v>
      </c>
    </row>
    <row r="467" spans="1:16" x14ac:dyDescent="0.25">
      <c r="A467" s="170">
        <v>0.65</v>
      </c>
      <c r="B467" s="170">
        <v>100</v>
      </c>
      <c r="C467" s="170">
        <v>4.8</v>
      </c>
      <c r="D467" s="170">
        <v>55.69</v>
      </c>
      <c r="E467" s="170">
        <v>28</v>
      </c>
      <c r="F467" s="170">
        <v>35</v>
      </c>
      <c r="G467" s="170" t="s">
        <v>439</v>
      </c>
      <c r="H467" s="170" t="s">
        <v>22</v>
      </c>
      <c r="I467" s="170">
        <v>1489</v>
      </c>
      <c r="J467" s="170">
        <v>200</v>
      </c>
      <c r="K467" s="170">
        <v>12.6</v>
      </c>
      <c r="L467" s="170" t="s">
        <v>443</v>
      </c>
      <c r="M467" s="170">
        <v>126</v>
      </c>
      <c r="N467" s="170" t="s">
        <v>13</v>
      </c>
      <c r="O467" s="170" t="s">
        <v>106</v>
      </c>
      <c r="P467" s="170">
        <v>14.66</v>
      </c>
    </row>
    <row r="468" spans="1:16" x14ac:dyDescent="0.25">
      <c r="A468" s="170">
        <v>0.38</v>
      </c>
      <c r="B468" s="170">
        <v>50</v>
      </c>
      <c r="C468" s="170">
        <v>4.8</v>
      </c>
      <c r="D468" s="170">
        <v>74.05</v>
      </c>
      <c r="E468" s="170">
        <v>28</v>
      </c>
      <c r="F468" s="170">
        <v>35</v>
      </c>
      <c r="G468" s="170" t="s">
        <v>439</v>
      </c>
      <c r="H468" s="170" t="s">
        <v>22</v>
      </c>
      <c r="I468" s="170">
        <v>1489</v>
      </c>
      <c r="J468" s="170">
        <v>200</v>
      </c>
      <c r="K468" s="170">
        <v>12.6</v>
      </c>
      <c r="L468" s="170" t="s">
        <v>443</v>
      </c>
      <c r="M468" s="170">
        <v>126</v>
      </c>
      <c r="N468" s="170" t="s">
        <v>13</v>
      </c>
      <c r="O468" s="170" t="s">
        <v>106</v>
      </c>
      <c r="P468" s="170">
        <v>16.87</v>
      </c>
    </row>
    <row r="469" spans="1:16" x14ac:dyDescent="0.25">
      <c r="A469" s="170">
        <v>0.38</v>
      </c>
      <c r="B469" s="170">
        <v>50</v>
      </c>
      <c r="C469" s="170">
        <v>4.8</v>
      </c>
      <c r="D469" s="170">
        <v>74.05</v>
      </c>
      <c r="E469" s="170">
        <v>28</v>
      </c>
      <c r="F469" s="170">
        <v>35</v>
      </c>
      <c r="G469" s="170" t="s">
        <v>439</v>
      </c>
      <c r="H469" s="170" t="s">
        <v>22</v>
      </c>
      <c r="I469" s="170">
        <v>1489</v>
      </c>
      <c r="J469" s="170">
        <v>200</v>
      </c>
      <c r="K469" s="170">
        <v>12.6</v>
      </c>
      <c r="L469" s="170" t="s">
        <v>443</v>
      </c>
      <c r="M469" s="170">
        <v>126</v>
      </c>
      <c r="N469" s="170" t="s">
        <v>13</v>
      </c>
      <c r="O469" s="170" t="s">
        <v>106</v>
      </c>
      <c r="P469" s="170">
        <v>10.050000000000001</v>
      </c>
    </row>
    <row r="470" spans="1:16" x14ac:dyDescent="0.25">
      <c r="A470" s="170">
        <v>0.5</v>
      </c>
      <c r="B470" s="170">
        <v>0</v>
      </c>
      <c r="C470" s="170">
        <v>0</v>
      </c>
      <c r="D470" s="170">
        <v>33.4</v>
      </c>
      <c r="E470" s="170">
        <v>28</v>
      </c>
      <c r="F470" s="170">
        <v>69</v>
      </c>
      <c r="G470" s="170" t="s">
        <v>14</v>
      </c>
      <c r="H470" s="170" t="s">
        <v>22</v>
      </c>
      <c r="I470" s="170">
        <v>350</v>
      </c>
      <c r="J470" s="170">
        <v>204</v>
      </c>
      <c r="K470" s="170">
        <v>12</v>
      </c>
      <c r="L470" s="170" t="s">
        <v>441</v>
      </c>
      <c r="M470" s="170">
        <v>120</v>
      </c>
      <c r="N470" s="170" t="s">
        <v>67</v>
      </c>
      <c r="O470" s="170" t="s">
        <v>106</v>
      </c>
      <c r="P470" s="170">
        <v>14.93</v>
      </c>
    </row>
    <row r="471" spans="1:16" x14ac:dyDescent="0.25">
      <c r="A471" s="170">
        <v>0.5</v>
      </c>
      <c r="B471" s="170">
        <v>30</v>
      </c>
      <c r="C471" s="170">
        <v>5.0999999999999996</v>
      </c>
      <c r="D471" s="170">
        <v>31.5</v>
      </c>
      <c r="E471" s="170">
        <v>28</v>
      </c>
      <c r="F471" s="170">
        <v>69</v>
      </c>
      <c r="G471" s="170" t="s">
        <v>14</v>
      </c>
      <c r="H471" s="170" t="s">
        <v>22</v>
      </c>
      <c r="I471" s="170">
        <v>350</v>
      </c>
      <c r="J471" s="170">
        <v>204</v>
      </c>
      <c r="K471" s="170">
        <v>12</v>
      </c>
      <c r="L471" s="170" t="s">
        <v>441</v>
      </c>
      <c r="M471" s="170">
        <v>120</v>
      </c>
      <c r="N471" s="170" t="s">
        <v>67</v>
      </c>
      <c r="O471" s="170" t="s">
        <v>106</v>
      </c>
      <c r="P471" s="170">
        <v>14.38</v>
      </c>
    </row>
    <row r="472" spans="1:16" x14ac:dyDescent="0.25">
      <c r="A472" s="170">
        <v>0.5</v>
      </c>
      <c r="B472" s="170">
        <v>50</v>
      </c>
      <c r="C472" s="170">
        <v>5.0999999999999996</v>
      </c>
      <c r="D472" s="170">
        <v>30.7</v>
      </c>
      <c r="E472" s="170">
        <v>28</v>
      </c>
      <c r="F472" s="170">
        <v>69</v>
      </c>
      <c r="G472" s="170" t="s">
        <v>14</v>
      </c>
      <c r="H472" s="170" t="s">
        <v>22</v>
      </c>
      <c r="I472" s="170">
        <v>350</v>
      </c>
      <c r="J472" s="170">
        <v>204</v>
      </c>
      <c r="K472" s="170">
        <v>12</v>
      </c>
      <c r="L472" s="170" t="s">
        <v>441</v>
      </c>
      <c r="M472" s="170">
        <v>120</v>
      </c>
      <c r="N472" s="170" t="s">
        <v>67</v>
      </c>
      <c r="O472" s="170" t="s">
        <v>106</v>
      </c>
      <c r="P472" s="170">
        <v>13.05</v>
      </c>
    </row>
    <row r="473" spans="1:16" x14ac:dyDescent="0.25">
      <c r="A473" s="170">
        <v>0.5</v>
      </c>
      <c r="B473" s="170">
        <v>100</v>
      </c>
      <c r="C473" s="170">
        <v>5.0999999999999996</v>
      </c>
      <c r="D473" s="170">
        <v>29.6</v>
      </c>
      <c r="E473" s="170">
        <v>28</v>
      </c>
      <c r="F473" s="170">
        <v>69</v>
      </c>
      <c r="G473" s="170" t="s">
        <v>14</v>
      </c>
      <c r="H473" s="170" t="s">
        <v>22</v>
      </c>
      <c r="I473" s="170">
        <v>350</v>
      </c>
      <c r="J473" s="170">
        <v>204</v>
      </c>
      <c r="K473" s="170">
        <v>12</v>
      </c>
      <c r="L473" s="170" t="s">
        <v>441</v>
      </c>
      <c r="M473" s="170">
        <v>120</v>
      </c>
      <c r="N473" s="170" t="s">
        <v>67</v>
      </c>
      <c r="O473" s="170" t="s">
        <v>106</v>
      </c>
      <c r="P473" s="170">
        <v>11.28</v>
      </c>
    </row>
    <row r="474" spans="1:16" x14ac:dyDescent="0.25">
      <c r="A474" s="170">
        <v>0.5</v>
      </c>
      <c r="B474" s="170">
        <v>0</v>
      </c>
      <c r="C474" s="170">
        <v>0</v>
      </c>
      <c r="D474" s="170">
        <v>30.94</v>
      </c>
      <c r="E474" s="170">
        <v>28</v>
      </c>
      <c r="F474" s="170">
        <v>70</v>
      </c>
      <c r="G474" s="170" t="s">
        <v>273</v>
      </c>
      <c r="H474" s="170" t="s">
        <v>22</v>
      </c>
      <c r="I474" s="170">
        <v>942</v>
      </c>
      <c r="J474" s="170">
        <v>53.1</v>
      </c>
      <c r="K474" s="170">
        <v>10</v>
      </c>
      <c r="L474" s="170" t="s">
        <v>441</v>
      </c>
      <c r="M474" s="170">
        <v>50</v>
      </c>
      <c r="N474" s="170" t="s">
        <v>17</v>
      </c>
      <c r="O474" s="170" t="s">
        <v>23</v>
      </c>
      <c r="P474" s="170">
        <v>26.53</v>
      </c>
    </row>
    <row r="475" spans="1:16" x14ac:dyDescent="0.25">
      <c r="A475" s="170">
        <v>0.5</v>
      </c>
      <c r="B475" s="170">
        <v>25</v>
      </c>
      <c r="C475" s="170">
        <v>5.25</v>
      </c>
      <c r="D475" s="170">
        <v>35.93</v>
      </c>
      <c r="E475" s="170">
        <v>28</v>
      </c>
      <c r="F475" s="170">
        <v>70</v>
      </c>
      <c r="G475" s="170" t="s">
        <v>273</v>
      </c>
      <c r="H475" s="170" t="s">
        <v>22</v>
      </c>
      <c r="I475" s="170">
        <v>942</v>
      </c>
      <c r="J475" s="170">
        <v>53.1</v>
      </c>
      <c r="K475" s="170">
        <v>10</v>
      </c>
      <c r="L475" s="170" t="s">
        <v>441</v>
      </c>
      <c r="M475" s="170">
        <v>50</v>
      </c>
      <c r="N475" s="170" t="s">
        <v>17</v>
      </c>
      <c r="O475" s="170" t="s">
        <v>23</v>
      </c>
      <c r="P475" s="170">
        <v>28.57</v>
      </c>
    </row>
    <row r="476" spans="1:16" x14ac:dyDescent="0.25">
      <c r="A476" s="170">
        <v>0.5</v>
      </c>
      <c r="B476" s="170">
        <v>50</v>
      </c>
      <c r="C476" s="170">
        <v>5.25</v>
      </c>
      <c r="D476" s="170">
        <v>38.43</v>
      </c>
      <c r="E476" s="170">
        <v>28</v>
      </c>
      <c r="F476" s="170">
        <v>70</v>
      </c>
      <c r="G476" s="170" t="s">
        <v>273</v>
      </c>
      <c r="H476" s="170" t="s">
        <v>22</v>
      </c>
      <c r="I476" s="170">
        <v>942</v>
      </c>
      <c r="J476" s="170">
        <v>53.1</v>
      </c>
      <c r="K476" s="170">
        <v>10</v>
      </c>
      <c r="L476" s="170" t="s">
        <v>441</v>
      </c>
      <c r="M476" s="170">
        <v>50</v>
      </c>
      <c r="N476" s="170" t="s">
        <v>17</v>
      </c>
      <c r="O476" s="170" t="s">
        <v>23</v>
      </c>
      <c r="P476" s="170">
        <v>28.71</v>
      </c>
    </row>
    <row r="477" spans="1:16" x14ac:dyDescent="0.25">
      <c r="A477" s="170">
        <v>0.5</v>
      </c>
      <c r="B477" s="170">
        <v>100</v>
      </c>
      <c r="C477" s="170">
        <v>5.25</v>
      </c>
      <c r="D477" s="170">
        <v>41.87</v>
      </c>
      <c r="E477" s="170">
        <v>28</v>
      </c>
      <c r="F477" s="170">
        <v>70</v>
      </c>
      <c r="G477" s="170" t="s">
        <v>273</v>
      </c>
      <c r="H477" s="170" t="s">
        <v>22</v>
      </c>
      <c r="I477" s="170">
        <v>942</v>
      </c>
      <c r="J477" s="170">
        <v>53.1</v>
      </c>
      <c r="K477" s="170">
        <v>10</v>
      </c>
      <c r="L477" s="170" t="s">
        <v>441</v>
      </c>
      <c r="M477" s="170">
        <v>50</v>
      </c>
      <c r="N477" s="170" t="s">
        <v>17</v>
      </c>
      <c r="O477" s="170" t="s">
        <v>23</v>
      </c>
      <c r="P477" s="170">
        <v>27.5</v>
      </c>
    </row>
    <row r="478" spans="1:16" x14ac:dyDescent="0.25">
      <c r="A478" s="170">
        <v>0.5</v>
      </c>
      <c r="B478" s="170">
        <v>25</v>
      </c>
      <c r="C478" s="170">
        <v>5.25</v>
      </c>
      <c r="D478" s="170">
        <v>35.93</v>
      </c>
      <c r="E478" s="170">
        <v>28</v>
      </c>
      <c r="F478" s="170">
        <v>70</v>
      </c>
      <c r="G478" s="170" t="s">
        <v>273</v>
      </c>
      <c r="H478" s="170" t="s">
        <v>22</v>
      </c>
      <c r="I478" s="170">
        <v>942</v>
      </c>
      <c r="J478" s="170">
        <v>53.1</v>
      </c>
      <c r="K478" s="170">
        <v>10</v>
      </c>
      <c r="L478" s="170" t="s">
        <v>441</v>
      </c>
      <c r="M478" s="170">
        <v>50</v>
      </c>
      <c r="N478" s="170" t="s">
        <v>17</v>
      </c>
      <c r="O478" s="170" t="s">
        <v>23</v>
      </c>
      <c r="P478" s="170">
        <v>13.06</v>
      </c>
    </row>
    <row r="479" spans="1:16" x14ac:dyDescent="0.25">
      <c r="A479" s="170">
        <v>0.5</v>
      </c>
      <c r="B479" s="170">
        <v>50</v>
      </c>
      <c r="C479" s="170">
        <v>5.25</v>
      </c>
      <c r="D479" s="170">
        <v>38.43</v>
      </c>
      <c r="E479" s="170">
        <v>28</v>
      </c>
      <c r="F479" s="170">
        <v>70</v>
      </c>
      <c r="G479" s="170" t="s">
        <v>273</v>
      </c>
      <c r="H479" s="170" t="s">
        <v>22</v>
      </c>
      <c r="I479" s="170">
        <v>942</v>
      </c>
      <c r="J479" s="170">
        <v>53.1</v>
      </c>
      <c r="K479" s="170">
        <v>10</v>
      </c>
      <c r="L479" s="170" t="s">
        <v>441</v>
      </c>
      <c r="M479" s="170">
        <v>50</v>
      </c>
      <c r="N479" s="170" t="s">
        <v>17</v>
      </c>
      <c r="O479" s="170" t="s">
        <v>23</v>
      </c>
      <c r="P479" s="170">
        <v>16.13</v>
      </c>
    </row>
    <row r="480" spans="1:16" x14ac:dyDescent="0.25">
      <c r="A480" s="170">
        <v>0.5</v>
      </c>
      <c r="B480" s="170">
        <v>100</v>
      </c>
      <c r="C480" s="170">
        <v>5.25</v>
      </c>
      <c r="D480" s="170">
        <v>41.87</v>
      </c>
      <c r="E480" s="170">
        <v>28</v>
      </c>
      <c r="F480" s="170">
        <v>70</v>
      </c>
      <c r="G480" s="170" t="s">
        <v>273</v>
      </c>
      <c r="H480" s="170" t="s">
        <v>22</v>
      </c>
      <c r="I480" s="170">
        <v>942</v>
      </c>
      <c r="J480" s="170">
        <v>53.1</v>
      </c>
      <c r="K480" s="170">
        <v>10</v>
      </c>
      <c r="L480" s="170" t="s">
        <v>441</v>
      </c>
      <c r="M480" s="170">
        <v>50</v>
      </c>
      <c r="N480" s="170" t="s">
        <v>17</v>
      </c>
      <c r="O480" s="170" t="s">
        <v>23</v>
      </c>
      <c r="P480" s="170">
        <v>19.75</v>
      </c>
    </row>
    <row r="481" spans="1:16" x14ac:dyDescent="0.25">
      <c r="A481" s="170">
        <v>0.4</v>
      </c>
      <c r="B481" s="170">
        <v>0</v>
      </c>
      <c r="C481" s="170">
        <v>0</v>
      </c>
      <c r="D481" s="170">
        <v>41.2</v>
      </c>
      <c r="E481" s="170">
        <v>28</v>
      </c>
      <c r="F481" s="170">
        <v>54</v>
      </c>
      <c r="G481" s="170" t="s">
        <v>14</v>
      </c>
      <c r="H481" s="170" t="s">
        <v>22</v>
      </c>
      <c r="I481" s="170">
        <v>550</v>
      </c>
      <c r="J481" s="170">
        <v>200</v>
      </c>
      <c r="K481" s="170">
        <v>12</v>
      </c>
      <c r="L481" s="170" t="s">
        <v>441</v>
      </c>
      <c r="M481" s="170">
        <v>60</v>
      </c>
      <c r="N481" s="170" t="s">
        <v>67</v>
      </c>
      <c r="O481" s="170" t="s">
        <v>106</v>
      </c>
      <c r="P481" s="170">
        <v>20.399999999999999</v>
      </c>
    </row>
    <row r="482" spans="1:16" x14ac:dyDescent="0.25">
      <c r="A482" s="170">
        <v>0.4</v>
      </c>
      <c r="B482" s="170">
        <v>25</v>
      </c>
      <c r="C482" s="170">
        <v>4.5</v>
      </c>
      <c r="D482" s="170">
        <v>41.2</v>
      </c>
      <c r="E482" s="170">
        <v>28</v>
      </c>
      <c r="F482" s="170">
        <v>54</v>
      </c>
      <c r="G482" s="170" t="s">
        <v>14</v>
      </c>
      <c r="H482" s="170" t="s">
        <v>22</v>
      </c>
      <c r="I482" s="170">
        <v>550</v>
      </c>
      <c r="J482" s="170">
        <v>200</v>
      </c>
      <c r="K482" s="170">
        <v>12</v>
      </c>
      <c r="L482" s="170" t="s">
        <v>441</v>
      </c>
      <c r="M482" s="170">
        <v>60</v>
      </c>
      <c r="N482" s="170" t="s">
        <v>67</v>
      </c>
      <c r="O482" s="170" t="s">
        <v>106</v>
      </c>
      <c r="P482" s="170">
        <v>21.42</v>
      </c>
    </row>
    <row r="483" spans="1:16" x14ac:dyDescent="0.25">
      <c r="A483" s="170">
        <v>0.4</v>
      </c>
      <c r="B483" s="170">
        <v>50</v>
      </c>
      <c r="C483" s="170">
        <v>4.5</v>
      </c>
      <c r="D483" s="170">
        <v>41.2</v>
      </c>
      <c r="E483" s="170">
        <v>28</v>
      </c>
      <c r="F483" s="170">
        <v>54</v>
      </c>
      <c r="G483" s="170" t="s">
        <v>14</v>
      </c>
      <c r="H483" s="170" t="s">
        <v>22</v>
      </c>
      <c r="I483" s="170">
        <v>550</v>
      </c>
      <c r="J483" s="170">
        <v>200</v>
      </c>
      <c r="K483" s="170">
        <v>12</v>
      </c>
      <c r="L483" s="170" t="s">
        <v>441</v>
      </c>
      <c r="M483" s="170">
        <v>60</v>
      </c>
      <c r="N483" s="170" t="s">
        <v>67</v>
      </c>
      <c r="O483" s="170" t="s">
        <v>106</v>
      </c>
      <c r="P483" s="170">
        <v>18.77</v>
      </c>
    </row>
    <row r="484" spans="1:16" x14ac:dyDescent="0.25">
      <c r="A484" s="170">
        <v>0.4</v>
      </c>
      <c r="B484" s="170">
        <v>75</v>
      </c>
      <c r="C484" s="170">
        <v>4.5</v>
      </c>
      <c r="D484" s="170">
        <v>41.2</v>
      </c>
      <c r="E484" s="170">
        <v>28</v>
      </c>
      <c r="F484" s="170">
        <v>54</v>
      </c>
      <c r="G484" s="170" t="s">
        <v>14</v>
      </c>
      <c r="H484" s="170" t="s">
        <v>22</v>
      </c>
      <c r="I484" s="170">
        <v>550</v>
      </c>
      <c r="J484" s="170">
        <v>200</v>
      </c>
      <c r="K484" s="170">
        <v>12</v>
      </c>
      <c r="L484" s="170" t="s">
        <v>441</v>
      </c>
      <c r="M484" s="170">
        <v>60</v>
      </c>
      <c r="N484" s="170" t="s">
        <v>67</v>
      </c>
      <c r="O484" s="170" t="s">
        <v>106</v>
      </c>
      <c r="P484" s="170">
        <v>18.77</v>
      </c>
    </row>
    <row r="485" spans="1:16" x14ac:dyDescent="0.25">
      <c r="A485" s="170">
        <v>0.4</v>
      </c>
      <c r="B485" s="170">
        <v>100</v>
      </c>
      <c r="C485" s="170">
        <v>4.5</v>
      </c>
      <c r="D485" s="170">
        <v>41.2</v>
      </c>
      <c r="E485" s="170">
        <v>28</v>
      </c>
      <c r="F485" s="170">
        <v>54</v>
      </c>
      <c r="G485" s="170" t="s">
        <v>14</v>
      </c>
      <c r="H485" s="170" t="s">
        <v>22</v>
      </c>
      <c r="I485" s="170">
        <v>550</v>
      </c>
      <c r="J485" s="170">
        <v>200</v>
      </c>
      <c r="K485" s="170">
        <v>12</v>
      </c>
      <c r="L485" s="170" t="s">
        <v>441</v>
      </c>
      <c r="M485" s="170">
        <v>60</v>
      </c>
      <c r="N485" s="170" t="s">
        <v>67</v>
      </c>
      <c r="O485" s="170" t="s">
        <v>106</v>
      </c>
      <c r="P485" s="170">
        <v>21.01</v>
      </c>
    </row>
    <row r="486" spans="1:16" x14ac:dyDescent="0.25">
      <c r="A486" s="170">
        <v>0.48</v>
      </c>
      <c r="B486" s="170">
        <v>100</v>
      </c>
      <c r="C486" s="170">
        <v>5.25</v>
      </c>
      <c r="D486" s="170">
        <v>37.380000000000003</v>
      </c>
      <c r="E486" s="170">
        <v>28</v>
      </c>
      <c r="F486" s="170">
        <v>20</v>
      </c>
      <c r="G486" s="170" t="s">
        <v>259</v>
      </c>
      <c r="H486" s="170" t="s">
        <v>22</v>
      </c>
      <c r="I486" s="170">
        <v>941</v>
      </c>
      <c r="J486" s="170">
        <v>47.8</v>
      </c>
      <c r="K486" s="170">
        <v>12</v>
      </c>
      <c r="L486" s="170" t="s">
        <v>441</v>
      </c>
      <c r="M486" s="170">
        <v>60</v>
      </c>
      <c r="N486" s="170" t="s">
        <v>17</v>
      </c>
      <c r="O486" s="170" t="s">
        <v>415</v>
      </c>
      <c r="P486" s="170">
        <v>6.69</v>
      </c>
    </row>
    <row r="487" spans="1:16" x14ac:dyDescent="0.25">
      <c r="A487" s="170">
        <v>0.48</v>
      </c>
      <c r="B487" s="170">
        <v>100</v>
      </c>
      <c r="C487" s="170">
        <v>5.25</v>
      </c>
      <c r="D487" s="170">
        <v>37.380000000000003</v>
      </c>
      <c r="E487" s="170">
        <v>28</v>
      </c>
      <c r="F487" s="170">
        <v>30</v>
      </c>
      <c r="G487" s="170" t="s">
        <v>259</v>
      </c>
      <c r="H487" s="170" t="s">
        <v>22</v>
      </c>
      <c r="I487" s="170">
        <v>941</v>
      </c>
      <c r="J487" s="170">
        <v>47.8</v>
      </c>
      <c r="K487" s="170">
        <v>12</v>
      </c>
      <c r="L487" s="170" t="s">
        <v>441</v>
      </c>
      <c r="M487" s="170">
        <v>60</v>
      </c>
      <c r="N487" s="170" t="s">
        <v>17</v>
      </c>
      <c r="O487" s="170" t="s">
        <v>415</v>
      </c>
      <c r="P487" s="170">
        <v>12.31</v>
      </c>
    </row>
    <row r="488" spans="1:16" x14ac:dyDescent="0.25">
      <c r="A488" s="170">
        <v>0.48</v>
      </c>
      <c r="B488" s="170">
        <v>100</v>
      </c>
      <c r="C488" s="170">
        <v>5.25</v>
      </c>
      <c r="D488" s="170">
        <v>37.380000000000003</v>
      </c>
      <c r="E488" s="170">
        <v>28</v>
      </c>
      <c r="F488" s="170">
        <v>40</v>
      </c>
      <c r="G488" s="170" t="s">
        <v>259</v>
      </c>
      <c r="H488" s="170" t="s">
        <v>22</v>
      </c>
      <c r="I488" s="170">
        <v>941</v>
      </c>
      <c r="J488" s="170">
        <v>47.8</v>
      </c>
      <c r="K488" s="170">
        <v>12</v>
      </c>
      <c r="L488" s="170" t="s">
        <v>441</v>
      </c>
      <c r="M488" s="170">
        <v>60</v>
      </c>
      <c r="N488" s="170" t="s">
        <v>17</v>
      </c>
      <c r="O488" s="170" t="s">
        <v>106</v>
      </c>
      <c r="P488" s="170">
        <v>13.47</v>
      </c>
    </row>
    <row r="489" spans="1:16" x14ac:dyDescent="0.25">
      <c r="A489" s="170">
        <v>0.48</v>
      </c>
      <c r="B489" s="170">
        <v>100</v>
      </c>
      <c r="C489" s="170">
        <v>4.5</v>
      </c>
      <c r="D489" s="170">
        <v>37.380000000000003</v>
      </c>
      <c r="E489" s="170">
        <v>28</v>
      </c>
      <c r="F489" s="170">
        <v>50</v>
      </c>
      <c r="G489" s="170" t="s">
        <v>259</v>
      </c>
      <c r="H489" s="170" t="s">
        <v>22</v>
      </c>
      <c r="I489" s="170">
        <v>941</v>
      </c>
      <c r="J489" s="170">
        <v>47.8</v>
      </c>
      <c r="K489" s="170">
        <v>12</v>
      </c>
      <c r="L489" s="170" t="s">
        <v>441</v>
      </c>
      <c r="M489" s="170">
        <v>60</v>
      </c>
      <c r="N489" s="170" t="s">
        <v>17</v>
      </c>
      <c r="O489" s="170" t="s">
        <v>106</v>
      </c>
      <c r="P489" s="170">
        <v>16.39</v>
      </c>
    </row>
    <row r="490" spans="1:16" x14ac:dyDescent="0.25">
      <c r="A490" s="170">
        <v>0.45</v>
      </c>
      <c r="B490" s="170">
        <v>0</v>
      </c>
      <c r="C490" s="170">
        <v>0</v>
      </c>
      <c r="D490" s="170">
        <v>40.880000000000003</v>
      </c>
      <c r="E490" s="170">
        <v>28</v>
      </c>
      <c r="F490" s="170">
        <v>65</v>
      </c>
      <c r="G490" s="170" t="s">
        <v>14</v>
      </c>
      <c r="H490" s="170" t="s">
        <v>22</v>
      </c>
      <c r="I490" s="170">
        <v>321</v>
      </c>
      <c r="J490" s="170">
        <v>200</v>
      </c>
      <c r="K490" s="170">
        <v>20</v>
      </c>
      <c r="L490" s="170" t="s">
        <v>441</v>
      </c>
      <c r="M490" s="170">
        <v>100</v>
      </c>
      <c r="N490" s="170" t="s">
        <v>17</v>
      </c>
      <c r="O490" s="170" t="s">
        <v>415</v>
      </c>
      <c r="P490" s="170">
        <v>18</v>
      </c>
    </row>
    <row r="491" spans="1:16" x14ac:dyDescent="0.25">
      <c r="A491" s="170">
        <v>0.44</v>
      </c>
      <c r="B491" s="170">
        <v>100</v>
      </c>
      <c r="C491" s="170">
        <v>4.0999999999999996</v>
      </c>
      <c r="D491" s="170">
        <v>41.11</v>
      </c>
      <c r="E491" s="170">
        <v>28</v>
      </c>
      <c r="F491" s="170">
        <v>65</v>
      </c>
      <c r="G491" s="170" t="s">
        <v>14</v>
      </c>
      <c r="H491" s="170" t="s">
        <v>22</v>
      </c>
      <c r="I491" s="170">
        <v>321</v>
      </c>
      <c r="J491" s="170">
        <v>200</v>
      </c>
      <c r="K491" s="170">
        <v>20</v>
      </c>
      <c r="L491" s="170" t="s">
        <v>441</v>
      </c>
      <c r="M491" s="170">
        <v>100</v>
      </c>
      <c r="N491" s="170" t="s">
        <v>17</v>
      </c>
      <c r="O491" s="170" t="s">
        <v>415</v>
      </c>
      <c r="P491" s="170">
        <v>16.5</v>
      </c>
    </row>
    <row r="492" spans="1:16" x14ac:dyDescent="0.25">
      <c r="A492" s="170">
        <v>0.45</v>
      </c>
      <c r="B492" s="170">
        <v>0</v>
      </c>
      <c r="C492" s="170">
        <v>0</v>
      </c>
      <c r="D492" s="170">
        <v>40.880000000000003</v>
      </c>
      <c r="E492" s="170">
        <v>28</v>
      </c>
      <c r="F492" s="170">
        <v>65</v>
      </c>
      <c r="G492" s="170" t="s">
        <v>14</v>
      </c>
      <c r="H492" s="170" t="s">
        <v>22</v>
      </c>
      <c r="I492" s="170">
        <v>321</v>
      </c>
      <c r="J492" s="170">
        <v>200</v>
      </c>
      <c r="K492" s="170">
        <v>20</v>
      </c>
      <c r="L492" s="170" t="s">
        <v>443</v>
      </c>
      <c r="M492" s="170">
        <v>100</v>
      </c>
      <c r="N492" s="170" t="s">
        <v>17</v>
      </c>
      <c r="O492" s="170" t="s">
        <v>222</v>
      </c>
      <c r="P492" s="170">
        <v>21.8</v>
      </c>
    </row>
    <row r="493" spans="1:16" x14ac:dyDescent="0.25">
      <c r="A493" s="170">
        <v>0.44</v>
      </c>
      <c r="B493" s="170">
        <v>100</v>
      </c>
      <c r="C493" s="170">
        <v>4.0999999999999996</v>
      </c>
      <c r="D493" s="170">
        <v>41.11</v>
      </c>
      <c r="E493" s="170">
        <v>28</v>
      </c>
      <c r="F493" s="170">
        <v>65</v>
      </c>
      <c r="G493" s="170" t="s">
        <v>14</v>
      </c>
      <c r="H493" s="170" t="s">
        <v>22</v>
      </c>
      <c r="I493" s="170">
        <v>321</v>
      </c>
      <c r="J493" s="170">
        <v>200</v>
      </c>
      <c r="K493" s="170">
        <v>20</v>
      </c>
      <c r="L493" s="170" t="s">
        <v>443</v>
      </c>
      <c r="M493" s="170">
        <v>100</v>
      </c>
      <c r="N493" s="170" t="s">
        <v>17</v>
      </c>
      <c r="O493" s="170" t="s">
        <v>222</v>
      </c>
      <c r="P493" s="170">
        <v>19.64</v>
      </c>
    </row>
    <row r="494" spans="1:16" x14ac:dyDescent="0.25">
      <c r="A494" s="170">
        <v>0.45</v>
      </c>
      <c r="B494" s="170">
        <v>0</v>
      </c>
      <c r="C494" s="170">
        <v>0</v>
      </c>
      <c r="D494" s="170">
        <v>40.880000000000003</v>
      </c>
      <c r="E494" s="170">
        <v>28</v>
      </c>
      <c r="F494" s="170">
        <v>65</v>
      </c>
      <c r="G494" s="170" t="s">
        <v>14</v>
      </c>
      <c r="H494" s="170" t="s">
        <v>22</v>
      </c>
      <c r="I494" s="170">
        <v>321</v>
      </c>
      <c r="J494" s="170">
        <v>200</v>
      </c>
      <c r="K494" s="170">
        <v>20</v>
      </c>
      <c r="L494" s="170" t="s">
        <v>443</v>
      </c>
      <c r="M494" s="170">
        <v>100</v>
      </c>
      <c r="N494" s="170" t="s">
        <v>17</v>
      </c>
      <c r="O494" s="170" t="s">
        <v>222</v>
      </c>
      <c r="P494" s="170">
        <v>22.6</v>
      </c>
    </row>
    <row r="495" spans="1:16" x14ac:dyDescent="0.25">
      <c r="A495" s="170">
        <v>0.44</v>
      </c>
      <c r="B495" s="170">
        <v>100</v>
      </c>
      <c r="C495" s="170">
        <v>4.0999999999999996</v>
      </c>
      <c r="D495" s="170">
        <v>41.11</v>
      </c>
      <c r="E495" s="170">
        <v>28</v>
      </c>
      <c r="F495" s="170">
        <v>65</v>
      </c>
      <c r="G495" s="170" t="s">
        <v>14</v>
      </c>
      <c r="H495" s="170" t="s">
        <v>22</v>
      </c>
      <c r="I495" s="170">
        <v>321</v>
      </c>
      <c r="J495" s="170">
        <v>200</v>
      </c>
      <c r="K495" s="170">
        <v>20</v>
      </c>
      <c r="L495" s="170" t="s">
        <v>443</v>
      </c>
      <c r="M495" s="170">
        <v>100</v>
      </c>
      <c r="N495" s="170" t="s">
        <v>17</v>
      </c>
      <c r="O495" s="170" t="s">
        <v>222</v>
      </c>
      <c r="P495" s="170">
        <v>21.1</v>
      </c>
    </row>
    <row r="496" spans="1:16" x14ac:dyDescent="0.25">
      <c r="A496" s="170">
        <v>0.4</v>
      </c>
      <c r="B496" s="170">
        <v>0</v>
      </c>
      <c r="C496" s="170">
        <v>0</v>
      </c>
      <c r="D496" s="170">
        <v>58.9</v>
      </c>
      <c r="E496" s="170">
        <v>28</v>
      </c>
      <c r="F496" s="170">
        <v>65</v>
      </c>
      <c r="G496" s="170" t="s">
        <v>14</v>
      </c>
      <c r="H496" s="170" t="s">
        <v>22</v>
      </c>
      <c r="I496" s="170">
        <v>460</v>
      </c>
      <c r="J496" s="170">
        <v>200</v>
      </c>
      <c r="K496" s="170">
        <v>20</v>
      </c>
      <c r="L496" s="170" t="s">
        <v>443</v>
      </c>
      <c r="M496" s="170">
        <v>100</v>
      </c>
      <c r="N496" s="170" t="s">
        <v>13</v>
      </c>
      <c r="O496" s="170" t="s">
        <v>106</v>
      </c>
      <c r="P496" s="170">
        <v>18.8</v>
      </c>
    </row>
    <row r="497" spans="1:16" x14ac:dyDescent="0.25">
      <c r="A497" s="170">
        <v>0.4</v>
      </c>
      <c r="B497" s="170">
        <v>40</v>
      </c>
      <c r="C497" s="170">
        <v>6.04</v>
      </c>
      <c r="D497" s="170">
        <v>48.3</v>
      </c>
      <c r="E497" s="170">
        <v>28</v>
      </c>
      <c r="F497" s="170">
        <v>65</v>
      </c>
      <c r="G497" s="170" t="s">
        <v>14</v>
      </c>
      <c r="H497" s="170" t="s">
        <v>22</v>
      </c>
      <c r="I497" s="170">
        <v>460</v>
      </c>
      <c r="J497" s="170">
        <v>200</v>
      </c>
      <c r="K497" s="170">
        <v>20</v>
      </c>
      <c r="L497" s="170" t="s">
        <v>443</v>
      </c>
      <c r="M497" s="170">
        <v>100</v>
      </c>
      <c r="N497" s="170" t="s">
        <v>13</v>
      </c>
      <c r="O497" s="170" t="s">
        <v>106</v>
      </c>
      <c r="P497" s="170">
        <v>10.9</v>
      </c>
    </row>
    <row r="498" spans="1:16" x14ac:dyDescent="0.25">
      <c r="A498" s="170">
        <v>0.45</v>
      </c>
      <c r="B498" s="170">
        <v>100</v>
      </c>
      <c r="C498" s="170">
        <v>2.97</v>
      </c>
      <c r="D498" s="170">
        <v>34</v>
      </c>
      <c r="E498" s="170">
        <v>28</v>
      </c>
      <c r="F498" s="170">
        <v>25</v>
      </c>
      <c r="G498" s="170" t="s">
        <v>14</v>
      </c>
      <c r="H498" s="170" t="s">
        <v>22</v>
      </c>
      <c r="I498" s="170">
        <v>451</v>
      </c>
      <c r="J498" s="170">
        <v>213</v>
      </c>
      <c r="K498" s="170">
        <v>10</v>
      </c>
      <c r="L498" s="170" t="s">
        <v>443</v>
      </c>
      <c r="M498" s="170">
        <v>50</v>
      </c>
      <c r="N498" s="170" t="s">
        <v>13</v>
      </c>
      <c r="O498" s="170" t="s">
        <v>23</v>
      </c>
      <c r="P498" s="170">
        <v>13.52</v>
      </c>
    </row>
    <row r="499" spans="1:16" x14ac:dyDescent="0.25">
      <c r="A499" s="170">
        <v>0.45</v>
      </c>
      <c r="B499" s="170">
        <v>100</v>
      </c>
      <c r="C499" s="170">
        <v>2.97</v>
      </c>
      <c r="D499" s="170">
        <v>34</v>
      </c>
      <c r="E499" s="170">
        <v>28</v>
      </c>
      <c r="F499" s="170">
        <v>25</v>
      </c>
      <c r="G499" s="170" t="s">
        <v>14</v>
      </c>
      <c r="H499" s="170" t="s">
        <v>22</v>
      </c>
      <c r="I499" s="170">
        <v>451</v>
      </c>
      <c r="J499" s="170">
        <v>213</v>
      </c>
      <c r="K499" s="170">
        <v>10</v>
      </c>
      <c r="L499" s="170" t="s">
        <v>443</v>
      </c>
      <c r="M499" s="170">
        <v>50</v>
      </c>
      <c r="N499" s="170" t="s">
        <v>13</v>
      </c>
      <c r="O499" s="170" t="s">
        <v>513</v>
      </c>
      <c r="P499" s="170">
        <v>29.74</v>
      </c>
    </row>
    <row r="500" spans="1:16" x14ac:dyDescent="0.25">
      <c r="A500" s="170">
        <v>0.45</v>
      </c>
      <c r="B500" s="170">
        <v>100</v>
      </c>
      <c r="C500" s="170">
        <v>2.97</v>
      </c>
      <c r="D500" s="170">
        <v>34</v>
      </c>
      <c r="E500" s="170">
        <v>28</v>
      </c>
      <c r="F500" s="170">
        <v>25</v>
      </c>
      <c r="G500" s="170" t="s">
        <v>14</v>
      </c>
      <c r="H500" s="170" t="s">
        <v>22</v>
      </c>
      <c r="I500" s="170">
        <v>451</v>
      </c>
      <c r="J500" s="170">
        <v>213</v>
      </c>
      <c r="K500" s="170">
        <v>10</v>
      </c>
      <c r="L500" s="170" t="s">
        <v>443</v>
      </c>
      <c r="M500" s="170">
        <v>50</v>
      </c>
      <c r="N500" s="170" t="s">
        <v>13</v>
      </c>
      <c r="O500" s="170" t="s">
        <v>513</v>
      </c>
      <c r="P500" s="170">
        <v>31.69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2CD-6165-460B-AD25-21C6772BB32E}">
  <sheetPr codeName="Sayfa3"/>
  <dimension ref="A1:O500"/>
  <sheetViews>
    <sheetView workbookViewId="0">
      <selection activeCell="P1" sqref="P1:P1048576"/>
    </sheetView>
  </sheetViews>
  <sheetFormatPr defaultRowHeight="15" x14ac:dyDescent="0.25"/>
  <cols>
    <col min="2" max="2" width="13.5703125" bestFit="1" customWidth="1"/>
    <col min="7" max="7" width="10" bestFit="1" customWidth="1"/>
    <col min="8" max="8" width="12" bestFit="1" customWidth="1"/>
    <col min="15" max="15" width="15.7109375" bestFit="1" customWidth="1"/>
  </cols>
  <sheetData>
    <row r="1" spans="1:15" x14ac:dyDescent="0.25">
      <c r="A1" s="170" t="s">
        <v>514</v>
      </c>
      <c r="B1" s="170" t="s">
        <v>515</v>
      </c>
      <c r="C1" s="170" t="s">
        <v>516</v>
      </c>
      <c r="D1" s="170" t="s">
        <v>517</v>
      </c>
      <c r="E1" s="170" t="s">
        <v>518</v>
      </c>
      <c r="F1" s="170" t="s">
        <v>519</v>
      </c>
      <c r="G1" s="170" t="s">
        <v>520</v>
      </c>
      <c r="H1" s="170" t="s">
        <v>521</v>
      </c>
      <c r="I1" s="170" t="s">
        <v>522</v>
      </c>
      <c r="J1" s="170" t="s">
        <v>523</v>
      </c>
      <c r="K1" s="170" t="s">
        <v>524</v>
      </c>
      <c r="L1" s="170" t="s">
        <v>525</v>
      </c>
      <c r="M1" s="170" t="s">
        <v>526</v>
      </c>
      <c r="N1" s="170" t="s">
        <v>527</v>
      </c>
      <c r="O1" s="170" t="s">
        <v>528</v>
      </c>
    </row>
    <row r="2" spans="1:15" x14ac:dyDescent="0.25">
      <c r="A2" s="170">
        <v>0.43</v>
      </c>
      <c r="B2" s="170">
        <v>0</v>
      </c>
      <c r="C2" s="170">
        <v>0</v>
      </c>
      <c r="D2" s="170">
        <v>43.52</v>
      </c>
      <c r="E2" s="170">
        <v>28</v>
      </c>
      <c r="F2" s="170">
        <v>45</v>
      </c>
      <c r="G2" s="170" t="s">
        <v>14</v>
      </c>
      <c r="H2" s="170" t="s">
        <v>19</v>
      </c>
      <c r="I2" s="170">
        <v>300</v>
      </c>
      <c r="J2" s="170">
        <v>200</v>
      </c>
      <c r="K2" s="170">
        <v>10</v>
      </c>
      <c r="L2" s="170" t="s">
        <v>441</v>
      </c>
      <c r="M2" s="170">
        <v>50</v>
      </c>
      <c r="N2" s="170" t="s">
        <v>17</v>
      </c>
      <c r="O2" s="170" t="s">
        <v>23</v>
      </c>
    </row>
    <row r="3" spans="1:15" x14ac:dyDescent="0.25">
      <c r="A3" s="170">
        <v>0.43</v>
      </c>
      <c r="B3" s="170">
        <v>50</v>
      </c>
      <c r="C3" s="170">
        <v>9.25</v>
      </c>
      <c r="D3" s="170">
        <v>39.270000000000003</v>
      </c>
      <c r="E3" s="170">
        <v>28</v>
      </c>
      <c r="F3" s="170">
        <v>45</v>
      </c>
      <c r="G3" s="170" t="s">
        <v>14</v>
      </c>
      <c r="H3" s="170" t="s">
        <v>19</v>
      </c>
      <c r="I3" s="170">
        <v>300</v>
      </c>
      <c r="J3" s="170">
        <v>200</v>
      </c>
      <c r="K3" s="170">
        <v>10</v>
      </c>
      <c r="L3" s="170" t="s">
        <v>441</v>
      </c>
      <c r="M3" s="170">
        <v>50</v>
      </c>
      <c r="N3" s="170" t="s">
        <v>17</v>
      </c>
      <c r="O3" s="170" t="s">
        <v>23</v>
      </c>
    </row>
    <row r="4" spans="1:15" x14ac:dyDescent="0.25">
      <c r="A4" s="170">
        <v>0.43</v>
      </c>
      <c r="B4" s="170">
        <v>100</v>
      </c>
      <c r="C4" s="170">
        <v>9.25</v>
      </c>
      <c r="D4" s="170">
        <v>34.630000000000003</v>
      </c>
      <c r="E4" s="170">
        <v>28</v>
      </c>
      <c r="F4" s="170">
        <v>45</v>
      </c>
      <c r="G4" s="170" t="s">
        <v>14</v>
      </c>
      <c r="H4" s="170" t="s">
        <v>19</v>
      </c>
      <c r="I4" s="170">
        <v>300</v>
      </c>
      <c r="J4" s="170">
        <v>200</v>
      </c>
      <c r="K4" s="170">
        <v>10</v>
      </c>
      <c r="L4" s="170" t="s">
        <v>441</v>
      </c>
      <c r="M4" s="170">
        <v>50</v>
      </c>
      <c r="N4" s="170" t="s">
        <v>17</v>
      </c>
      <c r="O4" s="170" t="s">
        <v>23</v>
      </c>
    </row>
    <row r="5" spans="1:15" x14ac:dyDescent="0.25">
      <c r="A5" s="170">
        <v>0.43</v>
      </c>
      <c r="B5" s="170">
        <v>0</v>
      </c>
      <c r="C5" s="170">
        <v>0</v>
      </c>
      <c r="D5" s="170">
        <v>43.52</v>
      </c>
      <c r="E5" s="170">
        <v>28</v>
      </c>
      <c r="F5" s="170">
        <v>45</v>
      </c>
      <c r="G5" s="170" t="s">
        <v>14</v>
      </c>
      <c r="H5" s="170" t="s">
        <v>22</v>
      </c>
      <c r="I5" s="170">
        <v>420</v>
      </c>
      <c r="J5" s="170">
        <v>200</v>
      </c>
      <c r="K5" s="170">
        <v>10</v>
      </c>
      <c r="L5" s="170" t="s">
        <v>441</v>
      </c>
      <c r="M5" s="170">
        <v>50</v>
      </c>
      <c r="N5" s="170" t="s">
        <v>17</v>
      </c>
      <c r="O5" s="170" t="s">
        <v>23</v>
      </c>
    </row>
    <row r="6" spans="1:15" x14ac:dyDescent="0.25">
      <c r="A6" s="170">
        <v>0.43</v>
      </c>
      <c r="B6" s="170">
        <v>50</v>
      </c>
      <c r="C6" s="170">
        <v>9.25</v>
      </c>
      <c r="D6" s="170">
        <v>39.270000000000003</v>
      </c>
      <c r="E6" s="170">
        <v>28</v>
      </c>
      <c r="F6" s="170">
        <v>45</v>
      </c>
      <c r="G6" s="170" t="s">
        <v>14</v>
      </c>
      <c r="H6" s="170" t="s">
        <v>22</v>
      </c>
      <c r="I6" s="170">
        <v>420</v>
      </c>
      <c r="J6" s="170">
        <v>200</v>
      </c>
      <c r="K6" s="170">
        <v>10</v>
      </c>
      <c r="L6" s="170" t="s">
        <v>441</v>
      </c>
      <c r="M6" s="170">
        <v>50</v>
      </c>
      <c r="N6" s="170" t="s">
        <v>17</v>
      </c>
      <c r="O6" s="170" t="s">
        <v>23</v>
      </c>
    </row>
    <row r="7" spans="1:15" x14ac:dyDescent="0.25">
      <c r="A7" s="170">
        <v>0.43</v>
      </c>
      <c r="B7" s="170">
        <v>100</v>
      </c>
      <c r="C7" s="170">
        <v>9.25</v>
      </c>
      <c r="D7" s="170">
        <v>34.630000000000003</v>
      </c>
      <c r="E7" s="170">
        <v>28</v>
      </c>
      <c r="F7" s="170">
        <v>45</v>
      </c>
      <c r="G7" s="170" t="s">
        <v>14</v>
      </c>
      <c r="H7" s="170" t="s">
        <v>22</v>
      </c>
      <c r="I7" s="170">
        <v>420</v>
      </c>
      <c r="J7" s="170">
        <v>200</v>
      </c>
      <c r="K7" s="170">
        <v>10</v>
      </c>
      <c r="L7" s="170" t="s">
        <v>441</v>
      </c>
      <c r="M7" s="170">
        <v>50</v>
      </c>
      <c r="N7" s="170" t="s">
        <v>17</v>
      </c>
      <c r="O7" s="170" t="s">
        <v>23</v>
      </c>
    </row>
    <row r="8" spans="1:15" x14ac:dyDescent="0.25">
      <c r="A8" s="170">
        <v>0.6</v>
      </c>
      <c r="B8" s="170">
        <v>0</v>
      </c>
      <c r="C8" s="170">
        <v>0</v>
      </c>
      <c r="D8" s="170">
        <v>34.4</v>
      </c>
      <c r="E8" s="170">
        <v>28</v>
      </c>
      <c r="F8" s="170">
        <v>30</v>
      </c>
      <c r="G8" s="170" t="s">
        <v>14</v>
      </c>
      <c r="H8" s="170" t="s">
        <v>22</v>
      </c>
      <c r="I8" s="170">
        <v>428</v>
      </c>
      <c r="J8" s="170">
        <v>200</v>
      </c>
      <c r="K8" s="170">
        <v>25.2</v>
      </c>
      <c r="L8" s="170" t="s">
        <v>441</v>
      </c>
      <c r="M8" s="170">
        <v>125</v>
      </c>
      <c r="N8" s="170" t="s">
        <v>13</v>
      </c>
      <c r="O8" s="170" t="s">
        <v>23</v>
      </c>
    </row>
    <row r="9" spans="1:15" x14ac:dyDescent="0.25">
      <c r="A9" s="170">
        <v>0.6</v>
      </c>
      <c r="B9" s="170">
        <v>0</v>
      </c>
      <c r="C9" s="170">
        <v>0</v>
      </c>
      <c r="D9" s="170">
        <v>34.4</v>
      </c>
      <c r="E9" s="170">
        <v>28</v>
      </c>
      <c r="F9" s="170">
        <v>30</v>
      </c>
      <c r="G9" s="170" t="s">
        <v>14</v>
      </c>
      <c r="H9" s="170" t="s">
        <v>22</v>
      </c>
      <c r="I9" s="170">
        <v>428</v>
      </c>
      <c r="J9" s="170">
        <v>200</v>
      </c>
      <c r="K9" s="170">
        <v>25.2</v>
      </c>
      <c r="L9" s="170" t="s">
        <v>441</v>
      </c>
      <c r="M9" s="170">
        <v>375</v>
      </c>
      <c r="N9" s="170" t="s">
        <v>13</v>
      </c>
      <c r="O9" s="170" t="s">
        <v>23</v>
      </c>
    </row>
    <row r="10" spans="1:15" x14ac:dyDescent="0.25">
      <c r="A10" s="170">
        <v>0.38</v>
      </c>
      <c r="B10" s="170">
        <v>0</v>
      </c>
      <c r="C10" s="170">
        <v>0</v>
      </c>
      <c r="D10" s="170">
        <v>54.7</v>
      </c>
      <c r="E10" s="170">
        <v>28</v>
      </c>
      <c r="F10" s="170">
        <v>30</v>
      </c>
      <c r="G10" s="170" t="s">
        <v>14</v>
      </c>
      <c r="H10" s="170" t="s">
        <v>22</v>
      </c>
      <c r="I10" s="170">
        <v>428</v>
      </c>
      <c r="J10" s="170">
        <v>200</v>
      </c>
      <c r="K10" s="170">
        <v>25.2</v>
      </c>
      <c r="L10" s="170" t="s">
        <v>441</v>
      </c>
      <c r="M10" s="170">
        <v>125</v>
      </c>
      <c r="N10" s="170" t="s">
        <v>13</v>
      </c>
      <c r="O10" s="170" t="s">
        <v>23</v>
      </c>
    </row>
    <row r="11" spans="1:15" x14ac:dyDescent="0.25">
      <c r="A11" s="170">
        <v>0.38</v>
      </c>
      <c r="B11" s="170">
        <v>0</v>
      </c>
      <c r="C11" s="170">
        <v>0</v>
      </c>
      <c r="D11" s="170">
        <v>54.7</v>
      </c>
      <c r="E11" s="170">
        <v>28</v>
      </c>
      <c r="F11" s="170">
        <v>30</v>
      </c>
      <c r="G11" s="170" t="s">
        <v>14</v>
      </c>
      <c r="H11" s="170" t="s">
        <v>22</v>
      </c>
      <c r="I11" s="170">
        <v>428</v>
      </c>
      <c r="J11" s="170">
        <v>200</v>
      </c>
      <c r="K11" s="170">
        <v>25.2</v>
      </c>
      <c r="L11" s="170" t="s">
        <v>441</v>
      </c>
      <c r="M11" s="170">
        <v>375</v>
      </c>
      <c r="N11" s="170" t="s">
        <v>13</v>
      </c>
      <c r="O11" s="170" t="s">
        <v>23</v>
      </c>
    </row>
    <row r="12" spans="1:15" x14ac:dyDescent="0.25">
      <c r="A12" s="170">
        <v>0.72</v>
      </c>
      <c r="B12" s="170">
        <v>100</v>
      </c>
      <c r="C12" s="170">
        <v>3.98</v>
      </c>
      <c r="D12" s="170">
        <v>35.299999999999997</v>
      </c>
      <c r="E12" s="170">
        <v>28</v>
      </c>
      <c r="F12" s="170">
        <v>30</v>
      </c>
      <c r="G12" s="170" t="s">
        <v>14</v>
      </c>
      <c r="H12" s="170" t="s">
        <v>22</v>
      </c>
      <c r="I12" s="170">
        <v>428</v>
      </c>
      <c r="J12" s="170">
        <v>200</v>
      </c>
      <c r="K12" s="170">
        <v>25.2</v>
      </c>
      <c r="L12" s="170" t="s">
        <v>441</v>
      </c>
      <c r="M12" s="170">
        <v>125</v>
      </c>
      <c r="N12" s="170" t="s">
        <v>13</v>
      </c>
      <c r="O12" s="170" t="s">
        <v>23</v>
      </c>
    </row>
    <row r="13" spans="1:15" x14ac:dyDescent="0.25">
      <c r="A13" s="170">
        <v>0.72</v>
      </c>
      <c r="B13" s="170">
        <v>100</v>
      </c>
      <c r="C13" s="170">
        <v>3.98</v>
      </c>
      <c r="D13" s="170">
        <v>35.299999999999997</v>
      </c>
      <c r="E13" s="170">
        <v>28</v>
      </c>
      <c r="F13" s="170">
        <v>30</v>
      </c>
      <c r="G13" s="170" t="s">
        <v>14</v>
      </c>
      <c r="H13" s="170" t="s">
        <v>22</v>
      </c>
      <c r="I13" s="170">
        <v>428</v>
      </c>
      <c r="J13" s="170">
        <v>200</v>
      </c>
      <c r="K13" s="170">
        <v>25.2</v>
      </c>
      <c r="L13" s="170" t="s">
        <v>441</v>
      </c>
      <c r="M13" s="170">
        <v>375</v>
      </c>
      <c r="N13" s="170" t="s">
        <v>13</v>
      </c>
      <c r="O13" s="170" t="s">
        <v>23</v>
      </c>
    </row>
    <row r="14" spans="1:15" x14ac:dyDescent="0.25">
      <c r="A14" s="170">
        <v>0.47</v>
      </c>
      <c r="B14" s="170">
        <v>100</v>
      </c>
      <c r="C14" s="170">
        <v>3.98</v>
      </c>
      <c r="D14" s="170">
        <v>53.5</v>
      </c>
      <c r="E14" s="170">
        <v>28</v>
      </c>
      <c r="F14" s="170">
        <v>30</v>
      </c>
      <c r="G14" s="170" t="s">
        <v>14</v>
      </c>
      <c r="H14" s="170" t="s">
        <v>22</v>
      </c>
      <c r="I14" s="170">
        <v>428</v>
      </c>
      <c r="J14" s="170">
        <v>200</v>
      </c>
      <c r="K14" s="170">
        <v>25.2</v>
      </c>
      <c r="L14" s="170" t="s">
        <v>441</v>
      </c>
      <c r="M14" s="170">
        <v>125</v>
      </c>
      <c r="N14" s="170" t="s">
        <v>13</v>
      </c>
      <c r="O14" s="170" t="s">
        <v>23</v>
      </c>
    </row>
    <row r="15" spans="1:15" x14ac:dyDescent="0.25">
      <c r="A15" s="170">
        <v>0.47</v>
      </c>
      <c r="B15" s="170">
        <v>100</v>
      </c>
      <c r="C15" s="170">
        <v>3.98</v>
      </c>
      <c r="D15" s="170">
        <v>53.5</v>
      </c>
      <c r="E15" s="170">
        <v>28</v>
      </c>
      <c r="F15" s="170">
        <v>30</v>
      </c>
      <c r="G15" s="170" t="s">
        <v>14</v>
      </c>
      <c r="H15" s="170" t="s">
        <v>22</v>
      </c>
      <c r="I15" s="170">
        <v>428</v>
      </c>
      <c r="J15" s="170">
        <v>200</v>
      </c>
      <c r="K15" s="170">
        <v>25.2</v>
      </c>
      <c r="L15" s="170" t="s">
        <v>441</v>
      </c>
      <c r="M15" s="170">
        <v>375</v>
      </c>
      <c r="N15" s="170" t="s">
        <v>13</v>
      </c>
      <c r="O15" s="170" t="s">
        <v>23</v>
      </c>
    </row>
    <row r="16" spans="1:15" x14ac:dyDescent="0.25">
      <c r="A16" s="170">
        <v>0.63</v>
      </c>
      <c r="B16" s="170">
        <v>100</v>
      </c>
      <c r="C16" s="170">
        <v>5.72</v>
      </c>
      <c r="D16" s="170">
        <v>31.5</v>
      </c>
      <c r="E16" s="170">
        <v>28</v>
      </c>
      <c r="F16" s="170">
        <v>30</v>
      </c>
      <c r="G16" s="170" t="s">
        <v>14</v>
      </c>
      <c r="H16" s="170" t="s">
        <v>22</v>
      </c>
      <c r="I16" s="170">
        <v>428</v>
      </c>
      <c r="J16" s="170">
        <v>200</v>
      </c>
      <c r="K16" s="170">
        <v>25.2</v>
      </c>
      <c r="L16" s="170" t="s">
        <v>441</v>
      </c>
      <c r="M16" s="170">
        <v>125</v>
      </c>
      <c r="N16" s="170" t="s">
        <v>13</v>
      </c>
      <c r="O16" s="170" t="s">
        <v>23</v>
      </c>
    </row>
    <row r="17" spans="1:15" x14ac:dyDescent="0.25">
      <c r="A17" s="170">
        <v>0.63</v>
      </c>
      <c r="B17" s="170">
        <v>100</v>
      </c>
      <c r="C17" s="170">
        <v>5.72</v>
      </c>
      <c r="D17" s="170">
        <v>31.5</v>
      </c>
      <c r="E17" s="170">
        <v>28</v>
      </c>
      <c r="F17" s="170">
        <v>30</v>
      </c>
      <c r="G17" s="170" t="s">
        <v>14</v>
      </c>
      <c r="H17" s="170" t="s">
        <v>22</v>
      </c>
      <c r="I17" s="170">
        <v>428</v>
      </c>
      <c r="J17" s="170">
        <v>200</v>
      </c>
      <c r="K17" s="170">
        <v>25.2</v>
      </c>
      <c r="L17" s="170" t="s">
        <v>441</v>
      </c>
      <c r="M17" s="170">
        <v>375</v>
      </c>
      <c r="N17" s="170" t="s">
        <v>13</v>
      </c>
      <c r="O17" s="170" t="s">
        <v>23</v>
      </c>
    </row>
    <row r="18" spans="1:15" x14ac:dyDescent="0.25">
      <c r="A18" s="170">
        <v>0.38</v>
      </c>
      <c r="B18" s="170">
        <v>100</v>
      </c>
      <c r="C18" s="170">
        <v>5.72</v>
      </c>
      <c r="D18" s="170">
        <v>50.6</v>
      </c>
      <c r="E18" s="170">
        <v>28</v>
      </c>
      <c r="F18" s="170">
        <v>30</v>
      </c>
      <c r="G18" s="170" t="s">
        <v>14</v>
      </c>
      <c r="H18" s="170" t="s">
        <v>22</v>
      </c>
      <c r="I18" s="170">
        <v>428</v>
      </c>
      <c r="J18" s="170">
        <v>200</v>
      </c>
      <c r="K18" s="170">
        <v>25.2</v>
      </c>
      <c r="L18" s="170" t="s">
        <v>441</v>
      </c>
      <c r="M18" s="170">
        <v>125</v>
      </c>
      <c r="N18" s="170" t="s">
        <v>13</v>
      </c>
      <c r="O18" s="170" t="s">
        <v>23</v>
      </c>
    </row>
    <row r="19" spans="1:15" x14ac:dyDescent="0.25">
      <c r="A19" s="170">
        <v>0.38</v>
      </c>
      <c r="B19" s="170">
        <v>100</v>
      </c>
      <c r="C19" s="170">
        <v>5.72</v>
      </c>
      <c r="D19" s="170">
        <v>50.6</v>
      </c>
      <c r="E19" s="170">
        <v>28</v>
      </c>
      <c r="F19" s="170">
        <v>30</v>
      </c>
      <c r="G19" s="170" t="s">
        <v>14</v>
      </c>
      <c r="H19" s="170" t="s">
        <v>22</v>
      </c>
      <c r="I19" s="170">
        <v>428</v>
      </c>
      <c r="J19" s="170">
        <v>200</v>
      </c>
      <c r="K19" s="170">
        <v>25.2</v>
      </c>
      <c r="L19" s="170" t="s">
        <v>441</v>
      </c>
      <c r="M19" s="170">
        <v>375</v>
      </c>
      <c r="N19" s="170" t="s">
        <v>13</v>
      </c>
      <c r="O19" s="170" t="s">
        <v>23</v>
      </c>
    </row>
    <row r="20" spans="1:15" x14ac:dyDescent="0.25">
      <c r="A20" s="170">
        <v>0.36</v>
      </c>
      <c r="B20" s="170">
        <v>0</v>
      </c>
      <c r="C20" s="170">
        <v>0</v>
      </c>
      <c r="D20" s="170">
        <v>41.9</v>
      </c>
      <c r="E20" s="170">
        <v>28</v>
      </c>
      <c r="F20" s="170">
        <v>66</v>
      </c>
      <c r="G20" s="170" t="s">
        <v>14</v>
      </c>
      <c r="H20" s="170" t="s">
        <v>22</v>
      </c>
      <c r="I20" s="170">
        <v>357.5</v>
      </c>
      <c r="J20" s="170">
        <v>200</v>
      </c>
      <c r="K20" s="170">
        <v>18</v>
      </c>
      <c r="L20" s="170" t="s">
        <v>441</v>
      </c>
      <c r="M20" s="170">
        <v>100</v>
      </c>
      <c r="N20" s="170" t="s">
        <v>17</v>
      </c>
      <c r="O20" s="170" t="s">
        <v>23</v>
      </c>
    </row>
    <row r="21" spans="1:15" x14ac:dyDescent="0.25">
      <c r="A21" s="170">
        <v>0.36</v>
      </c>
      <c r="B21" s="170">
        <v>50</v>
      </c>
      <c r="C21" s="170">
        <v>2</v>
      </c>
      <c r="D21" s="170">
        <v>38.4</v>
      </c>
      <c r="E21" s="170">
        <v>28</v>
      </c>
      <c r="F21" s="170">
        <v>66</v>
      </c>
      <c r="G21" s="170" t="s">
        <v>14</v>
      </c>
      <c r="H21" s="170" t="s">
        <v>22</v>
      </c>
      <c r="I21" s="170">
        <v>357.5</v>
      </c>
      <c r="J21" s="170">
        <v>200</v>
      </c>
      <c r="K21" s="170">
        <v>18</v>
      </c>
      <c r="L21" s="170" t="s">
        <v>441</v>
      </c>
      <c r="M21" s="170">
        <v>100</v>
      </c>
      <c r="N21" s="170" t="s">
        <v>17</v>
      </c>
      <c r="O21" s="170" t="s">
        <v>23</v>
      </c>
    </row>
    <row r="22" spans="1:15" x14ac:dyDescent="0.25">
      <c r="A22" s="170">
        <v>0.36</v>
      </c>
      <c r="B22" s="170">
        <v>0</v>
      </c>
      <c r="C22" s="170">
        <v>0</v>
      </c>
      <c r="D22" s="170">
        <v>41.9</v>
      </c>
      <c r="E22" s="170">
        <v>28</v>
      </c>
      <c r="F22" s="170">
        <v>66</v>
      </c>
      <c r="G22" s="170" t="s">
        <v>14</v>
      </c>
      <c r="H22" s="170" t="s">
        <v>22</v>
      </c>
      <c r="I22" s="170">
        <v>357.5</v>
      </c>
      <c r="J22" s="170">
        <v>200</v>
      </c>
      <c r="K22" s="170">
        <v>18</v>
      </c>
      <c r="L22" s="170" t="s">
        <v>442</v>
      </c>
      <c r="M22" s="170">
        <v>100</v>
      </c>
      <c r="N22" s="170" t="s">
        <v>17</v>
      </c>
      <c r="O22" s="170" t="s">
        <v>23</v>
      </c>
    </row>
    <row r="23" spans="1:15" x14ac:dyDescent="0.25">
      <c r="A23" s="170">
        <v>0.36</v>
      </c>
      <c r="B23" s="170">
        <v>50</v>
      </c>
      <c r="C23" s="170">
        <v>2</v>
      </c>
      <c r="D23" s="170">
        <v>38.4</v>
      </c>
      <c r="E23" s="170">
        <v>28</v>
      </c>
      <c r="F23" s="170">
        <v>66</v>
      </c>
      <c r="G23" s="170" t="s">
        <v>14</v>
      </c>
      <c r="H23" s="170" t="s">
        <v>22</v>
      </c>
      <c r="I23" s="170">
        <v>357.5</v>
      </c>
      <c r="J23" s="170">
        <v>200</v>
      </c>
      <c r="K23" s="170">
        <v>18</v>
      </c>
      <c r="L23" s="170" t="s">
        <v>442</v>
      </c>
      <c r="M23" s="170">
        <v>100</v>
      </c>
      <c r="N23" s="170" t="s">
        <v>17</v>
      </c>
      <c r="O23" s="170" t="s">
        <v>23</v>
      </c>
    </row>
    <row r="24" spans="1:15" x14ac:dyDescent="0.25">
      <c r="A24" s="170">
        <v>0.36</v>
      </c>
      <c r="B24" s="170">
        <v>0</v>
      </c>
      <c r="C24" s="170">
        <v>0</v>
      </c>
      <c r="D24" s="170">
        <v>42.5</v>
      </c>
      <c r="E24" s="170">
        <v>28</v>
      </c>
      <c r="F24" s="170">
        <v>51</v>
      </c>
      <c r="G24" s="170" t="s">
        <v>14</v>
      </c>
      <c r="H24" s="170" t="s">
        <v>22</v>
      </c>
      <c r="I24" s="170">
        <v>357.5</v>
      </c>
      <c r="J24" s="170">
        <v>200</v>
      </c>
      <c r="K24" s="170">
        <v>18</v>
      </c>
      <c r="L24" s="170" t="s">
        <v>442</v>
      </c>
      <c r="M24" s="170">
        <v>140</v>
      </c>
      <c r="N24" s="170" t="s">
        <v>13</v>
      </c>
      <c r="O24" s="170" t="s">
        <v>23</v>
      </c>
    </row>
    <row r="25" spans="1:15" x14ac:dyDescent="0.25">
      <c r="A25" s="170">
        <v>0.36</v>
      </c>
      <c r="B25" s="170">
        <v>50</v>
      </c>
      <c r="C25" s="170">
        <v>2</v>
      </c>
      <c r="D25" s="170">
        <v>35.299999999999997</v>
      </c>
      <c r="E25" s="170">
        <v>28</v>
      </c>
      <c r="F25" s="170">
        <v>51</v>
      </c>
      <c r="G25" s="170" t="s">
        <v>14</v>
      </c>
      <c r="H25" s="170" t="s">
        <v>22</v>
      </c>
      <c r="I25" s="170">
        <v>357.5</v>
      </c>
      <c r="J25" s="170">
        <v>200</v>
      </c>
      <c r="K25" s="170">
        <v>18</v>
      </c>
      <c r="L25" s="170" t="s">
        <v>442</v>
      </c>
      <c r="M25" s="170">
        <v>140</v>
      </c>
      <c r="N25" s="170" t="s">
        <v>13</v>
      </c>
      <c r="O25" s="170" t="s">
        <v>23</v>
      </c>
    </row>
    <row r="26" spans="1:15" x14ac:dyDescent="0.25">
      <c r="A26" s="170">
        <v>0.54</v>
      </c>
      <c r="B26" s="170">
        <v>0</v>
      </c>
      <c r="C26" s="170">
        <v>0</v>
      </c>
      <c r="D26" s="170">
        <v>36.9</v>
      </c>
      <c r="E26" s="170">
        <v>56</v>
      </c>
      <c r="F26" s="170">
        <v>44</v>
      </c>
      <c r="G26" s="170" t="s">
        <v>14</v>
      </c>
      <c r="H26" s="170" t="s">
        <v>22</v>
      </c>
      <c r="I26" s="170">
        <v>350</v>
      </c>
      <c r="J26" s="170">
        <v>200</v>
      </c>
      <c r="K26" s="170">
        <v>12</v>
      </c>
      <c r="L26" s="170" t="s">
        <v>441</v>
      </c>
      <c r="M26" s="170">
        <v>60</v>
      </c>
      <c r="N26" s="170" t="s">
        <v>67</v>
      </c>
      <c r="O26" s="170" t="s">
        <v>23</v>
      </c>
    </row>
    <row r="27" spans="1:15" x14ac:dyDescent="0.25">
      <c r="A27" s="170">
        <v>0.54</v>
      </c>
      <c r="B27" s="170">
        <v>25</v>
      </c>
      <c r="C27" s="170">
        <v>6</v>
      </c>
      <c r="D27" s="170">
        <v>28.9</v>
      </c>
      <c r="E27" s="170">
        <v>56</v>
      </c>
      <c r="F27" s="170">
        <v>44</v>
      </c>
      <c r="G27" s="170" t="s">
        <v>14</v>
      </c>
      <c r="H27" s="170" t="s">
        <v>22</v>
      </c>
      <c r="I27" s="170">
        <v>350</v>
      </c>
      <c r="J27" s="170">
        <v>200</v>
      </c>
      <c r="K27" s="170">
        <v>12</v>
      </c>
      <c r="L27" s="170" t="s">
        <v>441</v>
      </c>
      <c r="M27" s="170">
        <v>60</v>
      </c>
      <c r="N27" s="170" t="s">
        <v>67</v>
      </c>
      <c r="O27" s="170" t="s">
        <v>23</v>
      </c>
    </row>
    <row r="28" spans="1:15" x14ac:dyDescent="0.25">
      <c r="A28" s="170">
        <v>0.54</v>
      </c>
      <c r="B28" s="170">
        <v>50</v>
      </c>
      <c r="C28" s="170">
        <v>6</v>
      </c>
      <c r="D28" s="170">
        <v>24</v>
      </c>
      <c r="E28" s="170">
        <v>56</v>
      </c>
      <c r="F28" s="170">
        <v>44</v>
      </c>
      <c r="G28" s="170" t="s">
        <v>14</v>
      </c>
      <c r="H28" s="170" t="s">
        <v>22</v>
      </c>
      <c r="I28" s="170">
        <v>350</v>
      </c>
      <c r="J28" s="170">
        <v>200</v>
      </c>
      <c r="K28" s="170">
        <v>12</v>
      </c>
      <c r="L28" s="170" t="s">
        <v>441</v>
      </c>
      <c r="M28" s="170">
        <v>60</v>
      </c>
      <c r="N28" s="170" t="s">
        <v>67</v>
      </c>
      <c r="O28" s="170" t="s">
        <v>23</v>
      </c>
    </row>
    <row r="29" spans="1:15" x14ac:dyDescent="0.25">
      <c r="A29" s="170">
        <v>0.54</v>
      </c>
      <c r="B29" s="170">
        <v>75</v>
      </c>
      <c r="C29" s="170">
        <v>6</v>
      </c>
      <c r="D29" s="170">
        <v>26.2</v>
      </c>
      <c r="E29" s="170">
        <v>56</v>
      </c>
      <c r="F29" s="170">
        <v>44</v>
      </c>
      <c r="G29" s="170" t="s">
        <v>14</v>
      </c>
      <c r="H29" s="170" t="s">
        <v>22</v>
      </c>
      <c r="I29" s="170">
        <v>350</v>
      </c>
      <c r="J29" s="170">
        <v>200</v>
      </c>
      <c r="K29" s="170">
        <v>12</v>
      </c>
      <c r="L29" s="170" t="s">
        <v>441</v>
      </c>
      <c r="M29" s="170">
        <v>60</v>
      </c>
      <c r="N29" s="170" t="s">
        <v>67</v>
      </c>
      <c r="O29" s="170" t="s">
        <v>23</v>
      </c>
    </row>
    <row r="30" spans="1:15" x14ac:dyDescent="0.25">
      <c r="A30" s="170">
        <v>0.54</v>
      </c>
      <c r="B30" s="170">
        <v>100</v>
      </c>
      <c r="C30" s="170">
        <v>6</v>
      </c>
      <c r="D30" s="170">
        <v>24.7</v>
      </c>
      <c r="E30" s="170">
        <v>56</v>
      </c>
      <c r="F30" s="170">
        <v>44</v>
      </c>
      <c r="G30" s="170" t="s">
        <v>14</v>
      </c>
      <c r="H30" s="170" t="s">
        <v>22</v>
      </c>
      <c r="I30" s="170">
        <v>350</v>
      </c>
      <c r="J30" s="170">
        <v>200</v>
      </c>
      <c r="K30" s="170">
        <v>12</v>
      </c>
      <c r="L30" s="170" t="s">
        <v>441</v>
      </c>
      <c r="M30" s="170">
        <v>60</v>
      </c>
      <c r="N30" s="170" t="s">
        <v>67</v>
      </c>
      <c r="O30" s="170" t="s">
        <v>23</v>
      </c>
    </row>
    <row r="31" spans="1:15" x14ac:dyDescent="0.25">
      <c r="A31" s="170">
        <v>0.54</v>
      </c>
      <c r="B31" s="170">
        <v>0</v>
      </c>
      <c r="C31" s="170">
        <v>0</v>
      </c>
      <c r="D31" s="170">
        <v>36.9</v>
      </c>
      <c r="E31" s="170">
        <v>56</v>
      </c>
      <c r="F31" s="170">
        <v>42</v>
      </c>
      <c r="G31" s="170" t="s">
        <v>14</v>
      </c>
      <c r="H31" s="170" t="s">
        <v>22</v>
      </c>
      <c r="I31" s="170">
        <v>350</v>
      </c>
      <c r="J31" s="170">
        <v>200</v>
      </c>
      <c r="K31" s="170">
        <v>16</v>
      </c>
      <c r="L31" s="170" t="s">
        <v>441</v>
      </c>
      <c r="M31" s="170">
        <v>80</v>
      </c>
      <c r="N31" s="170" t="s">
        <v>67</v>
      </c>
      <c r="O31" s="170" t="s">
        <v>23</v>
      </c>
    </row>
    <row r="32" spans="1:15" x14ac:dyDescent="0.25">
      <c r="A32" s="170">
        <v>0.54</v>
      </c>
      <c r="B32" s="170">
        <v>25</v>
      </c>
      <c r="C32" s="170">
        <v>6</v>
      </c>
      <c r="D32" s="170">
        <v>28.9</v>
      </c>
      <c r="E32" s="170">
        <v>56</v>
      </c>
      <c r="F32" s="170">
        <v>42</v>
      </c>
      <c r="G32" s="170" t="s">
        <v>14</v>
      </c>
      <c r="H32" s="170" t="s">
        <v>22</v>
      </c>
      <c r="I32" s="170">
        <v>350</v>
      </c>
      <c r="J32" s="170">
        <v>200</v>
      </c>
      <c r="K32" s="170">
        <v>16</v>
      </c>
      <c r="L32" s="170" t="s">
        <v>441</v>
      </c>
      <c r="M32" s="170">
        <v>80</v>
      </c>
      <c r="N32" s="170" t="s">
        <v>67</v>
      </c>
      <c r="O32" s="170" t="s">
        <v>23</v>
      </c>
    </row>
    <row r="33" spans="1:15" x14ac:dyDescent="0.25">
      <c r="A33" s="170">
        <v>0.54</v>
      </c>
      <c r="B33" s="170">
        <v>50</v>
      </c>
      <c r="C33" s="170">
        <v>6</v>
      </c>
      <c r="D33" s="170">
        <v>24</v>
      </c>
      <c r="E33" s="170">
        <v>56</v>
      </c>
      <c r="F33" s="170">
        <v>42</v>
      </c>
      <c r="G33" s="170" t="s">
        <v>14</v>
      </c>
      <c r="H33" s="170" t="s">
        <v>22</v>
      </c>
      <c r="I33" s="170">
        <v>350</v>
      </c>
      <c r="J33" s="170">
        <v>200</v>
      </c>
      <c r="K33" s="170">
        <v>16</v>
      </c>
      <c r="L33" s="170" t="s">
        <v>441</v>
      </c>
      <c r="M33" s="170">
        <v>80</v>
      </c>
      <c r="N33" s="170" t="s">
        <v>67</v>
      </c>
      <c r="O33" s="170" t="s">
        <v>23</v>
      </c>
    </row>
    <row r="34" spans="1:15" x14ac:dyDescent="0.25">
      <c r="A34" s="170">
        <v>0.54</v>
      </c>
      <c r="B34" s="170">
        <v>75</v>
      </c>
      <c r="C34" s="170">
        <v>6</v>
      </c>
      <c r="D34" s="170">
        <v>26.2</v>
      </c>
      <c r="E34" s="170">
        <v>56</v>
      </c>
      <c r="F34" s="170">
        <v>42</v>
      </c>
      <c r="G34" s="170" t="s">
        <v>14</v>
      </c>
      <c r="H34" s="170" t="s">
        <v>22</v>
      </c>
      <c r="I34" s="170">
        <v>350</v>
      </c>
      <c r="J34" s="170">
        <v>200</v>
      </c>
      <c r="K34" s="170">
        <v>16</v>
      </c>
      <c r="L34" s="170" t="s">
        <v>441</v>
      </c>
      <c r="M34" s="170">
        <v>80</v>
      </c>
      <c r="N34" s="170" t="s">
        <v>67</v>
      </c>
      <c r="O34" s="170" t="s">
        <v>23</v>
      </c>
    </row>
    <row r="35" spans="1:15" x14ac:dyDescent="0.25">
      <c r="A35" s="170">
        <v>0.54</v>
      </c>
      <c r="B35" s="170">
        <v>100</v>
      </c>
      <c r="C35" s="170">
        <v>6</v>
      </c>
      <c r="D35" s="170">
        <v>24.7</v>
      </c>
      <c r="E35" s="170">
        <v>56</v>
      </c>
      <c r="F35" s="170">
        <v>42</v>
      </c>
      <c r="G35" s="170" t="s">
        <v>14</v>
      </c>
      <c r="H35" s="170" t="s">
        <v>22</v>
      </c>
      <c r="I35" s="170">
        <v>350</v>
      </c>
      <c r="J35" s="170">
        <v>200</v>
      </c>
      <c r="K35" s="170">
        <v>16</v>
      </c>
      <c r="L35" s="170" t="s">
        <v>441</v>
      </c>
      <c r="M35" s="170">
        <v>80</v>
      </c>
      <c r="N35" s="170" t="s">
        <v>67</v>
      </c>
      <c r="O35" s="170" t="s">
        <v>23</v>
      </c>
    </row>
    <row r="36" spans="1:15" x14ac:dyDescent="0.25">
      <c r="A36" s="170">
        <v>0.54</v>
      </c>
      <c r="B36" s="170">
        <v>0</v>
      </c>
      <c r="C36" s="170">
        <v>0</v>
      </c>
      <c r="D36" s="170">
        <v>36.9</v>
      </c>
      <c r="E36" s="170">
        <v>56</v>
      </c>
      <c r="F36" s="170">
        <v>40</v>
      </c>
      <c r="G36" s="170" t="s">
        <v>14</v>
      </c>
      <c r="H36" s="170" t="s">
        <v>22</v>
      </c>
      <c r="I36" s="170">
        <v>350</v>
      </c>
      <c r="J36" s="170">
        <v>200</v>
      </c>
      <c r="K36" s="170">
        <v>20</v>
      </c>
      <c r="L36" s="170" t="s">
        <v>441</v>
      </c>
      <c r="M36" s="170">
        <v>100</v>
      </c>
      <c r="N36" s="170" t="s">
        <v>67</v>
      </c>
      <c r="O36" s="170" t="s">
        <v>23</v>
      </c>
    </row>
    <row r="37" spans="1:15" x14ac:dyDescent="0.25">
      <c r="A37" s="170">
        <v>0.54</v>
      </c>
      <c r="B37" s="170">
        <v>25</v>
      </c>
      <c r="C37" s="170">
        <v>6</v>
      </c>
      <c r="D37" s="170">
        <v>28.9</v>
      </c>
      <c r="E37" s="170">
        <v>56</v>
      </c>
      <c r="F37" s="170">
        <v>40</v>
      </c>
      <c r="G37" s="170" t="s">
        <v>14</v>
      </c>
      <c r="H37" s="170" t="s">
        <v>22</v>
      </c>
      <c r="I37" s="170">
        <v>350</v>
      </c>
      <c r="J37" s="170">
        <v>200</v>
      </c>
      <c r="K37" s="170">
        <v>20</v>
      </c>
      <c r="L37" s="170" t="s">
        <v>441</v>
      </c>
      <c r="M37" s="170">
        <v>100</v>
      </c>
      <c r="N37" s="170" t="s">
        <v>67</v>
      </c>
      <c r="O37" s="170" t="s">
        <v>23</v>
      </c>
    </row>
    <row r="38" spans="1:15" x14ac:dyDescent="0.25">
      <c r="A38" s="170">
        <v>0.54</v>
      </c>
      <c r="B38" s="170">
        <v>50</v>
      </c>
      <c r="C38" s="170">
        <v>6</v>
      </c>
      <c r="D38" s="170">
        <v>24</v>
      </c>
      <c r="E38" s="170">
        <v>56</v>
      </c>
      <c r="F38" s="170">
        <v>40</v>
      </c>
      <c r="G38" s="170" t="s">
        <v>14</v>
      </c>
      <c r="H38" s="170" t="s">
        <v>22</v>
      </c>
      <c r="I38" s="170">
        <v>350</v>
      </c>
      <c r="J38" s="170">
        <v>200</v>
      </c>
      <c r="K38" s="170">
        <v>20</v>
      </c>
      <c r="L38" s="170" t="s">
        <v>441</v>
      </c>
      <c r="M38" s="170">
        <v>100</v>
      </c>
      <c r="N38" s="170" t="s">
        <v>67</v>
      </c>
      <c r="O38" s="170" t="s">
        <v>23</v>
      </c>
    </row>
    <row r="39" spans="1:15" x14ac:dyDescent="0.25">
      <c r="A39" s="170">
        <v>0.54</v>
      </c>
      <c r="B39" s="170">
        <v>75</v>
      </c>
      <c r="C39" s="170">
        <v>6</v>
      </c>
      <c r="D39" s="170">
        <v>26.2</v>
      </c>
      <c r="E39" s="170">
        <v>56</v>
      </c>
      <c r="F39" s="170">
        <v>40</v>
      </c>
      <c r="G39" s="170" t="s">
        <v>14</v>
      </c>
      <c r="H39" s="170" t="s">
        <v>22</v>
      </c>
      <c r="I39" s="170">
        <v>350</v>
      </c>
      <c r="J39" s="170">
        <v>200</v>
      </c>
      <c r="K39" s="170">
        <v>20</v>
      </c>
      <c r="L39" s="170" t="s">
        <v>441</v>
      </c>
      <c r="M39" s="170">
        <v>100</v>
      </c>
      <c r="N39" s="170" t="s">
        <v>67</v>
      </c>
      <c r="O39" s="170" t="s">
        <v>23</v>
      </c>
    </row>
    <row r="40" spans="1:15" x14ac:dyDescent="0.25">
      <c r="A40" s="170">
        <v>0.54</v>
      </c>
      <c r="B40" s="170">
        <v>100</v>
      </c>
      <c r="C40" s="170">
        <v>6</v>
      </c>
      <c r="D40" s="170">
        <v>24.7</v>
      </c>
      <c r="E40" s="170">
        <v>56</v>
      </c>
      <c r="F40" s="170">
        <v>40</v>
      </c>
      <c r="G40" s="170" t="s">
        <v>14</v>
      </c>
      <c r="H40" s="170" t="s">
        <v>22</v>
      </c>
      <c r="I40" s="170">
        <v>350</v>
      </c>
      <c r="J40" s="170">
        <v>200</v>
      </c>
      <c r="K40" s="170">
        <v>20</v>
      </c>
      <c r="L40" s="170" t="s">
        <v>441</v>
      </c>
      <c r="M40" s="170">
        <v>100</v>
      </c>
      <c r="N40" s="170" t="s">
        <v>67</v>
      </c>
      <c r="O40" s="170" t="s">
        <v>23</v>
      </c>
    </row>
    <row r="41" spans="1:15" x14ac:dyDescent="0.25">
      <c r="A41" s="170">
        <v>0.54</v>
      </c>
      <c r="B41" s="170">
        <v>0</v>
      </c>
      <c r="C41" s="170">
        <v>0</v>
      </c>
      <c r="D41" s="170">
        <v>36.9</v>
      </c>
      <c r="E41" s="170">
        <v>56</v>
      </c>
      <c r="F41" s="170">
        <v>37.5</v>
      </c>
      <c r="G41" s="170" t="s">
        <v>14</v>
      </c>
      <c r="H41" s="170" t="s">
        <v>22</v>
      </c>
      <c r="I41" s="170">
        <v>350</v>
      </c>
      <c r="J41" s="170">
        <v>200</v>
      </c>
      <c r="K41" s="170">
        <v>25</v>
      </c>
      <c r="L41" s="170" t="s">
        <v>441</v>
      </c>
      <c r="M41" s="170">
        <v>125</v>
      </c>
      <c r="N41" s="170" t="s">
        <v>67</v>
      </c>
      <c r="O41" s="170" t="s">
        <v>23</v>
      </c>
    </row>
    <row r="42" spans="1:15" x14ac:dyDescent="0.25">
      <c r="A42" s="170">
        <v>0.54</v>
      </c>
      <c r="B42" s="170">
        <v>25</v>
      </c>
      <c r="C42" s="170">
        <v>6</v>
      </c>
      <c r="D42" s="170">
        <v>28.9</v>
      </c>
      <c r="E42" s="170">
        <v>56</v>
      </c>
      <c r="F42" s="170">
        <v>37.5</v>
      </c>
      <c r="G42" s="170" t="s">
        <v>14</v>
      </c>
      <c r="H42" s="170" t="s">
        <v>22</v>
      </c>
      <c r="I42" s="170">
        <v>350</v>
      </c>
      <c r="J42" s="170">
        <v>200</v>
      </c>
      <c r="K42" s="170">
        <v>25</v>
      </c>
      <c r="L42" s="170" t="s">
        <v>441</v>
      </c>
      <c r="M42" s="170">
        <v>125</v>
      </c>
      <c r="N42" s="170" t="s">
        <v>67</v>
      </c>
      <c r="O42" s="170" t="s">
        <v>23</v>
      </c>
    </row>
    <row r="43" spans="1:15" x14ac:dyDescent="0.25">
      <c r="A43" s="170">
        <v>0.54</v>
      </c>
      <c r="B43" s="170">
        <v>50</v>
      </c>
      <c r="C43" s="170">
        <v>6</v>
      </c>
      <c r="D43" s="170">
        <v>24</v>
      </c>
      <c r="E43" s="170">
        <v>56</v>
      </c>
      <c r="F43" s="170">
        <v>37.5</v>
      </c>
      <c r="G43" s="170" t="s">
        <v>14</v>
      </c>
      <c r="H43" s="170" t="s">
        <v>22</v>
      </c>
      <c r="I43" s="170">
        <v>350</v>
      </c>
      <c r="J43" s="170">
        <v>200</v>
      </c>
      <c r="K43" s="170">
        <v>25</v>
      </c>
      <c r="L43" s="170" t="s">
        <v>441</v>
      </c>
      <c r="M43" s="170">
        <v>125</v>
      </c>
      <c r="N43" s="170" t="s">
        <v>67</v>
      </c>
      <c r="O43" s="170" t="s">
        <v>23</v>
      </c>
    </row>
    <row r="44" spans="1:15" x14ac:dyDescent="0.25">
      <c r="A44" s="170">
        <v>0.54</v>
      </c>
      <c r="B44" s="170">
        <v>75</v>
      </c>
      <c r="C44" s="170">
        <v>6</v>
      </c>
      <c r="D44" s="170">
        <v>26.2</v>
      </c>
      <c r="E44" s="170">
        <v>56</v>
      </c>
      <c r="F44" s="170">
        <v>37.5</v>
      </c>
      <c r="G44" s="170" t="s">
        <v>14</v>
      </c>
      <c r="H44" s="170" t="s">
        <v>22</v>
      </c>
      <c r="I44" s="170">
        <v>350</v>
      </c>
      <c r="J44" s="170">
        <v>200</v>
      </c>
      <c r="K44" s="170">
        <v>25</v>
      </c>
      <c r="L44" s="170" t="s">
        <v>441</v>
      </c>
      <c r="M44" s="170">
        <v>125</v>
      </c>
      <c r="N44" s="170" t="s">
        <v>67</v>
      </c>
      <c r="O44" s="170" t="s">
        <v>23</v>
      </c>
    </row>
    <row r="45" spans="1:15" x14ac:dyDescent="0.25">
      <c r="A45" s="170">
        <v>0.54</v>
      </c>
      <c r="B45" s="170">
        <v>100</v>
      </c>
      <c r="C45" s="170">
        <v>6</v>
      </c>
      <c r="D45" s="170">
        <v>24.7</v>
      </c>
      <c r="E45" s="170">
        <v>56</v>
      </c>
      <c r="F45" s="170">
        <v>37.5</v>
      </c>
      <c r="G45" s="170" t="s">
        <v>14</v>
      </c>
      <c r="H45" s="170" t="s">
        <v>22</v>
      </c>
      <c r="I45" s="170">
        <v>350</v>
      </c>
      <c r="J45" s="170">
        <v>200</v>
      </c>
      <c r="K45" s="170">
        <v>25</v>
      </c>
      <c r="L45" s="170" t="s">
        <v>441</v>
      </c>
      <c r="M45" s="170">
        <v>125</v>
      </c>
      <c r="N45" s="170" t="s">
        <v>67</v>
      </c>
      <c r="O45" s="170" t="s">
        <v>23</v>
      </c>
    </row>
    <row r="46" spans="1:15" x14ac:dyDescent="0.25">
      <c r="A46" s="170">
        <v>0.44</v>
      </c>
      <c r="B46" s="170">
        <v>0</v>
      </c>
      <c r="C46" s="170">
        <v>0</v>
      </c>
      <c r="D46" s="170">
        <v>36.97</v>
      </c>
      <c r="E46" s="170">
        <v>28</v>
      </c>
      <c r="F46" s="170">
        <v>67</v>
      </c>
      <c r="G46" s="170" t="s">
        <v>14</v>
      </c>
      <c r="H46" s="170" t="s">
        <v>22</v>
      </c>
      <c r="I46" s="170">
        <v>383</v>
      </c>
      <c r="J46" s="170">
        <v>200</v>
      </c>
      <c r="K46" s="170">
        <v>16</v>
      </c>
      <c r="L46" s="170" t="s">
        <v>441</v>
      </c>
      <c r="M46" s="170">
        <v>64</v>
      </c>
      <c r="N46" s="170" t="s">
        <v>17</v>
      </c>
      <c r="O46" s="170" t="s">
        <v>106</v>
      </c>
    </row>
    <row r="47" spans="1:15" x14ac:dyDescent="0.25">
      <c r="A47" s="170">
        <v>0.44</v>
      </c>
      <c r="B47" s="170">
        <v>30</v>
      </c>
      <c r="C47" s="170">
        <v>2.99</v>
      </c>
      <c r="D47" s="170">
        <v>33.81</v>
      </c>
      <c r="E47" s="170">
        <v>28</v>
      </c>
      <c r="F47" s="170">
        <v>67</v>
      </c>
      <c r="G47" s="170" t="s">
        <v>14</v>
      </c>
      <c r="H47" s="170" t="s">
        <v>22</v>
      </c>
      <c r="I47" s="170">
        <v>383</v>
      </c>
      <c r="J47" s="170">
        <v>200</v>
      </c>
      <c r="K47" s="170">
        <v>16</v>
      </c>
      <c r="L47" s="170" t="s">
        <v>441</v>
      </c>
      <c r="M47" s="170">
        <v>64</v>
      </c>
      <c r="N47" s="170" t="s">
        <v>17</v>
      </c>
      <c r="O47" s="170" t="s">
        <v>106</v>
      </c>
    </row>
    <row r="48" spans="1:15" x14ac:dyDescent="0.25">
      <c r="A48" s="170">
        <v>0.44</v>
      </c>
      <c r="B48" s="170">
        <v>60</v>
      </c>
      <c r="C48" s="170">
        <v>2.99</v>
      </c>
      <c r="D48" s="170">
        <v>32.35</v>
      </c>
      <c r="E48" s="170">
        <v>28</v>
      </c>
      <c r="F48" s="170">
        <v>67</v>
      </c>
      <c r="G48" s="170" t="s">
        <v>14</v>
      </c>
      <c r="H48" s="170" t="s">
        <v>22</v>
      </c>
      <c r="I48" s="170">
        <v>383</v>
      </c>
      <c r="J48" s="170">
        <v>200</v>
      </c>
      <c r="K48" s="170">
        <v>16</v>
      </c>
      <c r="L48" s="170" t="s">
        <v>441</v>
      </c>
      <c r="M48" s="170">
        <v>64</v>
      </c>
      <c r="N48" s="170" t="s">
        <v>17</v>
      </c>
      <c r="O48" s="170" t="s">
        <v>106</v>
      </c>
    </row>
    <row r="49" spans="1:15" x14ac:dyDescent="0.25">
      <c r="A49" s="170">
        <v>0.44</v>
      </c>
      <c r="B49" s="170">
        <v>100</v>
      </c>
      <c r="C49" s="170">
        <v>2.99</v>
      </c>
      <c r="D49" s="170">
        <v>29.17</v>
      </c>
      <c r="E49" s="170">
        <v>28</v>
      </c>
      <c r="F49" s="170">
        <v>67</v>
      </c>
      <c r="G49" s="170" t="s">
        <v>14</v>
      </c>
      <c r="H49" s="170" t="s">
        <v>22</v>
      </c>
      <c r="I49" s="170">
        <v>383</v>
      </c>
      <c r="J49" s="170">
        <v>200</v>
      </c>
      <c r="K49" s="170">
        <v>16</v>
      </c>
      <c r="L49" s="170" t="s">
        <v>441</v>
      </c>
      <c r="M49" s="170">
        <v>64</v>
      </c>
      <c r="N49" s="170" t="s">
        <v>17</v>
      </c>
      <c r="O49" s="170" t="s">
        <v>106</v>
      </c>
    </row>
    <row r="50" spans="1:15" x14ac:dyDescent="0.25">
      <c r="A50" s="170">
        <v>0.46</v>
      </c>
      <c r="B50" s="170">
        <v>0</v>
      </c>
      <c r="C50" s="170">
        <v>0</v>
      </c>
      <c r="D50" s="170">
        <v>33.42</v>
      </c>
      <c r="E50" s="170">
        <v>28</v>
      </c>
      <c r="F50" s="170">
        <v>67</v>
      </c>
      <c r="G50" s="170" t="s">
        <v>14</v>
      </c>
      <c r="H50" s="170" t="s">
        <v>22</v>
      </c>
      <c r="I50" s="170">
        <v>383</v>
      </c>
      <c r="J50" s="170">
        <v>200</v>
      </c>
      <c r="K50" s="170">
        <v>16</v>
      </c>
      <c r="L50" s="170" t="s">
        <v>441</v>
      </c>
      <c r="M50" s="170">
        <v>64</v>
      </c>
      <c r="N50" s="170" t="s">
        <v>17</v>
      </c>
      <c r="O50" s="170" t="s">
        <v>106</v>
      </c>
    </row>
    <row r="51" spans="1:15" x14ac:dyDescent="0.25">
      <c r="A51" s="170">
        <v>0.46</v>
      </c>
      <c r="B51" s="170">
        <v>30</v>
      </c>
      <c r="C51" s="170">
        <v>3.01</v>
      </c>
      <c r="D51" s="170">
        <v>31.46</v>
      </c>
      <c r="E51" s="170">
        <v>28</v>
      </c>
      <c r="F51" s="170">
        <v>67</v>
      </c>
      <c r="G51" s="170" t="s">
        <v>14</v>
      </c>
      <c r="H51" s="170" t="s">
        <v>22</v>
      </c>
      <c r="I51" s="170">
        <v>383</v>
      </c>
      <c r="J51" s="170">
        <v>200</v>
      </c>
      <c r="K51" s="170">
        <v>16</v>
      </c>
      <c r="L51" s="170" t="s">
        <v>441</v>
      </c>
      <c r="M51" s="170">
        <v>64</v>
      </c>
      <c r="N51" s="170" t="s">
        <v>17</v>
      </c>
      <c r="O51" s="170" t="s">
        <v>106</v>
      </c>
    </row>
    <row r="52" spans="1:15" x14ac:dyDescent="0.25">
      <c r="A52" s="170">
        <v>0.46</v>
      </c>
      <c r="B52" s="170">
        <v>60</v>
      </c>
      <c r="C52" s="170">
        <v>3.01</v>
      </c>
      <c r="D52" s="170">
        <v>30.66</v>
      </c>
      <c r="E52" s="170">
        <v>28</v>
      </c>
      <c r="F52" s="170">
        <v>67</v>
      </c>
      <c r="G52" s="170" t="s">
        <v>14</v>
      </c>
      <c r="H52" s="170" t="s">
        <v>22</v>
      </c>
      <c r="I52" s="170">
        <v>383</v>
      </c>
      <c r="J52" s="170">
        <v>200</v>
      </c>
      <c r="K52" s="170">
        <v>16</v>
      </c>
      <c r="L52" s="170" t="s">
        <v>441</v>
      </c>
      <c r="M52" s="170">
        <v>64</v>
      </c>
      <c r="N52" s="170" t="s">
        <v>17</v>
      </c>
      <c r="O52" s="170" t="s">
        <v>106</v>
      </c>
    </row>
    <row r="53" spans="1:15" x14ac:dyDescent="0.25">
      <c r="A53" s="170">
        <v>0.46</v>
      </c>
      <c r="B53" s="170">
        <v>100</v>
      </c>
      <c r="C53" s="170">
        <v>3.01</v>
      </c>
      <c r="D53" s="170">
        <v>29.49</v>
      </c>
      <c r="E53" s="170">
        <v>28</v>
      </c>
      <c r="F53" s="170">
        <v>67</v>
      </c>
      <c r="G53" s="170" t="s">
        <v>14</v>
      </c>
      <c r="H53" s="170" t="s">
        <v>22</v>
      </c>
      <c r="I53" s="170">
        <v>383</v>
      </c>
      <c r="J53" s="170">
        <v>200</v>
      </c>
      <c r="K53" s="170">
        <v>16</v>
      </c>
      <c r="L53" s="170" t="s">
        <v>441</v>
      </c>
      <c r="M53" s="170">
        <v>64</v>
      </c>
      <c r="N53" s="170" t="s">
        <v>17</v>
      </c>
      <c r="O53" s="170" t="s">
        <v>106</v>
      </c>
    </row>
    <row r="54" spans="1:15" x14ac:dyDescent="0.25">
      <c r="A54" s="170">
        <v>0.44</v>
      </c>
      <c r="B54" s="170">
        <v>0</v>
      </c>
      <c r="C54" s="170">
        <v>0</v>
      </c>
      <c r="D54" s="170">
        <v>36.97</v>
      </c>
      <c r="E54" s="170">
        <v>28</v>
      </c>
      <c r="F54" s="170">
        <v>67</v>
      </c>
      <c r="G54" s="170" t="s">
        <v>14</v>
      </c>
      <c r="H54" s="170" t="s">
        <v>22</v>
      </c>
      <c r="I54" s="170">
        <v>383</v>
      </c>
      <c r="J54" s="170">
        <v>200</v>
      </c>
      <c r="K54" s="170">
        <v>16</v>
      </c>
      <c r="L54" s="170" t="s">
        <v>441</v>
      </c>
      <c r="M54" s="170">
        <v>64</v>
      </c>
      <c r="N54" s="170" t="s">
        <v>17</v>
      </c>
      <c r="O54" s="170" t="s">
        <v>106</v>
      </c>
    </row>
    <row r="55" spans="1:15" x14ac:dyDescent="0.25">
      <c r="A55" s="170">
        <v>0.44</v>
      </c>
      <c r="B55" s="170">
        <v>0</v>
      </c>
      <c r="C55" s="170">
        <v>0</v>
      </c>
      <c r="D55" s="170">
        <v>36.97</v>
      </c>
      <c r="E55" s="170">
        <v>28</v>
      </c>
      <c r="F55" s="170">
        <v>67</v>
      </c>
      <c r="G55" s="170" t="s">
        <v>14</v>
      </c>
      <c r="H55" s="170" t="s">
        <v>22</v>
      </c>
      <c r="I55" s="170">
        <v>383</v>
      </c>
      <c r="J55" s="170">
        <v>200</v>
      </c>
      <c r="K55" s="170">
        <v>16</v>
      </c>
      <c r="L55" s="170" t="s">
        <v>441</v>
      </c>
      <c r="M55" s="170">
        <v>64</v>
      </c>
      <c r="N55" s="170" t="s">
        <v>17</v>
      </c>
      <c r="O55" s="170" t="s">
        <v>106</v>
      </c>
    </row>
    <row r="56" spans="1:15" x14ac:dyDescent="0.25">
      <c r="A56" s="170">
        <v>0.44</v>
      </c>
      <c r="B56" s="170">
        <v>30</v>
      </c>
      <c r="C56" s="170">
        <v>2.99</v>
      </c>
      <c r="D56" s="170">
        <v>33.81</v>
      </c>
      <c r="E56" s="170">
        <v>28</v>
      </c>
      <c r="F56" s="170">
        <v>67</v>
      </c>
      <c r="G56" s="170" t="s">
        <v>14</v>
      </c>
      <c r="H56" s="170" t="s">
        <v>22</v>
      </c>
      <c r="I56" s="170">
        <v>383</v>
      </c>
      <c r="J56" s="170">
        <v>200</v>
      </c>
      <c r="K56" s="170">
        <v>16</v>
      </c>
      <c r="L56" s="170" t="s">
        <v>441</v>
      </c>
      <c r="M56" s="170">
        <v>64</v>
      </c>
      <c r="N56" s="170" t="s">
        <v>17</v>
      </c>
      <c r="O56" s="170" t="s">
        <v>106</v>
      </c>
    </row>
    <row r="57" spans="1:15" x14ac:dyDescent="0.25">
      <c r="A57" s="170">
        <v>0.44</v>
      </c>
      <c r="B57" s="170">
        <v>30</v>
      </c>
      <c r="C57" s="170">
        <v>2.99</v>
      </c>
      <c r="D57" s="170">
        <v>33.81</v>
      </c>
      <c r="E57" s="170">
        <v>28</v>
      </c>
      <c r="F57" s="170">
        <v>67</v>
      </c>
      <c r="G57" s="170" t="s">
        <v>14</v>
      </c>
      <c r="H57" s="170" t="s">
        <v>22</v>
      </c>
      <c r="I57" s="170">
        <v>383</v>
      </c>
      <c r="J57" s="170">
        <v>200</v>
      </c>
      <c r="K57" s="170">
        <v>16</v>
      </c>
      <c r="L57" s="170" t="s">
        <v>441</v>
      </c>
      <c r="M57" s="170">
        <v>64</v>
      </c>
      <c r="N57" s="170" t="s">
        <v>17</v>
      </c>
      <c r="O57" s="170" t="s">
        <v>106</v>
      </c>
    </row>
    <row r="58" spans="1:15" x14ac:dyDescent="0.25">
      <c r="A58" s="170">
        <v>0.44</v>
      </c>
      <c r="B58" s="170">
        <v>60</v>
      </c>
      <c r="C58" s="170">
        <v>2.99</v>
      </c>
      <c r="D58" s="170">
        <v>32.35</v>
      </c>
      <c r="E58" s="170">
        <v>28</v>
      </c>
      <c r="F58" s="170">
        <v>67</v>
      </c>
      <c r="G58" s="170" t="s">
        <v>14</v>
      </c>
      <c r="H58" s="170" t="s">
        <v>22</v>
      </c>
      <c r="I58" s="170">
        <v>383</v>
      </c>
      <c r="J58" s="170">
        <v>200</v>
      </c>
      <c r="K58" s="170">
        <v>16</v>
      </c>
      <c r="L58" s="170" t="s">
        <v>441</v>
      </c>
      <c r="M58" s="170">
        <v>64</v>
      </c>
      <c r="N58" s="170" t="s">
        <v>17</v>
      </c>
      <c r="O58" s="170" t="s">
        <v>106</v>
      </c>
    </row>
    <row r="59" spans="1:15" x14ac:dyDescent="0.25">
      <c r="A59" s="170">
        <v>0.44</v>
      </c>
      <c r="B59" s="170">
        <v>60</v>
      </c>
      <c r="C59" s="170">
        <v>2.99</v>
      </c>
      <c r="D59" s="170">
        <v>32.35</v>
      </c>
      <c r="E59" s="170">
        <v>28</v>
      </c>
      <c r="F59" s="170">
        <v>67</v>
      </c>
      <c r="G59" s="170" t="s">
        <v>14</v>
      </c>
      <c r="H59" s="170" t="s">
        <v>22</v>
      </c>
      <c r="I59" s="170">
        <v>383</v>
      </c>
      <c r="J59" s="170">
        <v>200</v>
      </c>
      <c r="K59" s="170">
        <v>16</v>
      </c>
      <c r="L59" s="170" t="s">
        <v>441</v>
      </c>
      <c r="M59" s="170">
        <v>64</v>
      </c>
      <c r="N59" s="170" t="s">
        <v>17</v>
      </c>
      <c r="O59" s="170" t="s">
        <v>106</v>
      </c>
    </row>
    <row r="60" spans="1:15" x14ac:dyDescent="0.25">
      <c r="A60" s="170">
        <v>0.44</v>
      </c>
      <c r="B60" s="170">
        <v>100</v>
      </c>
      <c r="C60" s="170">
        <v>2.99</v>
      </c>
      <c r="D60" s="170">
        <v>29.17</v>
      </c>
      <c r="E60" s="170">
        <v>28</v>
      </c>
      <c r="F60" s="170">
        <v>67</v>
      </c>
      <c r="G60" s="170" t="s">
        <v>14</v>
      </c>
      <c r="H60" s="170" t="s">
        <v>22</v>
      </c>
      <c r="I60" s="170">
        <v>383</v>
      </c>
      <c r="J60" s="170">
        <v>200</v>
      </c>
      <c r="K60" s="170">
        <v>16</v>
      </c>
      <c r="L60" s="170" t="s">
        <v>441</v>
      </c>
      <c r="M60" s="170">
        <v>64</v>
      </c>
      <c r="N60" s="170" t="s">
        <v>17</v>
      </c>
      <c r="O60" s="170" t="s">
        <v>106</v>
      </c>
    </row>
    <row r="61" spans="1:15" x14ac:dyDescent="0.25">
      <c r="A61" s="170">
        <v>0.44</v>
      </c>
      <c r="B61" s="170">
        <v>100</v>
      </c>
      <c r="C61" s="170">
        <v>2.99</v>
      </c>
      <c r="D61" s="170">
        <v>29.17</v>
      </c>
      <c r="E61" s="170">
        <v>28</v>
      </c>
      <c r="F61" s="170">
        <v>67</v>
      </c>
      <c r="G61" s="170" t="s">
        <v>14</v>
      </c>
      <c r="H61" s="170" t="s">
        <v>22</v>
      </c>
      <c r="I61" s="170">
        <v>383</v>
      </c>
      <c r="J61" s="170">
        <v>200</v>
      </c>
      <c r="K61" s="170">
        <v>16</v>
      </c>
      <c r="L61" s="170" t="s">
        <v>441</v>
      </c>
      <c r="M61" s="170">
        <v>64</v>
      </c>
      <c r="N61" s="170" t="s">
        <v>17</v>
      </c>
      <c r="O61" s="170" t="s">
        <v>106</v>
      </c>
    </row>
    <row r="62" spans="1:15" x14ac:dyDescent="0.25">
      <c r="A62" s="170">
        <v>0.46</v>
      </c>
      <c r="B62" s="170">
        <v>0</v>
      </c>
      <c r="C62" s="170">
        <v>0</v>
      </c>
      <c r="D62" s="170">
        <v>33.42</v>
      </c>
      <c r="E62" s="170">
        <v>28</v>
      </c>
      <c r="F62" s="170">
        <v>67</v>
      </c>
      <c r="G62" s="170" t="s">
        <v>14</v>
      </c>
      <c r="H62" s="170" t="s">
        <v>22</v>
      </c>
      <c r="I62" s="170">
        <v>383</v>
      </c>
      <c r="J62" s="170">
        <v>200</v>
      </c>
      <c r="K62" s="170">
        <v>16</v>
      </c>
      <c r="L62" s="170" t="s">
        <v>441</v>
      </c>
      <c r="M62" s="170">
        <v>64</v>
      </c>
      <c r="N62" s="170" t="s">
        <v>17</v>
      </c>
      <c r="O62" s="170" t="s">
        <v>106</v>
      </c>
    </row>
    <row r="63" spans="1:15" x14ac:dyDescent="0.25">
      <c r="A63" s="170">
        <v>0.46</v>
      </c>
      <c r="B63" s="170">
        <v>0</v>
      </c>
      <c r="C63" s="170">
        <v>0</v>
      </c>
      <c r="D63" s="170">
        <v>33.42</v>
      </c>
      <c r="E63" s="170">
        <v>28</v>
      </c>
      <c r="F63" s="170">
        <v>67</v>
      </c>
      <c r="G63" s="170" t="s">
        <v>14</v>
      </c>
      <c r="H63" s="170" t="s">
        <v>22</v>
      </c>
      <c r="I63" s="170">
        <v>383</v>
      </c>
      <c r="J63" s="170">
        <v>200</v>
      </c>
      <c r="K63" s="170">
        <v>16</v>
      </c>
      <c r="L63" s="170" t="s">
        <v>441</v>
      </c>
      <c r="M63" s="170">
        <v>64</v>
      </c>
      <c r="N63" s="170" t="s">
        <v>17</v>
      </c>
      <c r="O63" s="170" t="s">
        <v>106</v>
      </c>
    </row>
    <row r="64" spans="1:15" x14ac:dyDescent="0.25">
      <c r="A64" s="170">
        <v>0.46</v>
      </c>
      <c r="B64" s="170">
        <v>30</v>
      </c>
      <c r="C64" s="170">
        <v>3.01</v>
      </c>
      <c r="D64" s="170">
        <v>31.46</v>
      </c>
      <c r="E64" s="170">
        <v>28</v>
      </c>
      <c r="F64" s="170">
        <v>67</v>
      </c>
      <c r="G64" s="170" t="s">
        <v>14</v>
      </c>
      <c r="H64" s="170" t="s">
        <v>22</v>
      </c>
      <c r="I64" s="170">
        <v>383</v>
      </c>
      <c r="J64" s="170">
        <v>200</v>
      </c>
      <c r="K64" s="170">
        <v>16</v>
      </c>
      <c r="L64" s="170" t="s">
        <v>441</v>
      </c>
      <c r="M64" s="170">
        <v>64</v>
      </c>
      <c r="N64" s="170" t="s">
        <v>17</v>
      </c>
      <c r="O64" s="170" t="s">
        <v>106</v>
      </c>
    </row>
    <row r="65" spans="1:15" x14ac:dyDescent="0.25">
      <c r="A65" s="170">
        <v>0.46</v>
      </c>
      <c r="B65" s="170">
        <v>30</v>
      </c>
      <c r="C65" s="170">
        <v>3.01</v>
      </c>
      <c r="D65" s="170">
        <v>31.46</v>
      </c>
      <c r="E65" s="170">
        <v>28</v>
      </c>
      <c r="F65" s="170">
        <v>67</v>
      </c>
      <c r="G65" s="170" t="s">
        <v>14</v>
      </c>
      <c r="H65" s="170" t="s">
        <v>22</v>
      </c>
      <c r="I65" s="170">
        <v>383</v>
      </c>
      <c r="J65" s="170">
        <v>200</v>
      </c>
      <c r="K65" s="170">
        <v>16</v>
      </c>
      <c r="L65" s="170" t="s">
        <v>441</v>
      </c>
      <c r="M65" s="170">
        <v>64</v>
      </c>
      <c r="N65" s="170" t="s">
        <v>17</v>
      </c>
      <c r="O65" s="170" t="s">
        <v>106</v>
      </c>
    </row>
    <row r="66" spans="1:15" x14ac:dyDescent="0.25">
      <c r="A66" s="170">
        <v>0.46</v>
      </c>
      <c r="B66" s="170">
        <v>60</v>
      </c>
      <c r="C66" s="170">
        <v>3.01</v>
      </c>
      <c r="D66" s="170">
        <v>30.66</v>
      </c>
      <c r="E66" s="170">
        <v>28</v>
      </c>
      <c r="F66" s="170">
        <v>67</v>
      </c>
      <c r="G66" s="170" t="s">
        <v>14</v>
      </c>
      <c r="H66" s="170" t="s">
        <v>22</v>
      </c>
      <c r="I66" s="170">
        <v>383</v>
      </c>
      <c r="J66" s="170">
        <v>200</v>
      </c>
      <c r="K66" s="170">
        <v>16</v>
      </c>
      <c r="L66" s="170" t="s">
        <v>441</v>
      </c>
      <c r="M66" s="170">
        <v>64</v>
      </c>
      <c r="N66" s="170" t="s">
        <v>17</v>
      </c>
      <c r="O66" s="170" t="s">
        <v>106</v>
      </c>
    </row>
    <row r="67" spans="1:15" x14ac:dyDescent="0.25">
      <c r="A67" s="170">
        <v>0.46</v>
      </c>
      <c r="B67" s="170">
        <v>60</v>
      </c>
      <c r="C67" s="170">
        <v>3.01</v>
      </c>
      <c r="D67" s="170">
        <v>30.66</v>
      </c>
      <c r="E67" s="170">
        <v>28</v>
      </c>
      <c r="F67" s="170">
        <v>67</v>
      </c>
      <c r="G67" s="170" t="s">
        <v>14</v>
      </c>
      <c r="H67" s="170" t="s">
        <v>22</v>
      </c>
      <c r="I67" s="170">
        <v>383</v>
      </c>
      <c r="J67" s="170">
        <v>200</v>
      </c>
      <c r="K67" s="170">
        <v>16</v>
      </c>
      <c r="L67" s="170" t="s">
        <v>441</v>
      </c>
      <c r="M67" s="170">
        <v>64</v>
      </c>
      <c r="N67" s="170" t="s">
        <v>17</v>
      </c>
      <c r="O67" s="170" t="s">
        <v>106</v>
      </c>
    </row>
    <row r="68" spans="1:15" x14ac:dyDescent="0.25">
      <c r="A68" s="170">
        <v>0.46</v>
      </c>
      <c r="B68" s="170">
        <v>100</v>
      </c>
      <c r="C68" s="170">
        <v>3.01</v>
      </c>
      <c r="D68" s="170">
        <v>29.49</v>
      </c>
      <c r="E68" s="170">
        <v>28</v>
      </c>
      <c r="F68" s="170">
        <v>67</v>
      </c>
      <c r="G68" s="170" t="s">
        <v>14</v>
      </c>
      <c r="H68" s="170" t="s">
        <v>22</v>
      </c>
      <c r="I68" s="170">
        <v>383</v>
      </c>
      <c r="J68" s="170">
        <v>200</v>
      </c>
      <c r="K68" s="170">
        <v>16</v>
      </c>
      <c r="L68" s="170" t="s">
        <v>441</v>
      </c>
      <c r="M68" s="170">
        <v>64</v>
      </c>
      <c r="N68" s="170" t="s">
        <v>17</v>
      </c>
      <c r="O68" s="170" t="s">
        <v>106</v>
      </c>
    </row>
    <row r="69" spans="1:15" x14ac:dyDescent="0.25">
      <c r="A69" s="170">
        <v>0.46</v>
      </c>
      <c r="B69" s="170">
        <v>100</v>
      </c>
      <c r="C69" s="170">
        <v>3.01</v>
      </c>
      <c r="D69" s="170">
        <v>29.49</v>
      </c>
      <c r="E69" s="170">
        <v>28</v>
      </c>
      <c r="F69" s="170">
        <v>67</v>
      </c>
      <c r="G69" s="170" t="s">
        <v>14</v>
      </c>
      <c r="H69" s="170" t="s">
        <v>22</v>
      </c>
      <c r="I69" s="170">
        <v>383</v>
      </c>
      <c r="J69" s="170">
        <v>200</v>
      </c>
      <c r="K69" s="170">
        <v>16</v>
      </c>
      <c r="L69" s="170" t="s">
        <v>441</v>
      </c>
      <c r="M69" s="170">
        <v>64</v>
      </c>
      <c r="N69" s="170" t="s">
        <v>17</v>
      </c>
      <c r="O69" s="170" t="s">
        <v>106</v>
      </c>
    </row>
    <row r="70" spans="1:15" x14ac:dyDescent="0.25">
      <c r="A70" s="170">
        <v>0.65</v>
      </c>
      <c r="B70" s="170">
        <v>0</v>
      </c>
      <c r="C70" s="170">
        <v>0</v>
      </c>
      <c r="D70" s="170">
        <v>58</v>
      </c>
      <c r="E70" s="170">
        <v>7</v>
      </c>
      <c r="F70" s="170">
        <v>45</v>
      </c>
      <c r="G70" s="170" t="s">
        <v>14</v>
      </c>
      <c r="H70" s="170" t="s">
        <v>22</v>
      </c>
      <c r="I70" s="170">
        <v>460</v>
      </c>
      <c r="J70" s="170">
        <v>200</v>
      </c>
      <c r="K70" s="170">
        <v>10</v>
      </c>
      <c r="L70" s="170" t="s">
        <v>441</v>
      </c>
      <c r="M70" s="170">
        <v>50</v>
      </c>
      <c r="N70" s="170" t="s">
        <v>17</v>
      </c>
      <c r="O70" s="170" t="s">
        <v>106</v>
      </c>
    </row>
    <row r="71" spans="1:15" x14ac:dyDescent="0.25">
      <c r="A71" s="170">
        <v>0.65</v>
      </c>
      <c r="B71" s="170">
        <v>20</v>
      </c>
      <c r="C71" s="170">
        <v>5.4</v>
      </c>
      <c r="D71" s="170">
        <v>53.72</v>
      </c>
      <c r="E71" s="170">
        <v>7</v>
      </c>
      <c r="F71" s="170">
        <v>45</v>
      </c>
      <c r="G71" s="170" t="s">
        <v>14</v>
      </c>
      <c r="H71" s="170" t="s">
        <v>22</v>
      </c>
      <c r="I71" s="170">
        <v>460</v>
      </c>
      <c r="J71" s="170">
        <v>200</v>
      </c>
      <c r="K71" s="170">
        <v>10</v>
      </c>
      <c r="L71" s="170" t="s">
        <v>441</v>
      </c>
      <c r="M71" s="170">
        <v>50</v>
      </c>
      <c r="N71" s="170" t="s">
        <v>17</v>
      </c>
      <c r="O71" s="170" t="s">
        <v>106</v>
      </c>
    </row>
    <row r="72" spans="1:15" x14ac:dyDescent="0.25">
      <c r="A72" s="170">
        <v>0.65</v>
      </c>
      <c r="B72" s="170">
        <v>50</v>
      </c>
      <c r="C72" s="170">
        <v>5.4</v>
      </c>
      <c r="D72" s="170">
        <v>45.54</v>
      </c>
      <c r="E72" s="170">
        <v>7</v>
      </c>
      <c r="F72" s="170">
        <v>45</v>
      </c>
      <c r="G72" s="170" t="s">
        <v>14</v>
      </c>
      <c r="H72" s="170" t="s">
        <v>22</v>
      </c>
      <c r="I72" s="170">
        <v>460</v>
      </c>
      <c r="J72" s="170">
        <v>200</v>
      </c>
      <c r="K72" s="170">
        <v>10</v>
      </c>
      <c r="L72" s="170" t="s">
        <v>441</v>
      </c>
      <c r="M72" s="170">
        <v>50</v>
      </c>
      <c r="N72" s="170" t="s">
        <v>17</v>
      </c>
      <c r="O72" s="170" t="s">
        <v>106</v>
      </c>
    </row>
    <row r="73" spans="1:15" x14ac:dyDescent="0.25">
      <c r="A73" s="170">
        <v>0.65</v>
      </c>
      <c r="B73" s="170">
        <v>100</v>
      </c>
      <c r="C73" s="170">
        <v>5.4</v>
      </c>
      <c r="D73" s="170">
        <v>38</v>
      </c>
      <c r="E73" s="170">
        <v>7</v>
      </c>
      <c r="F73" s="170">
        <v>45</v>
      </c>
      <c r="G73" s="170" t="s">
        <v>14</v>
      </c>
      <c r="H73" s="170" t="s">
        <v>22</v>
      </c>
      <c r="I73" s="170">
        <v>460</v>
      </c>
      <c r="J73" s="170">
        <v>200</v>
      </c>
      <c r="K73" s="170">
        <v>10</v>
      </c>
      <c r="L73" s="170" t="s">
        <v>441</v>
      </c>
      <c r="M73" s="170">
        <v>50</v>
      </c>
      <c r="N73" s="170" t="s">
        <v>17</v>
      </c>
      <c r="O73" s="170" t="s">
        <v>106</v>
      </c>
    </row>
    <row r="74" spans="1:15" x14ac:dyDescent="0.25">
      <c r="A74" s="170">
        <v>0.65</v>
      </c>
      <c r="B74" s="170">
        <v>0</v>
      </c>
      <c r="C74" s="170">
        <v>0</v>
      </c>
      <c r="D74" s="170">
        <v>47.68</v>
      </c>
      <c r="E74" s="170">
        <v>7</v>
      </c>
      <c r="F74" s="170">
        <v>45</v>
      </c>
      <c r="G74" s="170" t="s">
        <v>14</v>
      </c>
      <c r="H74" s="170" t="s">
        <v>22</v>
      </c>
      <c r="I74" s="170">
        <v>460</v>
      </c>
      <c r="J74" s="170">
        <v>200</v>
      </c>
      <c r="K74" s="170">
        <v>10</v>
      </c>
      <c r="L74" s="170" t="s">
        <v>441</v>
      </c>
      <c r="M74" s="170">
        <v>50</v>
      </c>
      <c r="N74" s="170" t="s">
        <v>17</v>
      </c>
      <c r="O74" s="170" t="s">
        <v>106</v>
      </c>
    </row>
    <row r="75" spans="1:15" x14ac:dyDescent="0.25">
      <c r="A75" s="170">
        <v>0.65</v>
      </c>
      <c r="B75" s="170">
        <v>20</v>
      </c>
      <c r="C75" s="170">
        <v>5.4</v>
      </c>
      <c r="D75" s="170">
        <v>41.04</v>
      </c>
      <c r="E75" s="170">
        <v>7</v>
      </c>
      <c r="F75" s="170">
        <v>45</v>
      </c>
      <c r="G75" s="170" t="s">
        <v>14</v>
      </c>
      <c r="H75" s="170" t="s">
        <v>22</v>
      </c>
      <c r="I75" s="170">
        <v>460</v>
      </c>
      <c r="J75" s="170">
        <v>200</v>
      </c>
      <c r="K75" s="170">
        <v>10</v>
      </c>
      <c r="L75" s="170" t="s">
        <v>441</v>
      </c>
      <c r="M75" s="170">
        <v>50</v>
      </c>
      <c r="N75" s="170" t="s">
        <v>17</v>
      </c>
      <c r="O75" s="170" t="s">
        <v>106</v>
      </c>
    </row>
    <row r="76" spans="1:15" x14ac:dyDescent="0.25">
      <c r="A76" s="170">
        <v>0.65</v>
      </c>
      <c r="B76" s="170">
        <v>50</v>
      </c>
      <c r="C76" s="170">
        <v>5.4</v>
      </c>
      <c r="D76" s="170">
        <v>41.23</v>
      </c>
      <c r="E76" s="170">
        <v>7</v>
      </c>
      <c r="F76" s="170">
        <v>45</v>
      </c>
      <c r="G76" s="170" t="s">
        <v>14</v>
      </c>
      <c r="H76" s="170" t="s">
        <v>22</v>
      </c>
      <c r="I76" s="170">
        <v>460</v>
      </c>
      <c r="J76" s="170">
        <v>200</v>
      </c>
      <c r="K76" s="170">
        <v>10</v>
      </c>
      <c r="L76" s="170" t="s">
        <v>441</v>
      </c>
      <c r="M76" s="170">
        <v>50</v>
      </c>
      <c r="N76" s="170" t="s">
        <v>17</v>
      </c>
      <c r="O76" s="170" t="s">
        <v>106</v>
      </c>
    </row>
    <row r="77" spans="1:15" x14ac:dyDescent="0.25">
      <c r="A77" s="170">
        <v>0.65</v>
      </c>
      <c r="B77" s="170">
        <v>100</v>
      </c>
      <c r="C77" s="170">
        <v>5.4</v>
      </c>
      <c r="D77" s="170">
        <v>33.630000000000003</v>
      </c>
      <c r="E77" s="170">
        <v>7</v>
      </c>
      <c r="F77" s="170">
        <v>45</v>
      </c>
      <c r="G77" s="170" t="s">
        <v>14</v>
      </c>
      <c r="H77" s="170" t="s">
        <v>22</v>
      </c>
      <c r="I77" s="170">
        <v>460</v>
      </c>
      <c r="J77" s="170">
        <v>200</v>
      </c>
      <c r="K77" s="170">
        <v>10</v>
      </c>
      <c r="L77" s="170" t="s">
        <v>441</v>
      </c>
      <c r="M77" s="170">
        <v>50</v>
      </c>
      <c r="N77" s="170" t="s">
        <v>17</v>
      </c>
      <c r="O77" s="170" t="s">
        <v>106</v>
      </c>
    </row>
    <row r="78" spans="1:15" x14ac:dyDescent="0.25">
      <c r="A78" s="170">
        <v>0.65</v>
      </c>
      <c r="B78" s="170">
        <v>0</v>
      </c>
      <c r="C78" s="170">
        <v>0</v>
      </c>
      <c r="D78" s="170">
        <v>64.13</v>
      </c>
      <c r="E78" s="170">
        <v>28</v>
      </c>
      <c r="F78" s="170">
        <v>45</v>
      </c>
      <c r="G78" s="170" t="s">
        <v>14</v>
      </c>
      <c r="H78" s="170" t="s">
        <v>22</v>
      </c>
      <c r="I78" s="170">
        <v>460</v>
      </c>
      <c r="J78" s="170">
        <v>200</v>
      </c>
      <c r="K78" s="170">
        <v>10</v>
      </c>
      <c r="L78" s="170" t="s">
        <v>441</v>
      </c>
      <c r="M78" s="170">
        <v>50</v>
      </c>
      <c r="N78" s="170" t="s">
        <v>17</v>
      </c>
      <c r="O78" s="170" t="s">
        <v>106</v>
      </c>
    </row>
    <row r="79" spans="1:15" x14ac:dyDescent="0.25">
      <c r="A79" s="170">
        <v>0.65</v>
      </c>
      <c r="B79" s="170">
        <v>20</v>
      </c>
      <c r="C79" s="170">
        <v>5.4</v>
      </c>
      <c r="D79" s="170">
        <v>57.19</v>
      </c>
      <c r="E79" s="170">
        <v>28</v>
      </c>
      <c r="F79" s="170">
        <v>45</v>
      </c>
      <c r="G79" s="170" t="s">
        <v>14</v>
      </c>
      <c r="H79" s="170" t="s">
        <v>22</v>
      </c>
      <c r="I79" s="170">
        <v>460</v>
      </c>
      <c r="J79" s="170">
        <v>200</v>
      </c>
      <c r="K79" s="170">
        <v>10</v>
      </c>
      <c r="L79" s="170" t="s">
        <v>441</v>
      </c>
      <c r="M79" s="170">
        <v>50</v>
      </c>
      <c r="N79" s="170" t="s">
        <v>17</v>
      </c>
      <c r="O79" s="170" t="s">
        <v>106</v>
      </c>
    </row>
    <row r="80" spans="1:15" x14ac:dyDescent="0.25">
      <c r="A80" s="170">
        <v>0.65</v>
      </c>
      <c r="B80" s="170">
        <v>50</v>
      </c>
      <c r="C80" s="170">
        <v>5.4</v>
      </c>
      <c r="D80" s="170">
        <v>52.74</v>
      </c>
      <c r="E80" s="170">
        <v>28</v>
      </c>
      <c r="F80" s="170">
        <v>45</v>
      </c>
      <c r="G80" s="170" t="s">
        <v>14</v>
      </c>
      <c r="H80" s="170" t="s">
        <v>22</v>
      </c>
      <c r="I80" s="170">
        <v>460</v>
      </c>
      <c r="J80" s="170">
        <v>200</v>
      </c>
      <c r="K80" s="170">
        <v>10</v>
      </c>
      <c r="L80" s="170" t="s">
        <v>441</v>
      </c>
      <c r="M80" s="170">
        <v>50</v>
      </c>
      <c r="N80" s="170" t="s">
        <v>17</v>
      </c>
      <c r="O80" s="170" t="s">
        <v>106</v>
      </c>
    </row>
    <row r="81" spans="1:15" x14ac:dyDescent="0.25">
      <c r="A81" s="170">
        <v>0.65</v>
      </c>
      <c r="B81" s="170">
        <v>100</v>
      </c>
      <c r="C81" s="170">
        <v>5.4</v>
      </c>
      <c r="D81" s="170">
        <v>44.2</v>
      </c>
      <c r="E81" s="170">
        <v>28</v>
      </c>
      <c r="F81" s="170">
        <v>45</v>
      </c>
      <c r="G81" s="170" t="s">
        <v>14</v>
      </c>
      <c r="H81" s="170" t="s">
        <v>22</v>
      </c>
      <c r="I81" s="170">
        <v>460</v>
      </c>
      <c r="J81" s="170">
        <v>200</v>
      </c>
      <c r="K81" s="170">
        <v>10</v>
      </c>
      <c r="L81" s="170" t="s">
        <v>441</v>
      </c>
      <c r="M81" s="170">
        <v>50</v>
      </c>
      <c r="N81" s="170" t="s">
        <v>17</v>
      </c>
      <c r="O81" s="170" t="s">
        <v>106</v>
      </c>
    </row>
    <row r="82" spans="1:15" x14ac:dyDescent="0.25">
      <c r="A82" s="170">
        <v>0.65</v>
      </c>
      <c r="B82" s="170">
        <v>0</v>
      </c>
      <c r="C82" s="170">
        <v>0</v>
      </c>
      <c r="D82" s="170">
        <v>53.85</v>
      </c>
      <c r="E82" s="170">
        <v>28</v>
      </c>
      <c r="F82" s="170">
        <v>45</v>
      </c>
      <c r="G82" s="170" t="s">
        <v>14</v>
      </c>
      <c r="H82" s="170" t="s">
        <v>22</v>
      </c>
      <c r="I82" s="170">
        <v>460</v>
      </c>
      <c r="J82" s="170">
        <v>200</v>
      </c>
      <c r="K82" s="170">
        <v>10</v>
      </c>
      <c r="L82" s="170" t="s">
        <v>441</v>
      </c>
      <c r="M82" s="170">
        <v>50</v>
      </c>
      <c r="N82" s="170" t="s">
        <v>17</v>
      </c>
      <c r="O82" s="170" t="s">
        <v>106</v>
      </c>
    </row>
    <row r="83" spans="1:15" x14ac:dyDescent="0.25">
      <c r="A83" s="170">
        <v>0.65</v>
      </c>
      <c r="B83" s="170">
        <v>20</v>
      </c>
      <c r="C83" s="170">
        <v>5.4</v>
      </c>
      <c r="D83" s="170">
        <v>52.83</v>
      </c>
      <c r="E83" s="170">
        <v>28</v>
      </c>
      <c r="F83" s="170">
        <v>45</v>
      </c>
      <c r="G83" s="170" t="s">
        <v>14</v>
      </c>
      <c r="H83" s="170" t="s">
        <v>22</v>
      </c>
      <c r="I83" s="170">
        <v>460</v>
      </c>
      <c r="J83" s="170">
        <v>200</v>
      </c>
      <c r="K83" s="170">
        <v>10</v>
      </c>
      <c r="L83" s="170" t="s">
        <v>441</v>
      </c>
      <c r="M83" s="170">
        <v>50</v>
      </c>
      <c r="N83" s="170" t="s">
        <v>17</v>
      </c>
      <c r="O83" s="170" t="s">
        <v>106</v>
      </c>
    </row>
    <row r="84" spans="1:15" x14ac:dyDescent="0.25">
      <c r="A84" s="170">
        <v>0.65</v>
      </c>
      <c r="B84" s="170">
        <v>50</v>
      </c>
      <c r="C84" s="170">
        <v>5.4</v>
      </c>
      <c r="D84" s="170">
        <v>49.85</v>
      </c>
      <c r="E84" s="170">
        <v>28</v>
      </c>
      <c r="F84" s="170">
        <v>45</v>
      </c>
      <c r="G84" s="170" t="s">
        <v>14</v>
      </c>
      <c r="H84" s="170" t="s">
        <v>22</v>
      </c>
      <c r="I84" s="170">
        <v>460</v>
      </c>
      <c r="J84" s="170">
        <v>200</v>
      </c>
      <c r="K84" s="170">
        <v>10</v>
      </c>
      <c r="L84" s="170" t="s">
        <v>441</v>
      </c>
      <c r="M84" s="170">
        <v>50</v>
      </c>
      <c r="N84" s="170" t="s">
        <v>17</v>
      </c>
      <c r="O84" s="170" t="s">
        <v>106</v>
      </c>
    </row>
    <row r="85" spans="1:15" x14ac:dyDescent="0.25">
      <c r="A85" s="170">
        <v>0.65</v>
      </c>
      <c r="B85" s="170">
        <v>100</v>
      </c>
      <c r="C85" s="170">
        <v>5.4</v>
      </c>
      <c r="D85" s="170">
        <v>42.04</v>
      </c>
      <c r="E85" s="170">
        <v>28</v>
      </c>
      <c r="F85" s="170">
        <v>45</v>
      </c>
      <c r="G85" s="170" t="s">
        <v>14</v>
      </c>
      <c r="H85" s="170" t="s">
        <v>22</v>
      </c>
      <c r="I85" s="170">
        <v>460</v>
      </c>
      <c r="J85" s="170">
        <v>200</v>
      </c>
      <c r="K85" s="170">
        <v>10</v>
      </c>
      <c r="L85" s="170" t="s">
        <v>441</v>
      </c>
      <c r="M85" s="170">
        <v>50</v>
      </c>
      <c r="N85" s="170" t="s">
        <v>17</v>
      </c>
      <c r="O85" s="170" t="s">
        <v>106</v>
      </c>
    </row>
    <row r="86" spans="1:15" x14ac:dyDescent="0.25">
      <c r="A86" s="170">
        <v>0.65</v>
      </c>
      <c r="B86" s="170">
        <v>0</v>
      </c>
      <c r="C86" s="170">
        <v>0</v>
      </c>
      <c r="D86" s="170">
        <v>64.58</v>
      </c>
      <c r="E86" s="170">
        <v>90</v>
      </c>
      <c r="F86" s="170">
        <v>45</v>
      </c>
      <c r="G86" s="170" t="s">
        <v>14</v>
      </c>
      <c r="H86" s="170" t="s">
        <v>22</v>
      </c>
      <c r="I86" s="170">
        <v>460</v>
      </c>
      <c r="J86" s="170">
        <v>200</v>
      </c>
      <c r="K86" s="170">
        <v>10</v>
      </c>
      <c r="L86" s="170" t="s">
        <v>441</v>
      </c>
      <c r="M86" s="170">
        <v>50</v>
      </c>
      <c r="N86" s="170" t="s">
        <v>17</v>
      </c>
      <c r="O86" s="170" t="s">
        <v>106</v>
      </c>
    </row>
    <row r="87" spans="1:15" x14ac:dyDescent="0.25">
      <c r="A87" s="170">
        <v>0.65</v>
      </c>
      <c r="B87" s="170">
        <v>20</v>
      </c>
      <c r="C87" s="170">
        <v>5.4</v>
      </c>
      <c r="D87" s="170">
        <v>60.73</v>
      </c>
      <c r="E87" s="170">
        <v>90</v>
      </c>
      <c r="F87" s="170">
        <v>45</v>
      </c>
      <c r="G87" s="170" t="s">
        <v>14</v>
      </c>
      <c r="H87" s="170" t="s">
        <v>22</v>
      </c>
      <c r="I87" s="170">
        <v>460</v>
      </c>
      <c r="J87" s="170">
        <v>200</v>
      </c>
      <c r="K87" s="170">
        <v>10</v>
      </c>
      <c r="L87" s="170" t="s">
        <v>441</v>
      </c>
      <c r="M87" s="170">
        <v>50</v>
      </c>
      <c r="N87" s="170" t="s">
        <v>17</v>
      </c>
      <c r="O87" s="170" t="s">
        <v>106</v>
      </c>
    </row>
    <row r="88" spans="1:15" x14ac:dyDescent="0.25">
      <c r="A88" s="170">
        <v>0.65</v>
      </c>
      <c r="B88" s="170">
        <v>50</v>
      </c>
      <c r="C88" s="170">
        <v>5.4</v>
      </c>
      <c r="D88" s="170">
        <v>55.02</v>
      </c>
      <c r="E88" s="170">
        <v>90</v>
      </c>
      <c r="F88" s="170">
        <v>45</v>
      </c>
      <c r="G88" s="170" t="s">
        <v>14</v>
      </c>
      <c r="H88" s="170" t="s">
        <v>22</v>
      </c>
      <c r="I88" s="170">
        <v>460</v>
      </c>
      <c r="J88" s="170">
        <v>200</v>
      </c>
      <c r="K88" s="170">
        <v>10</v>
      </c>
      <c r="L88" s="170" t="s">
        <v>441</v>
      </c>
      <c r="M88" s="170">
        <v>50</v>
      </c>
      <c r="N88" s="170" t="s">
        <v>17</v>
      </c>
      <c r="O88" s="170" t="s">
        <v>106</v>
      </c>
    </row>
    <row r="89" spans="1:15" x14ac:dyDescent="0.25">
      <c r="A89" s="170">
        <v>0.65</v>
      </c>
      <c r="B89" s="170">
        <v>100</v>
      </c>
      <c r="C89" s="170">
        <v>5.4</v>
      </c>
      <c r="D89" s="170">
        <v>47.73</v>
      </c>
      <c r="E89" s="170">
        <v>90</v>
      </c>
      <c r="F89" s="170">
        <v>45</v>
      </c>
      <c r="G89" s="170" t="s">
        <v>14</v>
      </c>
      <c r="H89" s="170" t="s">
        <v>22</v>
      </c>
      <c r="I89" s="170">
        <v>460</v>
      </c>
      <c r="J89" s="170">
        <v>200</v>
      </c>
      <c r="K89" s="170">
        <v>10</v>
      </c>
      <c r="L89" s="170" t="s">
        <v>441</v>
      </c>
      <c r="M89" s="170">
        <v>50</v>
      </c>
      <c r="N89" s="170" t="s">
        <v>17</v>
      </c>
      <c r="O89" s="170" t="s">
        <v>106</v>
      </c>
    </row>
    <row r="90" spans="1:15" x14ac:dyDescent="0.25">
      <c r="A90" s="170">
        <v>0.65</v>
      </c>
      <c r="B90" s="170">
        <v>0</v>
      </c>
      <c r="C90" s="170">
        <v>0</v>
      </c>
      <c r="D90" s="170">
        <v>54.97</v>
      </c>
      <c r="E90" s="170">
        <v>90</v>
      </c>
      <c r="F90" s="170">
        <v>45</v>
      </c>
      <c r="G90" s="170" t="s">
        <v>14</v>
      </c>
      <c r="H90" s="170" t="s">
        <v>22</v>
      </c>
      <c r="I90" s="170">
        <v>460</v>
      </c>
      <c r="J90" s="170">
        <v>200</v>
      </c>
      <c r="K90" s="170">
        <v>10</v>
      </c>
      <c r="L90" s="170" t="s">
        <v>441</v>
      </c>
      <c r="M90" s="170">
        <v>50</v>
      </c>
      <c r="N90" s="170" t="s">
        <v>17</v>
      </c>
      <c r="O90" s="170" t="s">
        <v>106</v>
      </c>
    </row>
    <row r="91" spans="1:15" x14ac:dyDescent="0.25">
      <c r="A91" s="170">
        <v>0.65</v>
      </c>
      <c r="B91" s="170">
        <v>20</v>
      </c>
      <c r="C91" s="170">
        <v>5.4</v>
      </c>
      <c r="D91" s="170">
        <v>54.87</v>
      </c>
      <c r="E91" s="170">
        <v>90</v>
      </c>
      <c r="F91" s="170">
        <v>45</v>
      </c>
      <c r="G91" s="170" t="s">
        <v>14</v>
      </c>
      <c r="H91" s="170" t="s">
        <v>22</v>
      </c>
      <c r="I91" s="170">
        <v>460</v>
      </c>
      <c r="J91" s="170">
        <v>200</v>
      </c>
      <c r="K91" s="170">
        <v>10</v>
      </c>
      <c r="L91" s="170" t="s">
        <v>441</v>
      </c>
      <c r="M91" s="170">
        <v>50</v>
      </c>
      <c r="N91" s="170" t="s">
        <v>17</v>
      </c>
      <c r="O91" s="170" t="s">
        <v>106</v>
      </c>
    </row>
    <row r="92" spans="1:15" x14ac:dyDescent="0.25">
      <c r="A92" s="170">
        <v>0.65</v>
      </c>
      <c r="B92" s="170">
        <v>50</v>
      </c>
      <c r="C92" s="170">
        <v>5.4</v>
      </c>
      <c r="D92" s="170">
        <v>48.5</v>
      </c>
      <c r="E92" s="170">
        <v>90</v>
      </c>
      <c r="F92" s="170">
        <v>45</v>
      </c>
      <c r="G92" s="170" t="s">
        <v>14</v>
      </c>
      <c r="H92" s="170" t="s">
        <v>22</v>
      </c>
      <c r="I92" s="170">
        <v>460</v>
      </c>
      <c r="J92" s="170">
        <v>200</v>
      </c>
      <c r="K92" s="170">
        <v>10</v>
      </c>
      <c r="L92" s="170" t="s">
        <v>441</v>
      </c>
      <c r="M92" s="170">
        <v>50</v>
      </c>
      <c r="N92" s="170" t="s">
        <v>17</v>
      </c>
      <c r="O92" s="170" t="s">
        <v>106</v>
      </c>
    </row>
    <row r="93" spans="1:15" x14ac:dyDescent="0.25">
      <c r="A93" s="170">
        <v>0.65</v>
      </c>
      <c r="B93" s="170">
        <v>100</v>
      </c>
      <c r="C93" s="170">
        <v>5.4</v>
      </c>
      <c r="D93" s="170">
        <v>42.89</v>
      </c>
      <c r="E93" s="170">
        <v>90</v>
      </c>
      <c r="F93" s="170">
        <v>45</v>
      </c>
      <c r="G93" s="170" t="s">
        <v>14</v>
      </c>
      <c r="H93" s="170" t="s">
        <v>22</v>
      </c>
      <c r="I93" s="170">
        <v>460</v>
      </c>
      <c r="J93" s="170">
        <v>200</v>
      </c>
      <c r="K93" s="170">
        <v>10</v>
      </c>
      <c r="L93" s="170" t="s">
        <v>441</v>
      </c>
      <c r="M93" s="170">
        <v>50</v>
      </c>
      <c r="N93" s="170" t="s">
        <v>17</v>
      </c>
      <c r="O93" s="170" t="s">
        <v>106</v>
      </c>
    </row>
    <row r="94" spans="1:15" x14ac:dyDescent="0.25">
      <c r="A94" s="170">
        <v>0.65</v>
      </c>
      <c r="B94" s="170">
        <v>0</v>
      </c>
      <c r="C94" s="170">
        <v>0</v>
      </c>
      <c r="D94" s="170">
        <v>69.87</v>
      </c>
      <c r="E94" s="170">
        <v>365</v>
      </c>
      <c r="F94" s="170">
        <v>45</v>
      </c>
      <c r="G94" s="170" t="s">
        <v>14</v>
      </c>
      <c r="H94" s="170" t="s">
        <v>22</v>
      </c>
      <c r="I94" s="170">
        <v>460</v>
      </c>
      <c r="J94" s="170">
        <v>200</v>
      </c>
      <c r="K94" s="170">
        <v>10</v>
      </c>
      <c r="L94" s="170" t="s">
        <v>441</v>
      </c>
      <c r="M94" s="170">
        <v>50</v>
      </c>
      <c r="N94" s="170" t="s">
        <v>17</v>
      </c>
      <c r="O94" s="170" t="s">
        <v>106</v>
      </c>
    </row>
    <row r="95" spans="1:15" x14ac:dyDescent="0.25">
      <c r="A95" s="170">
        <v>0.65</v>
      </c>
      <c r="B95" s="170">
        <v>20</v>
      </c>
      <c r="C95" s="170">
        <v>5.4</v>
      </c>
      <c r="D95" s="170">
        <v>61.51</v>
      </c>
      <c r="E95" s="170">
        <v>365</v>
      </c>
      <c r="F95" s="170">
        <v>45</v>
      </c>
      <c r="G95" s="170" t="s">
        <v>14</v>
      </c>
      <c r="H95" s="170" t="s">
        <v>22</v>
      </c>
      <c r="I95" s="170">
        <v>460</v>
      </c>
      <c r="J95" s="170">
        <v>200</v>
      </c>
      <c r="K95" s="170">
        <v>10</v>
      </c>
      <c r="L95" s="170" t="s">
        <v>441</v>
      </c>
      <c r="M95" s="170">
        <v>50</v>
      </c>
      <c r="N95" s="170" t="s">
        <v>17</v>
      </c>
      <c r="O95" s="170" t="s">
        <v>106</v>
      </c>
    </row>
    <row r="96" spans="1:15" x14ac:dyDescent="0.25">
      <c r="A96" s="170">
        <v>0.65</v>
      </c>
      <c r="B96" s="170">
        <v>50</v>
      </c>
      <c r="C96" s="170">
        <v>5.4</v>
      </c>
      <c r="D96" s="170">
        <v>48.98</v>
      </c>
      <c r="E96" s="170">
        <v>365</v>
      </c>
      <c r="F96" s="170">
        <v>45</v>
      </c>
      <c r="G96" s="170" t="s">
        <v>14</v>
      </c>
      <c r="H96" s="170" t="s">
        <v>22</v>
      </c>
      <c r="I96" s="170">
        <v>460</v>
      </c>
      <c r="J96" s="170">
        <v>200</v>
      </c>
      <c r="K96" s="170">
        <v>10</v>
      </c>
      <c r="L96" s="170" t="s">
        <v>441</v>
      </c>
      <c r="M96" s="170">
        <v>50</v>
      </c>
      <c r="N96" s="170" t="s">
        <v>17</v>
      </c>
      <c r="O96" s="170" t="s">
        <v>106</v>
      </c>
    </row>
    <row r="97" spans="1:15" x14ac:dyDescent="0.25">
      <c r="A97" s="170">
        <v>0.65</v>
      </c>
      <c r="B97" s="170">
        <v>100</v>
      </c>
      <c r="C97" s="170">
        <v>5.4</v>
      </c>
      <c r="D97" s="170">
        <v>47.99</v>
      </c>
      <c r="E97" s="170">
        <v>365</v>
      </c>
      <c r="F97" s="170">
        <v>45</v>
      </c>
      <c r="G97" s="170" t="s">
        <v>14</v>
      </c>
      <c r="H97" s="170" t="s">
        <v>22</v>
      </c>
      <c r="I97" s="170">
        <v>460</v>
      </c>
      <c r="J97" s="170">
        <v>200</v>
      </c>
      <c r="K97" s="170">
        <v>10</v>
      </c>
      <c r="L97" s="170" t="s">
        <v>441</v>
      </c>
      <c r="M97" s="170">
        <v>50</v>
      </c>
      <c r="N97" s="170" t="s">
        <v>17</v>
      </c>
      <c r="O97" s="170" t="s">
        <v>106</v>
      </c>
    </row>
    <row r="98" spans="1:15" x14ac:dyDescent="0.25">
      <c r="A98" s="170">
        <v>0.65</v>
      </c>
      <c r="B98" s="170">
        <v>0</v>
      </c>
      <c r="C98" s="170">
        <v>0</v>
      </c>
      <c r="D98" s="170">
        <v>57.02</v>
      </c>
      <c r="E98" s="170">
        <v>365</v>
      </c>
      <c r="F98" s="170">
        <v>45</v>
      </c>
      <c r="G98" s="170" t="s">
        <v>14</v>
      </c>
      <c r="H98" s="170" t="s">
        <v>22</v>
      </c>
      <c r="I98" s="170">
        <v>460</v>
      </c>
      <c r="J98" s="170">
        <v>200</v>
      </c>
      <c r="K98" s="170">
        <v>10</v>
      </c>
      <c r="L98" s="170" t="s">
        <v>441</v>
      </c>
      <c r="M98" s="170">
        <v>50</v>
      </c>
      <c r="N98" s="170" t="s">
        <v>17</v>
      </c>
      <c r="O98" s="170" t="s">
        <v>106</v>
      </c>
    </row>
    <row r="99" spans="1:15" x14ac:dyDescent="0.25">
      <c r="A99" s="170">
        <v>0.65</v>
      </c>
      <c r="B99" s="170">
        <v>20</v>
      </c>
      <c r="C99" s="170">
        <v>5.4</v>
      </c>
      <c r="D99" s="170">
        <v>53.21</v>
      </c>
      <c r="E99" s="170">
        <v>365</v>
      </c>
      <c r="F99" s="170">
        <v>45</v>
      </c>
      <c r="G99" s="170" t="s">
        <v>14</v>
      </c>
      <c r="H99" s="170" t="s">
        <v>22</v>
      </c>
      <c r="I99" s="170">
        <v>460</v>
      </c>
      <c r="J99" s="170">
        <v>200</v>
      </c>
      <c r="K99" s="170">
        <v>10</v>
      </c>
      <c r="L99" s="170" t="s">
        <v>441</v>
      </c>
      <c r="M99" s="170">
        <v>50</v>
      </c>
      <c r="N99" s="170" t="s">
        <v>17</v>
      </c>
      <c r="O99" s="170" t="s">
        <v>106</v>
      </c>
    </row>
    <row r="100" spans="1:15" x14ac:dyDescent="0.25">
      <c r="A100" s="170">
        <v>0.65</v>
      </c>
      <c r="B100" s="170">
        <v>50</v>
      </c>
      <c r="C100" s="170">
        <v>5.4</v>
      </c>
      <c r="D100" s="170">
        <v>49.2</v>
      </c>
      <c r="E100" s="170">
        <v>365</v>
      </c>
      <c r="F100" s="170">
        <v>45</v>
      </c>
      <c r="G100" s="170" t="s">
        <v>14</v>
      </c>
      <c r="H100" s="170" t="s">
        <v>22</v>
      </c>
      <c r="I100" s="170">
        <v>460</v>
      </c>
      <c r="J100" s="170">
        <v>200</v>
      </c>
      <c r="K100" s="170">
        <v>10</v>
      </c>
      <c r="L100" s="170" t="s">
        <v>441</v>
      </c>
      <c r="M100" s="170">
        <v>50</v>
      </c>
      <c r="N100" s="170" t="s">
        <v>17</v>
      </c>
      <c r="O100" s="170" t="s">
        <v>106</v>
      </c>
    </row>
    <row r="101" spans="1:15" x14ac:dyDescent="0.25">
      <c r="A101" s="170">
        <v>0.65</v>
      </c>
      <c r="B101" s="170">
        <v>100</v>
      </c>
      <c r="C101" s="170">
        <v>5.4</v>
      </c>
      <c r="D101" s="170">
        <v>41.54</v>
      </c>
      <c r="E101" s="170">
        <v>365</v>
      </c>
      <c r="F101" s="170">
        <v>45</v>
      </c>
      <c r="G101" s="170" t="s">
        <v>14</v>
      </c>
      <c r="H101" s="170" t="s">
        <v>22</v>
      </c>
      <c r="I101" s="170">
        <v>460</v>
      </c>
      <c r="J101" s="170">
        <v>200</v>
      </c>
      <c r="K101" s="170">
        <v>10</v>
      </c>
      <c r="L101" s="170" t="s">
        <v>441</v>
      </c>
      <c r="M101" s="170">
        <v>50</v>
      </c>
      <c r="N101" s="170" t="s">
        <v>17</v>
      </c>
      <c r="O101" s="170" t="s">
        <v>106</v>
      </c>
    </row>
    <row r="102" spans="1:15" x14ac:dyDescent="0.25">
      <c r="A102" s="170">
        <v>0.51</v>
      </c>
      <c r="B102" s="170">
        <v>0</v>
      </c>
      <c r="C102" s="170">
        <v>0</v>
      </c>
      <c r="D102" s="170">
        <v>29.26</v>
      </c>
      <c r="E102" s="170">
        <v>28</v>
      </c>
      <c r="F102" s="170">
        <v>75</v>
      </c>
      <c r="G102" s="170" t="s">
        <v>14</v>
      </c>
      <c r="H102" s="170" t="s">
        <v>22</v>
      </c>
      <c r="I102" s="170">
        <v>428</v>
      </c>
      <c r="J102" s="170">
        <v>200</v>
      </c>
      <c r="K102" s="170">
        <v>16</v>
      </c>
      <c r="L102" s="170" t="s">
        <v>441</v>
      </c>
      <c r="M102" s="170">
        <v>64</v>
      </c>
      <c r="N102" s="170" t="s">
        <v>17</v>
      </c>
      <c r="O102" s="170" t="s">
        <v>23</v>
      </c>
    </row>
    <row r="103" spans="1:15" x14ac:dyDescent="0.25">
      <c r="A103" s="170">
        <v>0.51</v>
      </c>
      <c r="B103" s="170">
        <v>30</v>
      </c>
      <c r="C103" s="170">
        <v>6.28</v>
      </c>
      <c r="D103" s="170">
        <v>26.52</v>
      </c>
      <c r="E103" s="170">
        <v>28</v>
      </c>
      <c r="F103" s="170">
        <v>75</v>
      </c>
      <c r="G103" s="170" t="s">
        <v>14</v>
      </c>
      <c r="H103" s="170" t="s">
        <v>22</v>
      </c>
      <c r="I103" s="170">
        <v>428</v>
      </c>
      <c r="J103" s="170">
        <v>200</v>
      </c>
      <c r="K103" s="170">
        <v>16</v>
      </c>
      <c r="L103" s="170" t="s">
        <v>441</v>
      </c>
      <c r="M103" s="170">
        <v>64</v>
      </c>
      <c r="N103" s="170" t="s">
        <v>17</v>
      </c>
      <c r="O103" s="170" t="s">
        <v>23</v>
      </c>
    </row>
    <row r="104" spans="1:15" x14ac:dyDescent="0.25">
      <c r="A104" s="170">
        <v>0.51</v>
      </c>
      <c r="B104" s="170">
        <v>60</v>
      </c>
      <c r="C104" s="170">
        <v>6.28</v>
      </c>
      <c r="D104" s="170">
        <v>28.53</v>
      </c>
      <c r="E104" s="170">
        <v>28</v>
      </c>
      <c r="F104" s="170">
        <v>75</v>
      </c>
      <c r="G104" s="170" t="s">
        <v>14</v>
      </c>
      <c r="H104" s="170" t="s">
        <v>22</v>
      </c>
      <c r="I104" s="170">
        <v>428</v>
      </c>
      <c r="J104" s="170">
        <v>200</v>
      </c>
      <c r="K104" s="170">
        <v>16</v>
      </c>
      <c r="L104" s="170" t="s">
        <v>441</v>
      </c>
      <c r="M104" s="170">
        <v>64</v>
      </c>
      <c r="N104" s="170" t="s">
        <v>17</v>
      </c>
      <c r="O104" s="170" t="s">
        <v>23</v>
      </c>
    </row>
    <row r="105" spans="1:15" x14ac:dyDescent="0.25">
      <c r="A105" s="170">
        <v>0.51</v>
      </c>
      <c r="B105" s="170">
        <v>100</v>
      </c>
      <c r="C105" s="170">
        <v>6.28</v>
      </c>
      <c r="D105" s="170">
        <v>27.08</v>
      </c>
      <c r="E105" s="170">
        <v>28</v>
      </c>
      <c r="F105" s="170">
        <v>75</v>
      </c>
      <c r="G105" s="170" t="s">
        <v>14</v>
      </c>
      <c r="H105" s="170" t="s">
        <v>22</v>
      </c>
      <c r="I105" s="170">
        <v>428</v>
      </c>
      <c r="J105" s="170">
        <v>200</v>
      </c>
      <c r="K105" s="170">
        <v>16</v>
      </c>
      <c r="L105" s="170" t="s">
        <v>441</v>
      </c>
      <c r="M105" s="170">
        <v>64</v>
      </c>
      <c r="N105" s="170" t="s">
        <v>17</v>
      </c>
      <c r="O105" s="170" t="s">
        <v>23</v>
      </c>
    </row>
    <row r="106" spans="1:15" x14ac:dyDescent="0.25">
      <c r="A106" s="170">
        <v>0.46</v>
      </c>
      <c r="B106" s="170">
        <v>0</v>
      </c>
      <c r="C106" s="170">
        <v>0</v>
      </c>
      <c r="D106" s="170">
        <v>33.42</v>
      </c>
      <c r="E106" s="170">
        <v>28</v>
      </c>
      <c r="F106" s="170">
        <v>75</v>
      </c>
      <c r="G106" s="170" t="s">
        <v>14</v>
      </c>
      <c r="H106" s="170" t="s">
        <v>22</v>
      </c>
      <c r="I106" s="170">
        <v>428</v>
      </c>
      <c r="J106" s="170">
        <v>200</v>
      </c>
      <c r="K106" s="170">
        <v>16</v>
      </c>
      <c r="L106" s="170" t="s">
        <v>441</v>
      </c>
      <c r="M106" s="170">
        <v>64</v>
      </c>
      <c r="N106" s="170" t="s">
        <v>17</v>
      </c>
      <c r="O106" s="170" t="s">
        <v>23</v>
      </c>
    </row>
    <row r="107" spans="1:15" x14ac:dyDescent="0.25">
      <c r="A107" s="170">
        <v>0.46</v>
      </c>
      <c r="B107" s="170">
        <v>30</v>
      </c>
      <c r="C107" s="170">
        <v>6.28</v>
      </c>
      <c r="D107" s="170">
        <v>31.46</v>
      </c>
      <c r="E107" s="170">
        <v>28</v>
      </c>
      <c r="F107" s="170">
        <v>75</v>
      </c>
      <c r="G107" s="170" t="s">
        <v>14</v>
      </c>
      <c r="H107" s="170" t="s">
        <v>22</v>
      </c>
      <c r="I107" s="170">
        <v>428</v>
      </c>
      <c r="J107" s="170">
        <v>200</v>
      </c>
      <c r="K107" s="170">
        <v>16</v>
      </c>
      <c r="L107" s="170" t="s">
        <v>441</v>
      </c>
      <c r="M107" s="170">
        <v>64</v>
      </c>
      <c r="N107" s="170" t="s">
        <v>17</v>
      </c>
      <c r="O107" s="170" t="s">
        <v>23</v>
      </c>
    </row>
    <row r="108" spans="1:15" x14ac:dyDescent="0.25">
      <c r="A108" s="170">
        <v>0.46</v>
      </c>
      <c r="B108" s="170">
        <v>60</v>
      </c>
      <c r="C108" s="170">
        <v>6.28</v>
      </c>
      <c r="D108" s="170">
        <v>30.66</v>
      </c>
      <c r="E108" s="170">
        <v>28</v>
      </c>
      <c r="F108" s="170">
        <v>75</v>
      </c>
      <c r="G108" s="170" t="s">
        <v>14</v>
      </c>
      <c r="H108" s="170" t="s">
        <v>22</v>
      </c>
      <c r="I108" s="170">
        <v>428</v>
      </c>
      <c r="J108" s="170">
        <v>200</v>
      </c>
      <c r="K108" s="170">
        <v>16</v>
      </c>
      <c r="L108" s="170" t="s">
        <v>441</v>
      </c>
      <c r="M108" s="170">
        <v>64</v>
      </c>
      <c r="N108" s="170" t="s">
        <v>17</v>
      </c>
      <c r="O108" s="170" t="s">
        <v>23</v>
      </c>
    </row>
    <row r="109" spans="1:15" x14ac:dyDescent="0.25">
      <c r="A109" s="170">
        <v>0.46</v>
      </c>
      <c r="B109" s="170">
        <v>100</v>
      </c>
      <c r="C109" s="170">
        <v>6.28</v>
      </c>
      <c r="D109" s="170">
        <v>29.49</v>
      </c>
      <c r="E109" s="170">
        <v>28</v>
      </c>
      <c r="F109" s="170">
        <v>75</v>
      </c>
      <c r="G109" s="170" t="s">
        <v>14</v>
      </c>
      <c r="H109" s="170" t="s">
        <v>22</v>
      </c>
      <c r="I109" s="170">
        <v>428</v>
      </c>
      <c r="J109" s="170">
        <v>200</v>
      </c>
      <c r="K109" s="170">
        <v>16</v>
      </c>
      <c r="L109" s="170" t="s">
        <v>441</v>
      </c>
      <c r="M109" s="170">
        <v>64</v>
      </c>
      <c r="N109" s="170" t="s">
        <v>17</v>
      </c>
      <c r="O109" s="170" t="s">
        <v>23</v>
      </c>
    </row>
    <row r="110" spans="1:15" x14ac:dyDescent="0.25">
      <c r="A110" s="170">
        <v>0.33</v>
      </c>
      <c r="B110" s="170">
        <v>0</v>
      </c>
      <c r="C110" s="170">
        <v>0</v>
      </c>
      <c r="D110" s="170">
        <v>44.13</v>
      </c>
      <c r="E110" s="170">
        <v>28</v>
      </c>
      <c r="F110" s="170">
        <v>75</v>
      </c>
      <c r="G110" s="170" t="s">
        <v>14</v>
      </c>
      <c r="H110" s="170" t="s">
        <v>22</v>
      </c>
      <c r="I110" s="170">
        <v>428</v>
      </c>
      <c r="J110" s="170">
        <v>200</v>
      </c>
      <c r="K110" s="170">
        <v>16</v>
      </c>
      <c r="L110" s="170" t="s">
        <v>441</v>
      </c>
      <c r="M110" s="170">
        <v>64</v>
      </c>
      <c r="N110" s="170" t="s">
        <v>17</v>
      </c>
      <c r="O110" s="170" t="s">
        <v>23</v>
      </c>
    </row>
    <row r="111" spans="1:15" x14ac:dyDescent="0.25">
      <c r="A111" s="170">
        <v>0.33</v>
      </c>
      <c r="B111" s="170">
        <v>30</v>
      </c>
      <c r="C111" s="170">
        <v>6.28</v>
      </c>
      <c r="D111" s="170">
        <v>39.5</v>
      </c>
      <c r="E111" s="170">
        <v>28</v>
      </c>
      <c r="F111" s="170">
        <v>75</v>
      </c>
      <c r="G111" s="170" t="s">
        <v>14</v>
      </c>
      <c r="H111" s="170" t="s">
        <v>22</v>
      </c>
      <c r="I111" s="170">
        <v>428</v>
      </c>
      <c r="J111" s="170">
        <v>200</v>
      </c>
      <c r="K111" s="170">
        <v>16</v>
      </c>
      <c r="L111" s="170" t="s">
        <v>441</v>
      </c>
      <c r="M111" s="170">
        <v>64</v>
      </c>
      <c r="N111" s="170" t="s">
        <v>17</v>
      </c>
      <c r="O111" s="170" t="s">
        <v>23</v>
      </c>
    </row>
    <row r="112" spans="1:15" x14ac:dyDescent="0.25">
      <c r="A112" s="170">
        <v>0.33</v>
      </c>
      <c r="B112" s="170">
        <v>60</v>
      </c>
      <c r="C112" s="170">
        <v>6.28</v>
      </c>
      <c r="D112" s="170">
        <v>43.8</v>
      </c>
      <c r="E112" s="170">
        <v>28</v>
      </c>
      <c r="F112" s="170">
        <v>75</v>
      </c>
      <c r="G112" s="170" t="s">
        <v>14</v>
      </c>
      <c r="H112" s="170" t="s">
        <v>22</v>
      </c>
      <c r="I112" s="170">
        <v>428</v>
      </c>
      <c r="J112" s="170">
        <v>200</v>
      </c>
      <c r="K112" s="170">
        <v>16</v>
      </c>
      <c r="L112" s="170" t="s">
        <v>441</v>
      </c>
      <c r="M112" s="170">
        <v>64</v>
      </c>
      <c r="N112" s="170" t="s">
        <v>17</v>
      </c>
      <c r="O112" s="170" t="s">
        <v>23</v>
      </c>
    </row>
    <row r="113" spans="1:15" x14ac:dyDescent="0.25">
      <c r="A113" s="170">
        <v>0.33</v>
      </c>
      <c r="B113" s="170">
        <v>100</v>
      </c>
      <c r="C113" s="170">
        <v>6.28</v>
      </c>
      <c r="D113" s="170">
        <v>42.44</v>
      </c>
      <c r="E113" s="170">
        <v>28</v>
      </c>
      <c r="F113" s="170">
        <v>75</v>
      </c>
      <c r="G113" s="170" t="s">
        <v>14</v>
      </c>
      <c r="H113" s="170" t="s">
        <v>22</v>
      </c>
      <c r="I113" s="170">
        <v>428</v>
      </c>
      <c r="J113" s="170">
        <v>200</v>
      </c>
      <c r="K113" s="170">
        <v>16</v>
      </c>
      <c r="L113" s="170" t="s">
        <v>441</v>
      </c>
      <c r="M113" s="170">
        <v>64</v>
      </c>
      <c r="N113" s="170" t="s">
        <v>17</v>
      </c>
      <c r="O113" s="170" t="s">
        <v>23</v>
      </c>
    </row>
    <row r="114" spans="1:15" x14ac:dyDescent="0.25">
      <c r="A114" s="170">
        <v>0.45</v>
      </c>
      <c r="B114" s="170">
        <v>0</v>
      </c>
      <c r="C114" s="170">
        <v>0</v>
      </c>
      <c r="D114" s="170">
        <v>42.95</v>
      </c>
      <c r="E114" s="170">
        <v>28</v>
      </c>
      <c r="F114" s="170">
        <v>45</v>
      </c>
      <c r="G114" s="170" t="s">
        <v>14</v>
      </c>
      <c r="H114" s="170" t="s">
        <v>22</v>
      </c>
      <c r="I114" s="170">
        <v>551.11</v>
      </c>
      <c r="J114" s="170">
        <v>200</v>
      </c>
      <c r="K114" s="170">
        <v>10</v>
      </c>
      <c r="L114" s="170" t="s">
        <v>443</v>
      </c>
      <c r="M114" s="170">
        <v>100</v>
      </c>
      <c r="N114" s="170" t="s">
        <v>13</v>
      </c>
      <c r="O114" s="170" t="s">
        <v>106</v>
      </c>
    </row>
    <row r="115" spans="1:15" x14ac:dyDescent="0.25">
      <c r="A115" s="170">
        <v>0.45</v>
      </c>
      <c r="B115" s="170">
        <v>72</v>
      </c>
      <c r="C115" s="170">
        <v>4.58</v>
      </c>
      <c r="D115" s="170">
        <v>36.96</v>
      </c>
      <c r="E115" s="170">
        <v>28</v>
      </c>
      <c r="F115" s="170">
        <v>45</v>
      </c>
      <c r="G115" s="170" t="s">
        <v>14</v>
      </c>
      <c r="H115" s="170" t="s">
        <v>22</v>
      </c>
      <c r="I115" s="170">
        <v>551.11</v>
      </c>
      <c r="J115" s="170">
        <v>200</v>
      </c>
      <c r="K115" s="170">
        <v>10</v>
      </c>
      <c r="L115" s="170" t="s">
        <v>443</v>
      </c>
      <c r="M115" s="170">
        <v>100</v>
      </c>
      <c r="N115" s="170" t="s">
        <v>13</v>
      </c>
      <c r="O115" s="170" t="s">
        <v>106</v>
      </c>
    </row>
    <row r="116" spans="1:15" x14ac:dyDescent="0.25">
      <c r="A116" s="170">
        <v>0.45</v>
      </c>
      <c r="B116" s="170">
        <v>94</v>
      </c>
      <c r="C116" s="170">
        <v>4.58</v>
      </c>
      <c r="D116" s="170">
        <v>39.08</v>
      </c>
      <c r="E116" s="170">
        <v>28</v>
      </c>
      <c r="F116" s="170">
        <v>45</v>
      </c>
      <c r="G116" s="170" t="s">
        <v>14</v>
      </c>
      <c r="H116" s="170" t="s">
        <v>22</v>
      </c>
      <c r="I116" s="170">
        <v>551.11</v>
      </c>
      <c r="J116" s="170">
        <v>200</v>
      </c>
      <c r="K116" s="170">
        <v>10</v>
      </c>
      <c r="L116" s="170" t="s">
        <v>443</v>
      </c>
      <c r="M116" s="170">
        <v>100</v>
      </c>
      <c r="N116" s="170" t="s">
        <v>13</v>
      </c>
      <c r="O116" s="170" t="s">
        <v>106</v>
      </c>
    </row>
    <row r="117" spans="1:15" x14ac:dyDescent="0.25">
      <c r="A117" s="170">
        <v>0.45</v>
      </c>
      <c r="B117" s="170">
        <v>91.5</v>
      </c>
      <c r="C117" s="170">
        <v>4.58</v>
      </c>
      <c r="D117" s="170">
        <v>42.52</v>
      </c>
      <c r="E117" s="170">
        <v>28</v>
      </c>
      <c r="F117" s="170">
        <v>45</v>
      </c>
      <c r="G117" s="170" t="s">
        <v>14</v>
      </c>
      <c r="H117" s="170" t="s">
        <v>22</v>
      </c>
      <c r="I117" s="170">
        <v>551.11</v>
      </c>
      <c r="J117" s="170">
        <v>200</v>
      </c>
      <c r="K117" s="170">
        <v>10</v>
      </c>
      <c r="L117" s="170" t="s">
        <v>443</v>
      </c>
      <c r="M117" s="170">
        <v>100</v>
      </c>
      <c r="N117" s="170" t="s">
        <v>13</v>
      </c>
      <c r="O117" s="170" t="s">
        <v>106</v>
      </c>
    </row>
    <row r="118" spans="1:15" x14ac:dyDescent="0.25">
      <c r="A118" s="170">
        <v>0.45</v>
      </c>
      <c r="B118" s="170">
        <v>85</v>
      </c>
      <c r="C118" s="170">
        <v>4.58</v>
      </c>
      <c r="D118" s="170">
        <v>39.520000000000003</v>
      </c>
      <c r="E118" s="170">
        <v>28</v>
      </c>
      <c r="F118" s="170">
        <v>45</v>
      </c>
      <c r="G118" s="170" t="s">
        <v>14</v>
      </c>
      <c r="H118" s="170" t="s">
        <v>22</v>
      </c>
      <c r="I118" s="170">
        <v>551.11</v>
      </c>
      <c r="J118" s="170">
        <v>200</v>
      </c>
      <c r="K118" s="170">
        <v>10</v>
      </c>
      <c r="L118" s="170" t="s">
        <v>443</v>
      </c>
      <c r="M118" s="170">
        <v>100</v>
      </c>
      <c r="N118" s="170" t="s">
        <v>13</v>
      </c>
      <c r="O118" s="170" t="s">
        <v>106</v>
      </c>
    </row>
    <row r="119" spans="1:15" x14ac:dyDescent="0.25">
      <c r="A119" s="170">
        <v>0.49</v>
      </c>
      <c r="B119" s="170">
        <v>0</v>
      </c>
      <c r="C119" s="170">
        <v>0</v>
      </c>
      <c r="D119" s="170">
        <v>42</v>
      </c>
      <c r="E119" s="170">
        <v>28</v>
      </c>
      <c r="F119" s="170">
        <v>42</v>
      </c>
      <c r="G119" s="170" t="s">
        <v>14</v>
      </c>
      <c r="H119" s="170" t="s">
        <v>22</v>
      </c>
      <c r="I119" s="170">
        <v>400</v>
      </c>
      <c r="J119" s="170">
        <v>200</v>
      </c>
      <c r="K119" s="170">
        <v>16</v>
      </c>
      <c r="L119" s="170" t="s">
        <v>441</v>
      </c>
      <c r="M119" s="170">
        <v>80</v>
      </c>
      <c r="N119" s="170" t="s">
        <v>67</v>
      </c>
      <c r="O119" s="170" t="s">
        <v>23</v>
      </c>
    </row>
    <row r="120" spans="1:15" x14ac:dyDescent="0.25">
      <c r="A120" s="170">
        <v>0.49</v>
      </c>
      <c r="B120" s="170">
        <v>0</v>
      </c>
      <c r="C120" s="170">
        <v>0</v>
      </c>
      <c r="D120" s="170">
        <v>42</v>
      </c>
      <c r="E120" s="170">
        <v>28</v>
      </c>
      <c r="F120" s="170">
        <v>42</v>
      </c>
      <c r="G120" s="170" t="s">
        <v>14</v>
      </c>
      <c r="H120" s="170" t="s">
        <v>22</v>
      </c>
      <c r="I120" s="170">
        <v>400</v>
      </c>
      <c r="J120" s="170">
        <v>200</v>
      </c>
      <c r="K120" s="170">
        <v>16</v>
      </c>
      <c r="L120" s="170" t="s">
        <v>441</v>
      </c>
      <c r="M120" s="170">
        <v>160</v>
      </c>
      <c r="N120" s="170" t="s">
        <v>67</v>
      </c>
      <c r="O120" s="170" t="s">
        <v>23</v>
      </c>
    </row>
    <row r="121" spans="1:15" x14ac:dyDescent="0.25">
      <c r="A121" s="170">
        <v>0.49</v>
      </c>
      <c r="B121" s="170">
        <v>0</v>
      </c>
      <c r="C121" s="170">
        <v>0</v>
      </c>
      <c r="D121" s="170">
        <v>42</v>
      </c>
      <c r="E121" s="170">
        <v>28</v>
      </c>
      <c r="F121" s="170">
        <v>67</v>
      </c>
      <c r="G121" s="170" t="s">
        <v>14</v>
      </c>
      <c r="H121" s="170" t="s">
        <v>22</v>
      </c>
      <c r="I121" s="170">
        <v>400</v>
      </c>
      <c r="J121" s="170">
        <v>200</v>
      </c>
      <c r="K121" s="170">
        <v>16</v>
      </c>
      <c r="L121" s="170" t="s">
        <v>441</v>
      </c>
      <c r="M121" s="170">
        <v>80</v>
      </c>
      <c r="N121" s="170" t="s">
        <v>67</v>
      </c>
      <c r="O121" s="170" t="s">
        <v>23</v>
      </c>
    </row>
    <row r="122" spans="1:15" x14ac:dyDescent="0.25">
      <c r="A122" s="170">
        <v>0.49</v>
      </c>
      <c r="B122" s="170">
        <v>0</v>
      </c>
      <c r="C122" s="170">
        <v>0</v>
      </c>
      <c r="D122" s="170">
        <v>42</v>
      </c>
      <c r="E122" s="170">
        <v>28</v>
      </c>
      <c r="F122" s="170">
        <v>67</v>
      </c>
      <c r="G122" s="170" t="s">
        <v>14</v>
      </c>
      <c r="H122" s="170" t="s">
        <v>22</v>
      </c>
      <c r="I122" s="170">
        <v>400</v>
      </c>
      <c r="J122" s="170">
        <v>200</v>
      </c>
      <c r="K122" s="170">
        <v>16</v>
      </c>
      <c r="L122" s="170" t="s">
        <v>441</v>
      </c>
      <c r="M122" s="170">
        <v>160</v>
      </c>
      <c r="N122" s="170" t="s">
        <v>67</v>
      </c>
      <c r="O122" s="170" t="s">
        <v>23</v>
      </c>
    </row>
    <row r="123" spans="1:15" x14ac:dyDescent="0.25">
      <c r="A123" s="170">
        <v>0.49</v>
      </c>
      <c r="B123" s="170">
        <v>0</v>
      </c>
      <c r="C123" s="170">
        <v>0</v>
      </c>
      <c r="D123" s="170">
        <v>42</v>
      </c>
      <c r="E123" s="170">
        <v>28</v>
      </c>
      <c r="F123" s="170">
        <v>40</v>
      </c>
      <c r="G123" s="170" t="s">
        <v>14</v>
      </c>
      <c r="H123" s="170" t="s">
        <v>22</v>
      </c>
      <c r="I123" s="170">
        <v>400</v>
      </c>
      <c r="J123" s="170">
        <v>200</v>
      </c>
      <c r="K123" s="170">
        <v>19.5</v>
      </c>
      <c r="L123" s="170" t="s">
        <v>441</v>
      </c>
      <c r="M123" s="170">
        <v>100</v>
      </c>
      <c r="N123" s="170" t="s">
        <v>67</v>
      </c>
      <c r="O123" s="170" t="s">
        <v>23</v>
      </c>
    </row>
    <row r="124" spans="1:15" x14ac:dyDescent="0.25">
      <c r="A124" s="170">
        <v>0.49</v>
      </c>
      <c r="B124" s="170">
        <v>0</v>
      </c>
      <c r="C124" s="170">
        <v>0</v>
      </c>
      <c r="D124" s="170">
        <v>42</v>
      </c>
      <c r="E124" s="170">
        <v>28</v>
      </c>
      <c r="F124" s="170">
        <v>40</v>
      </c>
      <c r="G124" s="170" t="s">
        <v>14</v>
      </c>
      <c r="H124" s="170" t="s">
        <v>22</v>
      </c>
      <c r="I124" s="170">
        <v>400</v>
      </c>
      <c r="J124" s="170">
        <v>200</v>
      </c>
      <c r="K124" s="170">
        <v>19.5</v>
      </c>
      <c r="L124" s="170" t="s">
        <v>441</v>
      </c>
      <c r="M124" s="170">
        <v>200</v>
      </c>
      <c r="N124" s="170" t="s">
        <v>67</v>
      </c>
      <c r="O124" s="170" t="s">
        <v>23</v>
      </c>
    </row>
    <row r="125" spans="1:15" x14ac:dyDescent="0.25">
      <c r="A125" s="170">
        <v>0.49</v>
      </c>
      <c r="B125" s="170">
        <v>0</v>
      </c>
      <c r="C125" s="170">
        <v>0</v>
      </c>
      <c r="D125" s="170">
        <v>42</v>
      </c>
      <c r="E125" s="170">
        <v>28</v>
      </c>
      <c r="F125" s="170">
        <v>65</v>
      </c>
      <c r="G125" s="170" t="s">
        <v>14</v>
      </c>
      <c r="H125" s="170" t="s">
        <v>22</v>
      </c>
      <c r="I125" s="170">
        <v>400</v>
      </c>
      <c r="J125" s="170">
        <v>200</v>
      </c>
      <c r="K125" s="170">
        <v>19.5</v>
      </c>
      <c r="L125" s="170" t="s">
        <v>441</v>
      </c>
      <c r="M125" s="170">
        <v>100</v>
      </c>
      <c r="N125" s="170" t="s">
        <v>67</v>
      </c>
      <c r="O125" s="170" t="s">
        <v>23</v>
      </c>
    </row>
    <row r="126" spans="1:15" x14ac:dyDescent="0.25">
      <c r="A126" s="170">
        <v>0.49</v>
      </c>
      <c r="B126" s="170">
        <v>0</v>
      </c>
      <c r="C126" s="170">
        <v>0</v>
      </c>
      <c r="D126" s="170">
        <v>42</v>
      </c>
      <c r="E126" s="170">
        <v>28</v>
      </c>
      <c r="F126" s="170">
        <v>65</v>
      </c>
      <c r="G126" s="170" t="s">
        <v>14</v>
      </c>
      <c r="H126" s="170" t="s">
        <v>22</v>
      </c>
      <c r="I126" s="170">
        <v>400</v>
      </c>
      <c r="J126" s="170">
        <v>200</v>
      </c>
      <c r="K126" s="170">
        <v>19.5</v>
      </c>
      <c r="L126" s="170" t="s">
        <v>441</v>
      </c>
      <c r="M126" s="170">
        <v>200</v>
      </c>
      <c r="N126" s="170" t="s">
        <v>67</v>
      </c>
      <c r="O126" s="170" t="s">
        <v>23</v>
      </c>
    </row>
    <row r="127" spans="1:15" x14ac:dyDescent="0.25">
      <c r="A127" s="170">
        <v>0.51</v>
      </c>
      <c r="B127" s="170">
        <v>30</v>
      </c>
      <c r="C127" s="170">
        <v>4.3499999999999996</v>
      </c>
      <c r="D127" s="170">
        <v>34</v>
      </c>
      <c r="E127" s="170">
        <v>28</v>
      </c>
      <c r="F127" s="170">
        <v>42</v>
      </c>
      <c r="G127" s="170" t="s">
        <v>14</v>
      </c>
      <c r="H127" s="170" t="s">
        <v>22</v>
      </c>
      <c r="I127" s="170">
        <v>400</v>
      </c>
      <c r="J127" s="170">
        <v>200</v>
      </c>
      <c r="K127" s="170">
        <v>16</v>
      </c>
      <c r="L127" s="170" t="s">
        <v>441</v>
      </c>
      <c r="M127" s="170">
        <v>80</v>
      </c>
      <c r="N127" s="170" t="s">
        <v>67</v>
      </c>
      <c r="O127" s="170" t="s">
        <v>23</v>
      </c>
    </row>
    <row r="128" spans="1:15" x14ac:dyDescent="0.25">
      <c r="A128" s="170">
        <v>0.51</v>
      </c>
      <c r="B128" s="170">
        <v>30</v>
      </c>
      <c r="C128" s="170">
        <v>4.3499999999999996</v>
      </c>
      <c r="D128" s="170">
        <v>34</v>
      </c>
      <c r="E128" s="170">
        <v>28</v>
      </c>
      <c r="F128" s="170">
        <v>42</v>
      </c>
      <c r="G128" s="170" t="s">
        <v>14</v>
      </c>
      <c r="H128" s="170" t="s">
        <v>22</v>
      </c>
      <c r="I128" s="170">
        <v>400</v>
      </c>
      <c r="J128" s="170">
        <v>200</v>
      </c>
      <c r="K128" s="170">
        <v>16</v>
      </c>
      <c r="L128" s="170" t="s">
        <v>441</v>
      </c>
      <c r="M128" s="170">
        <v>160</v>
      </c>
      <c r="N128" s="170" t="s">
        <v>67</v>
      </c>
      <c r="O128" s="170" t="s">
        <v>23</v>
      </c>
    </row>
    <row r="129" spans="1:15" x14ac:dyDescent="0.25">
      <c r="A129" s="170">
        <v>0.51</v>
      </c>
      <c r="B129" s="170">
        <v>30</v>
      </c>
      <c r="C129" s="170">
        <v>4.3499999999999996</v>
      </c>
      <c r="D129" s="170">
        <v>34</v>
      </c>
      <c r="E129" s="170">
        <v>28</v>
      </c>
      <c r="F129" s="170">
        <v>67</v>
      </c>
      <c r="G129" s="170" t="s">
        <v>14</v>
      </c>
      <c r="H129" s="170" t="s">
        <v>22</v>
      </c>
      <c r="I129" s="170">
        <v>400</v>
      </c>
      <c r="J129" s="170">
        <v>200</v>
      </c>
      <c r="K129" s="170">
        <v>16</v>
      </c>
      <c r="L129" s="170" t="s">
        <v>441</v>
      </c>
      <c r="M129" s="170">
        <v>80</v>
      </c>
      <c r="N129" s="170" t="s">
        <v>67</v>
      </c>
      <c r="O129" s="170" t="s">
        <v>23</v>
      </c>
    </row>
    <row r="130" spans="1:15" x14ac:dyDescent="0.25">
      <c r="A130" s="170">
        <v>0.51</v>
      </c>
      <c r="B130" s="170">
        <v>30</v>
      </c>
      <c r="C130" s="170">
        <v>4.3499999999999996</v>
      </c>
      <c r="D130" s="170">
        <v>34</v>
      </c>
      <c r="E130" s="170">
        <v>28</v>
      </c>
      <c r="F130" s="170">
        <v>67</v>
      </c>
      <c r="G130" s="170" t="s">
        <v>14</v>
      </c>
      <c r="H130" s="170" t="s">
        <v>22</v>
      </c>
      <c r="I130" s="170">
        <v>400</v>
      </c>
      <c r="J130" s="170">
        <v>200</v>
      </c>
      <c r="K130" s="170">
        <v>16</v>
      </c>
      <c r="L130" s="170" t="s">
        <v>441</v>
      </c>
      <c r="M130" s="170">
        <v>160</v>
      </c>
      <c r="N130" s="170" t="s">
        <v>67</v>
      </c>
      <c r="O130" s="170" t="s">
        <v>23</v>
      </c>
    </row>
    <row r="131" spans="1:15" x14ac:dyDescent="0.25">
      <c r="A131" s="170">
        <v>0.51</v>
      </c>
      <c r="B131" s="170">
        <v>30</v>
      </c>
      <c r="C131" s="170">
        <v>4.3499999999999996</v>
      </c>
      <c r="D131" s="170">
        <v>34</v>
      </c>
      <c r="E131" s="170">
        <v>28</v>
      </c>
      <c r="F131" s="170">
        <v>40</v>
      </c>
      <c r="G131" s="170" t="s">
        <v>14</v>
      </c>
      <c r="H131" s="170" t="s">
        <v>22</v>
      </c>
      <c r="I131" s="170">
        <v>400</v>
      </c>
      <c r="J131" s="170">
        <v>200</v>
      </c>
      <c r="K131" s="170">
        <v>19.5</v>
      </c>
      <c r="L131" s="170" t="s">
        <v>441</v>
      </c>
      <c r="M131" s="170">
        <v>100</v>
      </c>
      <c r="N131" s="170" t="s">
        <v>67</v>
      </c>
      <c r="O131" s="170" t="s">
        <v>23</v>
      </c>
    </row>
    <row r="132" spans="1:15" x14ac:dyDescent="0.25">
      <c r="A132" s="170">
        <v>0.51</v>
      </c>
      <c r="B132" s="170">
        <v>30</v>
      </c>
      <c r="C132" s="170">
        <v>4.3499999999999996</v>
      </c>
      <c r="D132" s="170">
        <v>34</v>
      </c>
      <c r="E132" s="170">
        <v>28</v>
      </c>
      <c r="F132" s="170">
        <v>40</v>
      </c>
      <c r="G132" s="170" t="s">
        <v>14</v>
      </c>
      <c r="H132" s="170" t="s">
        <v>22</v>
      </c>
      <c r="I132" s="170">
        <v>400</v>
      </c>
      <c r="J132" s="170">
        <v>200</v>
      </c>
      <c r="K132" s="170">
        <v>19.5</v>
      </c>
      <c r="L132" s="170" t="s">
        <v>441</v>
      </c>
      <c r="M132" s="170">
        <v>200</v>
      </c>
      <c r="N132" s="170" t="s">
        <v>67</v>
      </c>
      <c r="O132" s="170" t="s">
        <v>23</v>
      </c>
    </row>
    <row r="133" spans="1:15" x14ac:dyDescent="0.25">
      <c r="A133" s="170">
        <v>0.51</v>
      </c>
      <c r="B133" s="170">
        <v>30</v>
      </c>
      <c r="C133" s="170">
        <v>4.3499999999999996</v>
      </c>
      <c r="D133" s="170">
        <v>34</v>
      </c>
      <c r="E133" s="170">
        <v>28</v>
      </c>
      <c r="F133" s="170">
        <v>65</v>
      </c>
      <c r="G133" s="170" t="s">
        <v>14</v>
      </c>
      <c r="H133" s="170" t="s">
        <v>22</v>
      </c>
      <c r="I133" s="170">
        <v>400</v>
      </c>
      <c r="J133" s="170">
        <v>200</v>
      </c>
      <c r="K133" s="170">
        <v>19.5</v>
      </c>
      <c r="L133" s="170" t="s">
        <v>441</v>
      </c>
      <c r="M133" s="170">
        <v>100</v>
      </c>
      <c r="N133" s="170" t="s">
        <v>67</v>
      </c>
      <c r="O133" s="170" t="s">
        <v>23</v>
      </c>
    </row>
    <row r="134" spans="1:15" x14ac:dyDescent="0.25">
      <c r="A134" s="170">
        <v>0.51</v>
      </c>
      <c r="B134" s="170">
        <v>30</v>
      </c>
      <c r="C134" s="170">
        <v>4.3499999999999996</v>
      </c>
      <c r="D134" s="170">
        <v>34</v>
      </c>
      <c r="E134" s="170">
        <v>28</v>
      </c>
      <c r="F134" s="170">
        <v>65</v>
      </c>
      <c r="G134" s="170" t="s">
        <v>14</v>
      </c>
      <c r="H134" s="170" t="s">
        <v>22</v>
      </c>
      <c r="I134" s="170">
        <v>400</v>
      </c>
      <c r="J134" s="170">
        <v>200</v>
      </c>
      <c r="K134" s="170">
        <v>19.5</v>
      </c>
      <c r="L134" s="170" t="s">
        <v>441</v>
      </c>
      <c r="M134" s="170">
        <v>200</v>
      </c>
      <c r="N134" s="170" t="s">
        <v>67</v>
      </c>
      <c r="O134" s="170" t="s">
        <v>23</v>
      </c>
    </row>
    <row r="135" spans="1:15" x14ac:dyDescent="0.25">
      <c r="A135" s="170">
        <v>0.53</v>
      </c>
      <c r="B135" s="170">
        <v>50</v>
      </c>
      <c r="C135" s="170">
        <v>4.3499999999999996</v>
      </c>
      <c r="D135" s="170">
        <v>35.5</v>
      </c>
      <c r="E135" s="170">
        <v>28</v>
      </c>
      <c r="F135" s="170">
        <v>42</v>
      </c>
      <c r="G135" s="170" t="s">
        <v>14</v>
      </c>
      <c r="H135" s="170" t="s">
        <v>22</v>
      </c>
      <c r="I135" s="170">
        <v>400</v>
      </c>
      <c r="J135" s="170">
        <v>200</v>
      </c>
      <c r="K135" s="170">
        <v>16</v>
      </c>
      <c r="L135" s="170" t="s">
        <v>441</v>
      </c>
      <c r="M135" s="170">
        <v>80</v>
      </c>
      <c r="N135" s="170" t="s">
        <v>67</v>
      </c>
      <c r="O135" s="170" t="s">
        <v>23</v>
      </c>
    </row>
    <row r="136" spans="1:15" x14ac:dyDescent="0.25">
      <c r="A136" s="170">
        <v>0.53</v>
      </c>
      <c r="B136" s="170">
        <v>50</v>
      </c>
      <c r="C136" s="170">
        <v>4.3499999999999996</v>
      </c>
      <c r="D136" s="170">
        <v>35.5</v>
      </c>
      <c r="E136" s="170">
        <v>28</v>
      </c>
      <c r="F136" s="170">
        <v>42</v>
      </c>
      <c r="G136" s="170" t="s">
        <v>14</v>
      </c>
      <c r="H136" s="170" t="s">
        <v>22</v>
      </c>
      <c r="I136" s="170">
        <v>400</v>
      </c>
      <c r="J136" s="170">
        <v>200</v>
      </c>
      <c r="K136" s="170">
        <v>16</v>
      </c>
      <c r="L136" s="170" t="s">
        <v>441</v>
      </c>
      <c r="M136" s="170">
        <v>160</v>
      </c>
      <c r="N136" s="170" t="s">
        <v>67</v>
      </c>
      <c r="O136" s="170" t="s">
        <v>23</v>
      </c>
    </row>
    <row r="137" spans="1:15" x14ac:dyDescent="0.25">
      <c r="A137" s="170">
        <v>0.53</v>
      </c>
      <c r="B137" s="170">
        <v>50</v>
      </c>
      <c r="C137" s="170">
        <v>4.3499999999999996</v>
      </c>
      <c r="D137" s="170">
        <v>35.5</v>
      </c>
      <c r="E137" s="170">
        <v>28</v>
      </c>
      <c r="F137" s="170">
        <v>67</v>
      </c>
      <c r="G137" s="170" t="s">
        <v>14</v>
      </c>
      <c r="H137" s="170" t="s">
        <v>22</v>
      </c>
      <c r="I137" s="170">
        <v>400</v>
      </c>
      <c r="J137" s="170">
        <v>200</v>
      </c>
      <c r="K137" s="170">
        <v>16</v>
      </c>
      <c r="L137" s="170" t="s">
        <v>441</v>
      </c>
      <c r="M137" s="170">
        <v>80</v>
      </c>
      <c r="N137" s="170" t="s">
        <v>67</v>
      </c>
      <c r="O137" s="170" t="s">
        <v>23</v>
      </c>
    </row>
    <row r="138" spans="1:15" x14ac:dyDescent="0.25">
      <c r="A138" s="170">
        <v>0.53</v>
      </c>
      <c r="B138" s="170">
        <v>50</v>
      </c>
      <c r="C138" s="170">
        <v>4.3499999999999996</v>
      </c>
      <c r="D138" s="170">
        <v>35.5</v>
      </c>
      <c r="E138" s="170">
        <v>28</v>
      </c>
      <c r="F138" s="170">
        <v>67</v>
      </c>
      <c r="G138" s="170" t="s">
        <v>14</v>
      </c>
      <c r="H138" s="170" t="s">
        <v>22</v>
      </c>
      <c r="I138" s="170">
        <v>400</v>
      </c>
      <c r="J138" s="170">
        <v>200</v>
      </c>
      <c r="K138" s="170">
        <v>16</v>
      </c>
      <c r="L138" s="170" t="s">
        <v>441</v>
      </c>
      <c r="M138" s="170">
        <v>160</v>
      </c>
      <c r="N138" s="170" t="s">
        <v>67</v>
      </c>
      <c r="O138" s="170" t="s">
        <v>23</v>
      </c>
    </row>
    <row r="139" spans="1:15" x14ac:dyDescent="0.25">
      <c r="A139" s="170">
        <v>0.53</v>
      </c>
      <c r="B139" s="170">
        <v>50</v>
      </c>
      <c r="C139" s="170">
        <v>4.3499999999999996</v>
      </c>
      <c r="D139" s="170">
        <v>35.5</v>
      </c>
      <c r="E139" s="170">
        <v>28</v>
      </c>
      <c r="F139" s="170">
        <v>40</v>
      </c>
      <c r="G139" s="170" t="s">
        <v>14</v>
      </c>
      <c r="H139" s="170" t="s">
        <v>22</v>
      </c>
      <c r="I139" s="170">
        <v>400</v>
      </c>
      <c r="J139" s="170">
        <v>200</v>
      </c>
      <c r="K139" s="170">
        <v>19.5</v>
      </c>
      <c r="L139" s="170" t="s">
        <v>441</v>
      </c>
      <c r="M139" s="170">
        <v>100</v>
      </c>
      <c r="N139" s="170" t="s">
        <v>67</v>
      </c>
      <c r="O139" s="170" t="s">
        <v>23</v>
      </c>
    </row>
    <row r="140" spans="1:15" x14ac:dyDescent="0.25">
      <c r="A140" s="170">
        <v>0.53</v>
      </c>
      <c r="B140" s="170">
        <v>50</v>
      </c>
      <c r="C140" s="170">
        <v>4.3499999999999996</v>
      </c>
      <c r="D140" s="170">
        <v>35.5</v>
      </c>
      <c r="E140" s="170">
        <v>28</v>
      </c>
      <c r="F140" s="170">
        <v>40</v>
      </c>
      <c r="G140" s="170" t="s">
        <v>14</v>
      </c>
      <c r="H140" s="170" t="s">
        <v>22</v>
      </c>
      <c r="I140" s="170">
        <v>400</v>
      </c>
      <c r="J140" s="170">
        <v>200</v>
      </c>
      <c r="K140" s="170">
        <v>19.5</v>
      </c>
      <c r="L140" s="170" t="s">
        <v>441</v>
      </c>
      <c r="M140" s="170">
        <v>200</v>
      </c>
      <c r="N140" s="170" t="s">
        <v>67</v>
      </c>
      <c r="O140" s="170" t="s">
        <v>23</v>
      </c>
    </row>
    <row r="141" spans="1:15" x14ac:dyDescent="0.25">
      <c r="A141" s="170">
        <v>0.53</v>
      </c>
      <c r="B141" s="170">
        <v>50</v>
      </c>
      <c r="C141" s="170">
        <v>4.3499999999999996</v>
      </c>
      <c r="D141" s="170">
        <v>35.5</v>
      </c>
      <c r="E141" s="170">
        <v>28</v>
      </c>
      <c r="F141" s="170">
        <v>65</v>
      </c>
      <c r="G141" s="170" t="s">
        <v>14</v>
      </c>
      <c r="H141" s="170" t="s">
        <v>22</v>
      </c>
      <c r="I141" s="170">
        <v>400</v>
      </c>
      <c r="J141" s="170">
        <v>200</v>
      </c>
      <c r="K141" s="170">
        <v>19.5</v>
      </c>
      <c r="L141" s="170" t="s">
        <v>441</v>
      </c>
      <c r="M141" s="170">
        <v>100</v>
      </c>
      <c r="N141" s="170" t="s">
        <v>67</v>
      </c>
      <c r="O141" s="170" t="s">
        <v>23</v>
      </c>
    </row>
    <row r="142" spans="1:15" x14ac:dyDescent="0.25">
      <c r="A142" s="170">
        <v>0.53</v>
      </c>
      <c r="B142" s="170">
        <v>50</v>
      </c>
      <c r="C142" s="170">
        <v>4.3499999999999996</v>
      </c>
      <c r="D142" s="170">
        <v>35.5</v>
      </c>
      <c r="E142" s="170">
        <v>28</v>
      </c>
      <c r="F142" s="170">
        <v>65</v>
      </c>
      <c r="G142" s="170" t="s">
        <v>14</v>
      </c>
      <c r="H142" s="170" t="s">
        <v>22</v>
      </c>
      <c r="I142" s="170">
        <v>400</v>
      </c>
      <c r="J142" s="170">
        <v>200</v>
      </c>
      <c r="K142" s="170">
        <v>19.5</v>
      </c>
      <c r="L142" s="170" t="s">
        <v>441</v>
      </c>
      <c r="M142" s="170">
        <v>200</v>
      </c>
      <c r="N142" s="170" t="s">
        <v>67</v>
      </c>
      <c r="O142" s="170" t="s">
        <v>23</v>
      </c>
    </row>
    <row r="143" spans="1:15" x14ac:dyDescent="0.25">
      <c r="A143" s="170">
        <v>0.53</v>
      </c>
      <c r="B143" s="170">
        <v>70</v>
      </c>
      <c r="C143" s="170">
        <v>4.3499999999999996</v>
      </c>
      <c r="D143" s="170">
        <v>34</v>
      </c>
      <c r="E143" s="170">
        <v>28</v>
      </c>
      <c r="F143" s="170">
        <v>42</v>
      </c>
      <c r="G143" s="170" t="s">
        <v>14</v>
      </c>
      <c r="H143" s="170" t="s">
        <v>22</v>
      </c>
      <c r="I143" s="170">
        <v>400</v>
      </c>
      <c r="J143" s="170">
        <v>200</v>
      </c>
      <c r="K143" s="170">
        <v>16</v>
      </c>
      <c r="L143" s="170" t="s">
        <v>441</v>
      </c>
      <c r="M143" s="170">
        <v>80</v>
      </c>
      <c r="N143" s="170" t="s">
        <v>67</v>
      </c>
      <c r="O143" s="170" t="s">
        <v>23</v>
      </c>
    </row>
    <row r="144" spans="1:15" x14ac:dyDescent="0.25">
      <c r="A144" s="170">
        <v>0.53</v>
      </c>
      <c r="B144" s="170">
        <v>70</v>
      </c>
      <c r="C144" s="170">
        <v>4.3499999999999996</v>
      </c>
      <c r="D144" s="170">
        <v>34</v>
      </c>
      <c r="E144" s="170">
        <v>28</v>
      </c>
      <c r="F144" s="170">
        <v>42</v>
      </c>
      <c r="G144" s="170" t="s">
        <v>14</v>
      </c>
      <c r="H144" s="170" t="s">
        <v>22</v>
      </c>
      <c r="I144" s="170">
        <v>400</v>
      </c>
      <c r="J144" s="170">
        <v>200</v>
      </c>
      <c r="K144" s="170">
        <v>16</v>
      </c>
      <c r="L144" s="170" t="s">
        <v>441</v>
      </c>
      <c r="M144" s="170">
        <v>160</v>
      </c>
      <c r="N144" s="170" t="s">
        <v>67</v>
      </c>
      <c r="O144" s="170" t="s">
        <v>23</v>
      </c>
    </row>
    <row r="145" spans="1:15" x14ac:dyDescent="0.25">
      <c r="A145" s="170">
        <v>0.53</v>
      </c>
      <c r="B145" s="170">
        <v>70</v>
      </c>
      <c r="C145" s="170">
        <v>4.3499999999999996</v>
      </c>
      <c r="D145" s="170">
        <v>34</v>
      </c>
      <c r="E145" s="170">
        <v>28</v>
      </c>
      <c r="F145" s="170">
        <v>67</v>
      </c>
      <c r="G145" s="170" t="s">
        <v>14</v>
      </c>
      <c r="H145" s="170" t="s">
        <v>22</v>
      </c>
      <c r="I145" s="170">
        <v>400</v>
      </c>
      <c r="J145" s="170">
        <v>200</v>
      </c>
      <c r="K145" s="170">
        <v>16</v>
      </c>
      <c r="L145" s="170" t="s">
        <v>441</v>
      </c>
      <c r="M145" s="170">
        <v>80</v>
      </c>
      <c r="N145" s="170" t="s">
        <v>67</v>
      </c>
      <c r="O145" s="170" t="s">
        <v>23</v>
      </c>
    </row>
    <row r="146" spans="1:15" x14ac:dyDescent="0.25">
      <c r="A146" s="170">
        <v>0.53</v>
      </c>
      <c r="B146" s="170">
        <v>70</v>
      </c>
      <c r="C146" s="170">
        <v>4.3499999999999996</v>
      </c>
      <c r="D146" s="170">
        <v>34</v>
      </c>
      <c r="E146" s="170">
        <v>28</v>
      </c>
      <c r="F146" s="170">
        <v>67</v>
      </c>
      <c r="G146" s="170" t="s">
        <v>14</v>
      </c>
      <c r="H146" s="170" t="s">
        <v>22</v>
      </c>
      <c r="I146" s="170">
        <v>400</v>
      </c>
      <c r="J146" s="170">
        <v>200</v>
      </c>
      <c r="K146" s="170">
        <v>16</v>
      </c>
      <c r="L146" s="170" t="s">
        <v>441</v>
      </c>
      <c r="M146" s="170">
        <v>160</v>
      </c>
      <c r="N146" s="170" t="s">
        <v>67</v>
      </c>
      <c r="O146" s="170" t="s">
        <v>23</v>
      </c>
    </row>
    <row r="147" spans="1:15" x14ac:dyDescent="0.25">
      <c r="A147" s="170">
        <v>0.53</v>
      </c>
      <c r="B147" s="170">
        <v>70</v>
      </c>
      <c r="C147" s="170">
        <v>4.3499999999999996</v>
      </c>
      <c r="D147" s="170">
        <v>34</v>
      </c>
      <c r="E147" s="170">
        <v>28</v>
      </c>
      <c r="F147" s="170">
        <v>40</v>
      </c>
      <c r="G147" s="170" t="s">
        <v>14</v>
      </c>
      <c r="H147" s="170" t="s">
        <v>22</v>
      </c>
      <c r="I147" s="170">
        <v>400</v>
      </c>
      <c r="J147" s="170">
        <v>200</v>
      </c>
      <c r="K147" s="170">
        <v>19.5</v>
      </c>
      <c r="L147" s="170" t="s">
        <v>441</v>
      </c>
      <c r="M147" s="170">
        <v>100</v>
      </c>
      <c r="N147" s="170" t="s">
        <v>67</v>
      </c>
      <c r="O147" s="170" t="s">
        <v>23</v>
      </c>
    </row>
    <row r="148" spans="1:15" x14ac:dyDescent="0.25">
      <c r="A148" s="170">
        <v>0.53</v>
      </c>
      <c r="B148" s="170">
        <v>70</v>
      </c>
      <c r="C148" s="170">
        <v>4.3499999999999996</v>
      </c>
      <c r="D148" s="170">
        <v>34</v>
      </c>
      <c r="E148" s="170">
        <v>28</v>
      </c>
      <c r="F148" s="170">
        <v>40</v>
      </c>
      <c r="G148" s="170" t="s">
        <v>14</v>
      </c>
      <c r="H148" s="170" t="s">
        <v>22</v>
      </c>
      <c r="I148" s="170">
        <v>400</v>
      </c>
      <c r="J148" s="170">
        <v>200</v>
      </c>
      <c r="K148" s="170">
        <v>19.5</v>
      </c>
      <c r="L148" s="170" t="s">
        <v>441</v>
      </c>
      <c r="M148" s="170">
        <v>200</v>
      </c>
      <c r="N148" s="170" t="s">
        <v>67</v>
      </c>
      <c r="O148" s="170" t="s">
        <v>23</v>
      </c>
    </row>
    <row r="149" spans="1:15" x14ac:dyDescent="0.25">
      <c r="A149" s="170">
        <v>0.53</v>
      </c>
      <c r="B149" s="170">
        <v>70</v>
      </c>
      <c r="C149" s="170">
        <v>4.3499999999999996</v>
      </c>
      <c r="D149" s="170">
        <v>34</v>
      </c>
      <c r="E149" s="170">
        <v>28</v>
      </c>
      <c r="F149" s="170">
        <v>65</v>
      </c>
      <c r="G149" s="170" t="s">
        <v>14</v>
      </c>
      <c r="H149" s="170" t="s">
        <v>22</v>
      </c>
      <c r="I149" s="170">
        <v>400</v>
      </c>
      <c r="J149" s="170">
        <v>200</v>
      </c>
      <c r="K149" s="170">
        <v>19.5</v>
      </c>
      <c r="L149" s="170" t="s">
        <v>441</v>
      </c>
      <c r="M149" s="170">
        <v>100</v>
      </c>
      <c r="N149" s="170" t="s">
        <v>67</v>
      </c>
      <c r="O149" s="170" t="s">
        <v>23</v>
      </c>
    </row>
    <row r="150" spans="1:15" x14ac:dyDescent="0.25">
      <c r="A150" s="170">
        <v>0.53</v>
      </c>
      <c r="B150" s="170">
        <v>70</v>
      </c>
      <c r="C150" s="170">
        <v>4.3499999999999996</v>
      </c>
      <c r="D150" s="170">
        <v>34</v>
      </c>
      <c r="E150" s="170">
        <v>28</v>
      </c>
      <c r="F150" s="170">
        <v>65</v>
      </c>
      <c r="G150" s="170" t="s">
        <v>14</v>
      </c>
      <c r="H150" s="170" t="s">
        <v>22</v>
      </c>
      <c r="I150" s="170">
        <v>400</v>
      </c>
      <c r="J150" s="170">
        <v>200</v>
      </c>
      <c r="K150" s="170">
        <v>19.5</v>
      </c>
      <c r="L150" s="170" t="s">
        <v>441</v>
      </c>
      <c r="M150" s="170">
        <v>200</v>
      </c>
      <c r="N150" s="170" t="s">
        <v>67</v>
      </c>
      <c r="O150" s="170" t="s">
        <v>23</v>
      </c>
    </row>
    <row r="151" spans="1:15" x14ac:dyDescent="0.25">
      <c r="A151" s="170">
        <v>0.53</v>
      </c>
      <c r="B151" s="170">
        <v>100</v>
      </c>
      <c r="C151" s="170">
        <v>4.3499999999999996</v>
      </c>
      <c r="D151" s="170">
        <v>32</v>
      </c>
      <c r="E151" s="170">
        <v>28</v>
      </c>
      <c r="F151" s="170">
        <v>42</v>
      </c>
      <c r="G151" s="170" t="s">
        <v>14</v>
      </c>
      <c r="H151" s="170" t="s">
        <v>22</v>
      </c>
      <c r="I151" s="170">
        <v>400</v>
      </c>
      <c r="J151" s="170">
        <v>200</v>
      </c>
      <c r="K151" s="170">
        <v>16</v>
      </c>
      <c r="L151" s="170" t="s">
        <v>441</v>
      </c>
      <c r="M151" s="170">
        <v>80</v>
      </c>
      <c r="N151" s="170" t="s">
        <v>67</v>
      </c>
      <c r="O151" s="170" t="s">
        <v>23</v>
      </c>
    </row>
    <row r="152" spans="1:15" x14ac:dyDescent="0.25">
      <c r="A152" s="170">
        <v>0.53</v>
      </c>
      <c r="B152" s="170">
        <v>100</v>
      </c>
      <c r="C152" s="170">
        <v>4.3499999999999996</v>
      </c>
      <c r="D152" s="170">
        <v>32</v>
      </c>
      <c r="E152" s="170">
        <v>28</v>
      </c>
      <c r="F152" s="170">
        <v>42</v>
      </c>
      <c r="G152" s="170" t="s">
        <v>14</v>
      </c>
      <c r="H152" s="170" t="s">
        <v>22</v>
      </c>
      <c r="I152" s="170">
        <v>400</v>
      </c>
      <c r="J152" s="170">
        <v>200</v>
      </c>
      <c r="K152" s="170">
        <v>16</v>
      </c>
      <c r="L152" s="170" t="s">
        <v>441</v>
      </c>
      <c r="M152" s="170">
        <v>160</v>
      </c>
      <c r="N152" s="170" t="s">
        <v>67</v>
      </c>
      <c r="O152" s="170" t="s">
        <v>23</v>
      </c>
    </row>
    <row r="153" spans="1:15" x14ac:dyDescent="0.25">
      <c r="A153" s="170">
        <v>0.53</v>
      </c>
      <c r="B153" s="170">
        <v>100</v>
      </c>
      <c r="C153" s="170">
        <v>4.3499999999999996</v>
      </c>
      <c r="D153" s="170">
        <v>32</v>
      </c>
      <c r="E153" s="170">
        <v>28</v>
      </c>
      <c r="F153" s="170">
        <v>67</v>
      </c>
      <c r="G153" s="170" t="s">
        <v>14</v>
      </c>
      <c r="H153" s="170" t="s">
        <v>22</v>
      </c>
      <c r="I153" s="170">
        <v>400</v>
      </c>
      <c r="J153" s="170">
        <v>200</v>
      </c>
      <c r="K153" s="170">
        <v>16</v>
      </c>
      <c r="L153" s="170" t="s">
        <v>441</v>
      </c>
      <c r="M153" s="170">
        <v>80</v>
      </c>
      <c r="N153" s="170" t="s">
        <v>67</v>
      </c>
      <c r="O153" s="170" t="s">
        <v>23</v>
      </c>
    </row>
    <row r="154" spans="1:15" x14ac:dyDescent="0.25">
      <c r="A154" s="170">
        <v>0.53</v>
      </c>
      <c r="B154" s="170">
        <v>100</v>
      </c>
      <c r="C154" s="170">
        <v>4.3499999999999996</v>
      </c>
      <c r="D154" s="170">
        <v>32</v>
      </c>
      <c r="E154" s="170">
        <v>28</v>
      </c>
      <c r="F154" s="170">
        <v>67</v>
      </c>
      <c r="G154" s="170" t="s">
        <v>14</v>
      </c>
      <c r="H154" s="170" t="s">
        <v>22</v>
      </c>
      <c r="I154" s="170">
        <v>400</v>
      </c>
      <c r="J154" s="170">
        <v>200</v>
      </c>
      <c r="K154" s="170">
        <v>16</v>
      </c>
      <c r="L154" s="170" t="s">
        <v>441</v>
      </c>
      <c r="M154" s="170">
        <v>160</v>
      </c>
      <c r="N154" s="170" t="s">
        <v>67</v>
      </c>
      <c r="O154" s="170" t="s">
        <v>23</v>
      </c>
    </row>
    <row r="155" spans="1:15" x14ac:dyDescent="0.25">
      <c r="A155" s="170">
        <v>0.53</v>
      </c>
      <c r="B155" s="170">
        <v>100</v>
      </c>
      <c r="C155" s="170">
        <v>4.3499999999999996</v>
      </c>
      <c r="D155" s="170">
        <v>32</v>
      </c>
      <c r="E155" s="170">
        <v>28</v>
      </c>
      <c r="F155" s="170">
        <v>40</v>
      </c>
      <c r="G155" s="170" t="s">
        <v>14</v>
      </c>
      <c r="H155" s="170" t="s">
        <v>22</v>
      </c>
      <c r="I155" s="170">
        <v>400</v>
      </c>
      <c r="J155" s="170">
        <v>200</v>
      </c>
      <c r="K155" s="170">
        <v>19.5</v>
      </c>
      <c r="L155" s="170" t="s">
        <v>441</v>
      </c>
      <c r="M155" s="170">
        <v>100</v>
      </c>
      <c r="N155" s="170" t="s">
        <v>67</v>
      </c>
      <c r="O155" s="170" t="s">
        <v>23</v>
      </c>
    </row>
    <row r="156" spans="1:15" x14ac:dyDescent="0.25">
      <c r="A156" s="170">
        <v>0.53</v>
      </c>
      <c r="B156" s="170">
        <v>100</v>
      </c>
      <c r="C156" s="170">
        <v>4.3499999999999996</v>
      </c>
      <c r="D156" s="170">
        <v>32</v>
      </c>
      <c r="E156" s="170">
        <v>28</v>
      </c>
      <c r="F156" s="170">
        <v>40</v>
      </c>
      <c r="G156" s="170" t="s">
        <v>14</v>
      </c>
      <c r="H156" s="170" t="s">
        <v>22</v>
      </c>
      <c r="I156" s="170">
        <v>400</v>
      </c>
      <c r="J156" s="170">
        <v>200</v>
      </c>
      <c r="K156" s="170">
        <v>19.5</v>
      </c>
      <c r="L156" s="170" t="s">
        <v>441</v>
      </c>
      <c r="M156" s="170">
        <v>200</v>
      </c>
      <c r="N156" s="170" t="s">
        <v>67</v>
      </c>
      <c r="O156" s="170" t="s">
        <v>23</v>
      </c>
    </row>
    <row r="157" spans="1:15" x14ac:dyDescent="0.25">
      <c r="A157" s="170">
        <v>0.53</v>
      </c>
      <c r="B157" s="170">
        <v>100</v>
      </c>
      <c r="C157" s="170">
        <v>4.3499999999999996</v>
      </c>
      <c r="D157" s="170">
        <v>32</v>
      </c>
      <c r="E157" s="170">
        <v>28</v>
      </c>
      <c r="F157" s="170">
        <v>65</v>
      </c>
      <c r="G157" s="170" t="s">
        <v>14</v>
      </c>
      <c r="H157" s="170" t="s">
        <v>22</v>
      </c>
      <c r="I157" s="170">
        <v>400</v>
      </c>
      <c r="J157" s="170">
        <v>200</v>
      </c>
      <c r="K157" s="170">
        <v>19.5</v>
      </c>
      <c r="L157" s="170" t="s">
        <v>441</v>
      </c>
      <c r="M157" s="170">
        <v>100</v>
      </c>
      <c r="N157" s="170" t="s">
        <v>67</v>
      </c>
      <c r="O157" s="170" t="s">
        <v>23</v>
      </c>
    </row>
    <row r="158" spans="1:15" x14ac:dyDescent="0.25">
      <c r="A158" s="170">
        <v>0.53</v>
      </c>
      <c r="B158" s="170">
        <v>100</v>
      </c>
      <c r="C158" s="170">
        <v>4.3499999999999996</v>
      </c>
      <c r="D158" s="170">
        <v>32</v>
      </c>
      <c r="E158" s="170">
        <v>28</v>
      </c>
      <c r="F158" s="170">
        <v>65</v>
      </c>
      <c r="G158" s="170" t="s">
        <v>14</v>
      </c>
      <c r="H158" s="170" t="s">
        <v>22</v>
      </c>
      <c r="I158" s="170">
        <v>400</v>
      </c>
      <c r="J158" s="170">
        <v>200</v>
      </c>
      <c r="K158" s="170">
        <v>19.5</v>
      </c>
      <c r="L158" s="170" t="s">
        <v>441</v>
      </c>
      <c r="M158" s="170">
        <v>200</v>
      </c>
      <c r="N158" s="170" t="s">
        <v>67</v>
      </c>
      <c r="O158" s="170" t="s">
        <v>23</v>
      </c>
    </row>
    <row r="159" spans="1:15" x14ac:dyDescent="0.25">
      <c r="A159" s="170">
        <v>0.49</v>
      </c>
      <c r="B159" s="170">
        <v>0</v>
      </c>
      <c r="C159" s="170">
        <v>0</v>
      </c>
      <c r="D159" s="170">
        <v>42</v>
      </c>
      <c r="E159" s="170">
        <v>28</v>
      </c>
      <c r="F159" s="170">
        <v>42</v>
      </c>
      <c r="G159" s="170" t="s">
        <v>273</v>
      </c>
      <c r="H159" s="170" t="s">
        <v>508</v>
      </c>
      <c r="I159" s="170">
        <v>862</v>
      </c>
      <c r="J159" s="170">
        <v>45.6</v>
      </c>
      <c r="K159" s="170">
        <v>13</v>
      </c>
      <c r="L159" s="170" t="s">
        <v>441</v>
      </c>
      <c r="M159" s="170">
        <v>65</v>
      </c>
      <c r="N159" s="170" t="s">
        <v>67</v>
      </c>
      <c r="O159" s="170" t="s">
        <v>23</v>
      </c>
    </row>
    <row r="160" spans="1:15" x14ac:dyDescent="0.25">
      <c r="A160" s="170">
        <v>0.49</v>
      </c>
      <c r="B160" s="170">
        <v>0</v>
      </c>
      <c r="C160" s="170">
        <v>0</v>
      </c>
      <c r="D160" s="170">
        <v>42</v>
      </c>
      <c r="E160" s="170">
        <v>28</v>
      </c>
      <c r="F160" s="170">
        <v>42</v>
      </c>
      <c r="G160" s="170" t="s">
        <v>273</v>
      </c>
      <c r="H160" s="170" t="s">
        <v>508</v>
      </c>
      <c r="I160" s="170">
        <v>862</v>
      </c>
      <c r="J160" s="170">
        <v>45.6</v>
      </c>
      <c r="K160" s="170">
        <v>13</v>
      </c>
      <c r="L160" s="170" t="s">
        <v>441</v>
      </c>
      <c r="M160" s="170">
        <v>130</v>
      </c>
      <c r="N160" s="170" t="s">
        <v>67</v>
      </c>
      <c r="O160" s="170" t="s">
        <v>23</v>
      </c>
    </row>
    <row r="161" spans="1:15" x14ac:dyDescent="0.25">
      <c r="A161" s="170">
        <v>0.49</v>
      </c>
      <c r="B161" s="170">
        <v>0</v>
      </c>
      <c r="C161" s="170">
        <v>0</v>
      </c>
      <c r="D161" s="170">
        <v>42</v>
      </c>
      <c r="E161" s="170">
        <v>28</v>
      </c>
      <c r="F161" s="170">
        <v>67</v>
      </c>
      <c r="G161" s="170" t="s">
        <v>273</v>
      </c>
      <c r="H161" s="170" t="s">
        <v>508</v>
      </c>
      <c r="I161" s="170">
        <v>862</v>
      </c>
      <c r="J161" s="170">
        <v>45.6</v>
      </c>
      <c r="K161" s="170">
        <v>13</v>
      </c>
      <c r="L161" s="170" t="s">
        <v>441</v>
      </c>
      <c r="M161" s="170">
        <v>65</v>
      </c>
      <c r="N161" s="170" t="s">
        <v>67</v>
      </c>
      <c r="O161" s="170" t="s">
        <v>23</v>
      </c>
    </row>
    <row r="162" spans="1:15" x14ac:dyDescent="0.25">
      <c r="A162" s="170">
        <v>0.49</v>
      </c>
      <c r="B162" s="170">
        <v>0</v>
      </c>
      <c r="C162" s="170">
        <v>0</v>
      </c>
      <c r="D162" s="170">
        <v>42</v>
      </c>
      <c r="E162" s="170">
        <v>28</v>
      </c>
      <c r="F162" s="170">
        <v>67</v>
      </c>
      <c r="G162" s="170" t="s">
        <v>273</v>
      </c>
      <c r="H162" s="170" t="s">
        <v>508</v>
      </c>
      <c r="I162" s="170">
        <v>862</v>
      </c>
      <c r="J162" s="170">
        <v>45.6</v>
      </c>
      <c r="K162" s="170">
        <v>13</v>
      </c>
      <c r="L162" s="170" t="s">
        <v>441</v>
      </c>
      <c r="M162" s="170">
        <v>130</v>
      </c>
      <c r="N162" s="170" t="s">
        <v>67</v>
      </c>
      <c r="O162" s="170" t="s">
        <v>23</v>
      </c>
    </row>
    <row r="163" spans="1:15" x14ac:dyDescent="0.25">
      <c r="A163" s="170">
        <v>0.49</v>
      </c>
      <c r="B163" s="170">
        <v>0</v>
      </c>
      <c r="C163" s="170">
        <v>0</v>
      </c>
      <c r="D163" s="170">
        <v>42</v>
      </c>
      <c r="E163" s="170">
        <v>28</v>
      </c>
      <c r="F163" s="170">
        <v>40</v>
      </c>
      <c r="G163" s="170" t="s">
        <v>273</v>
      </c>
      <c r="H163" s="170" t="s">
        <v>508</v>
      </c>
      <c r="I163" s="170">
        <v>907</v>
      </c>
      <c r="J163" s="170">
        <v>51</v>
      </c>
      <c r="K163" s="170">
        <v>20</v>
      </c>
      <c r="L163" s="170" t="s">
        <v>441</v>
      </c>
      <c r="M163" s="170">
        <v>100</v>
      </c>
      <c r="N163" s="170" t="s">
        <v>67</v>
      </c>
      <c r="O163" s="170" t="s">
        <v>23</v>
      </c>
    </row>
    <row r="164" spans="1:15" x14ac:dyDescent="0.25">
      <c r="A164" s="170">
        <v>0.49</v>
      </c>
      <c r="B164" s="170">
        <v>0</v>
      </c>
      <c r="C164" s="170">
        <v>0</v>
      </c>
      <c r="D164" s="170">
        <v>42</v>
      </c>
      <c r="E164" s="170">
        <v>28</v>
      </c>
      <c r="F164" s="170">
        <v>40</v>
      </c>
      <c r="G164" s="170" t="s">
        <v>273</v>
      </c>
      <c r="H164" s="170" t="s">
        <v>508</v>
      </c>
      <c r="I164" s="170">
        <v>907</v>
      </c>
      <c r="J164" s="170">
        <v>51</v>
      </c>
      <c r="K164" s="170">
        <v>20</v>
      </c>
      <c r="L164" s="170" t="s">
        <v>441</v>
      </c>
      <c r="M164" s="170">
        <v>200</v>
      </c>
      <c r="N164" s="170" t="s">
        <v>67</v>
      </c>
      <c r="O164" s="170" t="s">
        <v>23</v>
      </c>
    </row>
    <row r="165" spans="1:15" x14ac:dyDescent="0.25">
      <c r="A165" s="170">
        <v>0.49</v>
      </c>
      <c r="B165" s="170">
        <v>0</v>
      </c>
      <c r="C165" s="170">
        <v>0</v>
      </c>
      <c r="D165" s="170">
        <v>42</v>
      </c>
      <c r="E165" s="170">
        <v>28</v>
      </c>
      <c r="F165" s="170">
        <v>65</v>
      </c>
      <c r="G165" s="170" t="s">
        <v>273</v>
      </c>
      <c r="H165" s="170" t="s">
        <v>508</v>
      </c>
      <c r="I165" s="170">
        <v>907</v>
      </c>
      <c r="J165" s="170">
        <v>51</v>
      </c>
      <c r="K165" s="170">
        <v>20</v>
      </c>
      <c r="L165" s="170" t="s">
        <v>441</v>
      </c>
      <c r="M165" s="170">
        <v>100</v>
      </c>
      <c r="N165" s="170" t="s">
        <v>67</v>
      </c>
      <c r="O165" s="170" t="s">
        <v>23</v>
      </c>
    </row>
    <row r="166" spans="1:15" x14ac:dyDescent="0.25">
      <c r="A166" s="170">
        <v>0.49</v>
      </c>
      <c r="B166" s="170">
        <v>0</v>
      </c>
      <c r="C166" s="170">
        <v>0</v>
      </c>
      <c r="D166" s="170">
        <v>42</v>
      </c>
      <c r="E166" s="170">
        <v>28</v>
      </c>
      <c r="F166" s="170">
        <v>65</v>
      </c>
      <c r="G166" s="170" t="s">
        <v>273</v>
      </c>
      <c r="H166" s="170" t="s">
        <v>508</v>
      </c>
      <c r="I166" s="170">
        <v>907</v>
      </c>
      <c r="J166" s="170">
        <v>51</v>
      </c>
      <c r="K166" s="170">
        <v>20</v>
      </c>
      <c r="L166" s="170" t="s">
        <v>441</v>
      </c>
      <c r="M166" s="170">
        <v>200</v>
      </c>
      <c r="N166" s="170" t="s">
        <v>67</v>
      </c>
      <c r="O166" s="170" t="s">
        <v>23</v>
      </c>
    </row>
    <row r="167" spans="1:15" x14ac:dyDescent="0.25">
      <c r="A167" s="170">
        <v>0.51</v>
      </c>
      <c r="B167" s="170">
        <v>30</v>
      </c>
      <c r="C167" s="170">
        <v>4.3499999999999996</v>
      </c>
      <c r="D167" s="170">
        <v>34</v>
      </c>
      <c r="E167" s="170">
        <v>28</v>
      </c>
      <c r="F167" s="170">
        <v>42</v>
      </c>
      <c r="G167" s="170" t="s">
        <v>273</v>
      </c>
      <c r="H167" s="170" t="s">
        <v>508</v>
      </c>
      <c r="I167" s="170">
        <v>862</v>
      </c>
      <c r="J167" s="170">
        <v>45.6</v>
      </c>
      <c r="K167" s="170">
        <v>13</v>
      </c>
      <c r="L167" s="170" t="s">
        <v>441</v>
      </c>
      <c r="M167" s="170">
        <v>65</v>
      </c>
      <c r="N167" s="170" t="s">
        <v>67</v>
      </c>
      <c r="O167" s="170" t="s">
        <v>23</v>
      </c>
    </row>
    <row r="168" spans="1:15" x14ac:dyDescent="0.25">
      <c r="A168" s="170">
        <v>0.51</v>
      </c>
      <c r="B168" s="170">
        <v>30</v>
      </c>
      <c r="C168" s="170">
        <v>4.3499999999999996</v>
      </c>
      <c r="D168" s="170">
        <v>34</v>
      </c>
      <c r="E168" s="170">
        <v>28</v>
      </c>
      <c r="F168" s="170">
        <v>42</v>
      </c>
      <c r="G168" s="170" t="s">
        <v>273</v>
      </c>
      <c r="H168" s="170" t="s">
        <v>508</v>
      </c>
      <c r="I168" s="170">
        <v>862</v>
      </c>
      <c r="J168" s="170">
        <v>45.6</v>
      </c>
      <c r="K168" s="170">
        <v>13</v>
      </c>
      <c r="L168" s="170" t="s">
        <v>441</v>
      </c>
      <c r="M168" s="170">
        <v>130</v>
      </c>
      <c r="N168" s="170" t="s">
        <v>67</v>
      </c>
      <c r="O168" s="170" t="s">
        <v>23</v>
      </c>
    </row>
    <row r="169" spans="1:15" x14ac:dyDescent="0.25">
      <c r="A169" s="170">
        <v>0.51</v>
      </c>
      <c r="B169" s="170">
        <v>30</v>
      </c>
      <c r="C169" s="170">
        <v>4.3499999999999996</v>
      </c>
      <c r="D169" s="170">
        <v>34</v>
      </c>
      <c r="E169" s="170">
        <v>28</v>
      </c>
      <c r="F169" s="170">
        <v>67</v>
      </c>
      <c r="G169" s="170" t="s">
        <v>273</v>
      </c>
      <c r="H169" s="170" t="s">
        <v>508</v>
      </c>
      <c r="I169" s="170">
        <v>862</v>
      </c>
      <c r="J169" s="170">
        <v>45.6</v>
      </c>
      <c r="K169" s="170">
        <v>13</v>
      </c>
      <c r="L169" s="170" t="s">
        <v>441</v>
      </c>
      <c r="M169" s="170">
        <v>65</v>
      </c>
      <c r="N169" s="170" t="s">
        <v>67</v>
      </c>
      <c r="O169" s="170" t="s">
        <v>23</v>
      </c>
    </row>
    <row r="170" spans="1:15" x14ac:dyDescent="0.25">
      <c r="A170" s="170">
        <v>0.51</v>
      </c>
      <c r="B170" s="170">
        <v>30</v>
      </c>
      <c r="C170" s="170">
        <v>4.3499999999999996</v>
      </c>
      <c r="D170" s="170">
        <v>34</v>
      </c>
      <c r="E170" s="170">
        <v>28</v>
      </c>
      <c r="F170" s="170">
        <v>67</v>
      </c>
      <c r="G170" s="170" t="s">
        <v>273</v>
      </c>
      <c r="H170" s="170" t="s">
        <v>508</v>
      </c>
      <c r="I170" s="170">
        <v>862</v>
      </c>
      <c r="J170" s="170">
        <v>45.6</v>
      </c>
      <c r="K170" s="170">
        <v>13</v>
      </c>
      <c r="L170" s="170" t="s">
        <v>441</v>
      </c>
      <c r="M170" s="170">
        <v>130</v>
      </c>
      <c r="N170" s="170" t="s">
        <v>67</v>
      </c>
      <c r="O170" s="170" t="s">
        <v>23</v>
      </c>
    </row>
    <row r="171" spans="1:15" x14ac:dyDescent="0.25">
      <c r="A171" s="170">
        <v>0.51</v>
      </c>
      <c r="B171" s="170">
        <v>30</v>
      </c>
      <c r="C171" s="170">
        <v>4.3499999999999996</v>
      </c>
      <c r="D171" s="170">
        <v>34</v>
      </c>
      <c r="E171" s="170">
        <v>28</v>
      </c>
      <c r="F171" s="170">
        <v>40</v>
      </c>
      <c r="G171" s="170" t="s">
        <v>273</v>
      </c>
      <c r="H171" s="170" t="s">
        <v>508</v>
      </c>
      <c r="I171" s="170">
        <v>907</v>
      </c>
      <c r="J171" s="170">
        <v>51</v>
      </c>
      <c r="K171" s="170">
        <v>20</v>
      </c>
      <c r="L171" s="170" t="s">
        <v>441</v>
      </c>
      <c r="M171" s="170">
        <v>100</v>
      </c>
      <c r="N171" s="170" t="s">
        <v>67</v>
      </c>
      <c r="O171" s="170" t="s">
        <v>23</v>
      </c>
    </row>
    <row r="172" spans="1:15" x14ac:dyDescent="0.25">
      <c r="A172" s="170">
        <v>0.51</v>
      </c>
      <c r="B172" s="170">
        <v>30</v>
      </c>
      <c r="C172" s="170">
        <v>4.3499999999999996</v>
      </c>
      <c r="D172" s="170">
        <v>34</v>
      </c>
      <c r="E172" s="170">
        <v>28</v>
      </c>
      <c r="F172" s="170">
        <v>40</v>
      </c>
      <c r="G172" s="170" t="s">
        <v>273</v>
      </c>
      <c r="H172" s="170" t="s">
        <v>508</v>
      </c>
      <c r="I172" s="170">
        <v>907</v>
      </c>
      <c r="J172" s="170">
        <v>51</v>
      </c>
      <c r="K172" s="170">
        <v>20</v>
      </c>
      <c r="L172" s="170" t="s">
        <v>441</v>
      </c>
      <c r="M172" s="170">
        <v>200</v>
      </c>
      <c r="N172" s="170" t="s">
        <v>67</v>
      </c>
      <c r="O172" s="170" t="s">
        <v>23</v>
      </c>
    </row>
    <row r="173" spans="1:15" x14ac:dyDescent="0.25">
      <c r="A173" s="170">
        <v>0.51</v>
      </c>
      <c r="B173" s="170">
        <v>30</v>
      </c>
      <c r="C173" s="170">
        <v>4.3499999999999996</v>
      </c>
      <c r="D173" s="170">
        <v>34</v>
      </c>
      <c r="E173" s="170">
        <v>28</v>
      </c>
      <c r="F173" s="170">
        <v>65</v>
      </c>
      <c r="G173" s="170" t="s">
        <v>273</v>
      </c>
      <c r="H173" s="170" t="s">
        <v>508</v>
      </c>
      <c r="I173" s="170">
        <v>907</v>
      </c>
      <c r="J173" s="170">
        <v>51</v>
      </c>
      <c r="K173" s="170">
        <v>20</v>
      </c>
      <c r="L173" s="170" t="s">
        <v>441</v>
      </c>
      <c r="M173" s="170">
        <v>100</v>
      </c>
      <c r="N173" s="170" t="s">
        <v>67</v>
      </c>
      <c r="O173" s="170" t="s">
        <v>23</v>
      </c>
    </row>
    <row r="174" spans="1:15" x14ac:dyDescent="0.25">
      <c r="A174" s="170">
        <v>0.51</v>
      </c>
      <c r="B174" s="170">
        <v>30</v>
      </c>
      <c r="C174" s="170">
        <v>4.3499999999999996</v>
      </c>
      <c r="D174" s="170">
        <v>34</v>
      </c>
      <c r="E174" s="170">
        <v>28</v>
      </c>
      <c r="F174" s="170">
        <v>65</v>
      </c>
      <c r="G174" s="170" t="s">
        <v>273</v>
      </c>
      <c r="H174" s="170" t="s">
        <v>508</v>
      </c>
      <c r="I174" s="170">
        <v>907</v>
      </c>
      <c r="J174" s="170">
        <v>51</v>
      </c>
      <c r="K174" s="170">
        <v>20</v>
      </c>
      <c r="L174" s="170" t="s">
        <v>441</v>
      </c>
      <c r="M174" s="170">
        <v>200</v>
      </c>
      <c r="N174" s="170" t="s">
        <v>67</v>
      </c>
      <c r="O174" s="170" t="s">
        <v>23</v>
      </c>
    </row>
    <row r="175" spans="1:15" x14ac:dyDescent="0.25">
      <c r="A175" s="170">
        <v>0.53</v>
      </c>
      <c r="B175" s="170">
        <v>50</v>
      </c>
      <c r="C175" s="170">
        <v>4.3499999999999996</v>
      </c>
      <c r="D175" s="170">
        <v>35.5</v>
      </c>
      <c r="E175" s="170">
        <v>28</v>
      </c>
      <c r="F175" s="170">
        <v>42</v>
      </c>
      <c r="G175" s="170" t="s">
        <v>273</v>
      </c>
      <c r="H175" s="170" t="s">
        <v>508</v>
      </c>
      <c r="I175" s="170">
        <v>862</v>
      </c>
      <c r="J175" s="170">
        <v>45.6</v>
      </c>
      <c r="K175" s="170">
        <v>13</v>
      </c>
      <c r="L175" s="170" t="s">
        <v>441</v>
      </c>
      <c r="M175" s="170">
        <v>65</v>
      </c>
      <c r="N175" s="170" t="s">
        <v>67</v>
      </c>
      <c r="O175" s="170" t="s">
        <v>23</v>
      </c>
    </row>
    <row r="176" spans="1:15" x14ac:dyDescent="0.25">
      <c r="A176" s="170">
        <v>0.53</v>
      </c>
      <c r="B176" s="170">
        <v>50</v>
      </c>
      <c r="C176" s="170">
        <v>4.3499999999999996</v>
      </c>
      <c r="D176" s="170">
        <v>35.5</v>
      </c>
      <c r="E176" s="170">
        <v>28</v>
      </c>
      <c r="F176" s="170">
        <v>42</v>
      </c>
      <c r="G176" s="170" t="s">
        <v>273</v>
      </c>
      <c r="H176" s="170" t="s">
        <v>508</v>
      </c>
      <c r="I176" s="170">
        <v>862</v>
      </c>
      <c r="J176" s="170">
        <v>45.6</v>
      </c>
      <c r="K176" s="170">
        <v>13</v>
      </c>
      <c r="L176" s="170" t="s">
        <v>441</v>
      </c>
      <c r="M176" s="170">
        <v>130</v>
      </c>
      <c r="N176" s="170" t="s">
        <v>67</v>
      </c>
      <c r="O176" s="170" t="s">
        <v>23</v>
      </c>
    </row>
    <row r="177" spans="1:15" x14ac:dyDescent="0.25">
      <c r="A177" s="170">
        <v>0.53</v>
      </c>
      <c r="B177" s="170">
        <v>50</v>
      </c>
      <c r="C177" s="170">
        <v>4.3499999999999996</v>
      </c>
      <c r="D177" s="170">
        <v>35.5</v>
      </c>
      <c r="E177" s="170">
        <v>28</v>
      </c>
      <c r="F177" s="170">
        <v>67</v>
      </c>
      <c r="G177" s="170" t="s">
        <v>273</v>
      </c>
      <c r="H177" s="170" t="s">
        <v>508</v>
      </c>
      <c r="I177" s="170">
        <v>862</v>
      </c>
      <c r="J177" s="170">
        <v>45.6</v>
      </c>
      <c r="K177" s="170">
        <v>13</v>
      </c>
      <c r="L177" s="170" t="s">
        <v>441</v>
      </c>
      <c r="M177" s="170">
        <v>65</v>
      </c>
      <c r="N177" s="170" t="s">
        <v>67</v>
      </c>
      <c r="O177" s="170" t="s">
        <v>23</v>
      </c>
    </row>
    <row r="178" spans="1:15" x14ac:dyDescent="0.25">
      <c r="A178" s="170">
        <v>0.53</v>
      </c>
      <c r="B178" s="170">
        <v>50</v>
      </c>
      <c r="C178" s="170">
        <v>4.3499999999999996</v>
      </c>
      <c r="D178" s="170">
        <v>35.5</v>
      </c>
      <c r="E178" s="170">
        <v>28</v>
      </c>
      <c r="F178" s="170">
        <v>67</v>
      </c>
      <c r="G178" s="170" t="s">
        <v>273</v>
      </c>
      <c r="H178" s="170" t="s">
        <v>508</v>
      </c>
      <c r="I178" s="170">
        <v>862</v>
      </c>
      <c r="J178" s="170">
        <v>45.6</v>
      </c>
      <c r="K178" s="170">
        <v>13</v>
      </c>
      <c r="L178" s="170" t="s">
        <v>441</v>
      </c>
      <c r="M178" s="170">
        <v>130</v>
      </c>
      <c r="N178" s="170" t="s">
        <v>67</v>
      </c>
      <c r="O178" s="170" t="s">
        <v>23</v>
      </c>
    </row>
    <row r="179" spans="1:15" x14ac:dyDescent="0.25">
      <c r="A179" s="170">
        <v>0.53</v>
      </c>
      <c r="B179" s="170">
        <v>50</v>
      </c>
      <c r="C179" s="170">
        <v>4.3499999999999996</v>
      </c>
      <c r="D179" s="170">
        <v>35.5</v>
      </c>
      <c r="E179" s="170">
        <v>28</v>
      </c>
      <c r="F179" s="170">
        <v>40</v>
      </c>
      <c r="G179" s="170" t="s">
        <v>273</v>
      </c>
      <c r="H179" s="170" t="s">
        <v>508</v>
      </c>
      <c r="I179" s="170">
        <v>907</v>
      </c>
      <c r="J179" s="170">
        <v>51</v>
      </c>
      <c r="K179" s="170">
        <v>20</v>
      </c>
      <c r="L179" s="170" t="s">
        <v>441</v>
      </c>
      <c r="M179" s="170">
        <v>100</v>
      </c>
      <c r="N179" s="170" t="s">
        <v>67</v>
      </c>
      <c r="O179" s="170" t="s">
        <v>23</v>
      </c>
    </row>
    <row r="180" spans="1:15" x14ac:dyDescent="0.25">
      <c r="A180" s="170">
        <v>0.53</v>
      </c>
      <c r="B180" s="170">
        <v>50</v>
      </c>
      <c r="C180" s="170">
        <v>4.3499999999999996</v>
      </c>
      <c r="D180" s="170">
        <v>35.5</v>
      </c>
      <c r="E180" s="170">
        <v>28</v>
      </c>
      <c r="F180" s="170">
        <v>40</v>
      </c>
      <c r="G180" s="170" t="s">
        <v>273</v>
      </c>
      <c r="H180" s="170" t="s">
        <v>508</v>
      </c>
      <c r="I180" s="170">
        <v>907</v>
      </c>
      <c r="J180" s="170">
        <v>51</v>
      </c>
      <c r="K180" s="170">
        <v>20</v>
      </c>
      <c r="L180" s="170" t="s">
        <v>441</v>
      </c>
      <c r="M180" s="170">
        <v>200</v>
      </c>
      <c r="N180" s="170" t="s">
        <v>67</v>
      </c>
      <c r="O180" s="170" t="s">
        <v>23</v>
      </c>
    </row>
    <row r="181" spans="1:15" x14ac:dyDescent="0.25">
      <c r="A181" s="170">
        <v>0.53</v>
      </c>
      <c r="B181" s="170">
        <v>50</v>
      </c>
      <c r="C181" s="170">
        <v>4.3499999999999996</v>
      </c>
      <c r="D181" s="170">
        <v>35.5</v>
      </c>
      <c r="E181" s="170">
        <v>28</v>
      </c>
      <c r="F181" s="170">
        <v>65</v>
      </c>
      <c r="G181" s="170" t="s">
        <v>273</v>
      </c>
      <c r="H181" s="170" t="s">
        <v>508</v>
      </c>
      <c r="I181" s="170">
        <v>907</v>
      </c>
      <c r="J181" s="170">
        <v>51</v>
      </c>
      <c r="K181" s="170">
        <v>20</v>
      </c>
      <c r="L181" s="170" t="s">
        <v>441</v>
      </c>
      <c r="M181" s="170">
        <v>100</v>
      </c>
      <c r="N181" s="170" t="s">
        <v>67</v>
      </c>
      <c r="O181" s="170" t="s">
        <v>23</v>
      </c>
    </row>
    <row r="182" spans="1:15" x14ac:dyDescent="0.25">
      <c r="A182" s="170">
        <v>0.53</v>
      </c>
      <c r="B182" s="170">
        <v>50</v>
      </c>
      <c r="C182" s="170">
        <v>4.3499999999999996</v>
      </c>
      <c r="D182" s="170">
        <v>35.5</v>
      </c>
      <c r="E182" s="170">
        <v>28</v>
      </c>
      <c r="F182" s="170">
        <v>65</v>
      </c>
      <c r="G182" s="170" t="s">
        <v>273</v>
      </c>
      <c r="H182" s="170" t="s">
        <v>508</v>
      </c>
      <c r="I182" s="170">
        <v>907</v>
      </c>
      <c r="J182" s="170">
        <v>51</v>
      </c>
      <c r="K182" s="170">
        <v>20</v>
      </c>
      <c r="L182" s="170" t="s">
        <v>441</v>
      </c>
      <c r="M182" s="170">
        <v>200</v>
      </c>
      <c r="N182" s="170" t="s">
        <v>67</v>
      </c>
      <c r="O182" s="170" t="s">
        <v>23</v>
      </c>
    </row>
    <row r="183" spans="1:15" x14ac:dyDescent="0.25">
      <c r="A183" s="170">
        <v>0.53</v>
      </c>
      <c r="B183" s="170">
        <v>70</v>
      </c>
      <c r="C183" s="170">
        <v>4.3499999999999996</v>
      </c>
      <c r="D183" s="170">
        <v>34</v>
      </c>
      <c r="E183" s="170">
        <v>28</v>
      </c>
      <c r="F183" s="170">
        <v>42</v>
      </c>
      <c r="G183" s="170" t="s">
        <v>273</v>
      </c>
      <c r="H183" s="170" t="s">
        <v>508</v>
      </c>
      <c r="I183" s="170">
        <v>862</v>
      </c>
      <c r="J183" s="170">
        <v>45.6</v>
      </c>
      <c r="K183" s="170">
        <v>13</v>
      </c>
      <c r="L183" s="170" t="s">
        <v>441</v>
      </c>
      <c r="M183" s="170">
        <v>65</v>
      </c>
      <c r="N183" s="170" t="s">
        <v>67</v>
      </c>
      <c r="O183" s="170" t="s">
        <v>23</v>
      </c>
    </row>
    <row r="184" spans="1:15" x14ac:dyDescent="0.25">
      <c r="A184" s="170">
        <v>0.53</v>
      </c>
      <c r="B184" s="170">
        <v>70</v>
      </c>
      <c r="C184" s="170">
        <v>4.3499999999999996</v>
      </c>
      <c r="D184" s="170">
        <v>34</v>
      </c>
      <c r="E184" s="170">
        <v>28</v>
      </c>
      <c r="F184" s="170">
        <v>42</v>
      </c>
      <c r="G184" s="170" t="s">
        <v>273</v>
      </c>
      <c r="H184" s="170" t="s">
        <v>508</v>
      </c>
      <c r="I184" s="170">
        <v>862</v>
      </c>
      <c r="J184" s="170">
        <v>45.6</v>
      </c>
      <c r="K184" s="170">
        <v>13</v>
      </c>
      <c r="L184" s="170" t="s">
        <v>441</v>
      </c>
      <c r="M184" s="170">
        <v>130</v>
      </c>
      <c r="N184" s="170" t="s">
        <v>67</v>
      </c>
      <c r="O184" s="170" t="s">
        <v>23</v>
      </c>
    </row>
    <row r="185" spans="1:15" x14ac:dyDescent="0.25">
      <c r="A185" s="170">
        <v>0.53</v>
      </c>
      <c r="B185" s="170">
        <v>70</v>
      </c>
      <c r="C185" s="170">
        <v>4.3499999999999996</v>
      </c>
      <c r="D185" s="170">
        <v>34</v>
      </c>
      <c r="E185" s="170">
        <v>28</v>
      </c>
      <c r="F185" s="170">
        <v>67</v>
      </c>
      <c r="G185" s="170" t="s">
        <v>273</v>
      </c>
      <c r="H185" s="170" t="s">
        <v>508</v>
      </c>
      <c r="I185" s="170">
        <v>862</v>
      </c>
      <c r="J185" s="170">
        <v>45.6</v>
      </c>
      <c r="K185" s="170">
        <v>13</v>
      </c>
      <c r="L185" s="170" t="s">
        <v>441</v>
      </c>
      <c r="M185" s="170">
        <v>65</v>
      </c>
      <c r="N185" s="170" t="s">
        <v>67</v>
      </c>
      <c r="O185" s="170" t="s">
        <v>23</v>
      </c>
    </row>
    <row r="186" spans="1:15" x14ac:dyDescent="0.25">
      <c r="A186" s="170">
        <v>0.53</v>
      </c>
      <c r="B186" s="170">
        <v>70</v>
      </c>
      <c r="C186" s="170">
        <v>4.3499999999999996</v>
      </c>
      <c r="D186" s="170">
        <v>34</v>
      </c>
      <c r="E186" s="170">
        <v>28</v>
      </c>
      <c r="F186" s="170">
        <v>67</v>
      </c>
      <c r="G186" s="170" t="s">
        <v>273</v>
      </c>
      <c r="H186" s="170" t="s">
        <v>508</v>
      </c>
      <c r="I186" s="170">
        <v>862</v>
      </c>
      <c r="J186" s="170">
        <v>45.6</v>
      </c>
      <c r="K186" s="170">
        <v>13</v>
      </c>
      <c r="L186" s="170" t="s">
        <v>441</v>
      </c>
      <c r="M186" s="170">
        <v>130</v>
      </c>
      <c r="N186" s="170" t="s">
        <v>67</v>
      </c>
      <c r="O186" s="170" t="s">
        <v>23</v>
      </c>
    </row>
    <row r="187" spans="1:15" x14ac:dyDescent="0.25">
      <c r="A187" s="170">
        <v>0.53</v>
      </c>
      <c r="B187" s="170">
        <v>70</v>
      </c>
      <c r="C187" s="170">
        <v>4.3499999999999996</v>
      </c>
      <c r="D187" s="170">
        <v>34</v>
      </c>
      <c r="E187" s="170">
        <v>28</v>
      </c>
      <c r="F187" s="170">
        <v>40</v>
      </c>
      <c r="G187" s="170" t="s">
        <v>273</v>
      </c>
      <c r="H187" s="170" t="s">
        <v>508</v>
      </c>
      <c r="I187" s="170">
        <v>907</v>
      </c>
      <c r="J187" s="170">
        <v>51</v>
      </c>
      <c r="K187" s="170">
        <v>20</v>
      </c>
      <c r="L187" s="170" t="s">
        <v>441</v>
      </c>
      <c r="M187" s="170">
        <v>100</v>
      </c>
      <c r="N187" s="170" t="s">
        <v>67</v>
      </c>
      <c r="O187" s="170" t="s">
        <v>23</v>
      </c>
    </row>
    <row r="188" spans="1:15" x14ac:dyDescent="0.25">
      <c r="A188" s="170">
        <v>0.53</v>
      </c>
      <c r="B188" s="170">
        <v>70</v>
      </c>
      <c r="C188" s="170">
        <v>4.3499999999999996</v>
      </c>
      <c r="D188" s="170">
        <v>34</v>
      </c>
      <c r="E188" s="170">
        <v>28</v>
      </c>
      <c r="F188" s="170">
        <v>40</v>
      </c>
      <c r="G188" s="170" t="s">
        <v>273</v>
      </c>
      <c r="H188" s="170" t="s">
        <v>508</v>
      </c>
      <c r="I188" s="170">
        <v>907</v>
      </c>
      <c r="J188" s="170">
        <v>51</v>
      </c>
      <c r="K188" s="170">
        <v>20</v>
      </c>
      <c r="L188" s="170" t="s">
        <v>441</v>
      </c>
      <c r="M188" s="170">
        <v>200</v>
      </c>
      <c r="N188" s="170" t="s">
        <v>67</v>
      </c>
      <c r="O188" s="170" t="s">
        <v>23</v>
      </c>
    </row>
    <row r="189" spans="1:15" x14ac:dyDescent="0.25">
      <c r="A189" s="170">
        <v>0.53</v>
      </c>
      <c r="B189" s="170">
        <v>70</v>
      </c>
      <c r="C189" s="170">
        <v>4.3499999999999996</v>
      </c>
      <c r="D189" s="170">
        <v>34</v>
      </c>
      <c r="E189" s="170">
        <v>28</v>
      </c>
      <c r="F189" s="170">
        <v>65</v>
      </c>
      <c r="G189" s="170" t="s">
        <v>273</v>
      </c>
      <c r="H189" s="170" t="s">
        <v>508</v>
      </c>
      <c r="I189" s="170">
        <v>907</v>
      </c>
      <c r="J189" s="170">
        <v>51</v>
      </c>
      <c r="K189" s="170">
        <v>20</v>
      </c>
      <c r="L189" s="170" t="s">
        <v>441</v>
      </c>
      <c r="M189" s="170">
        <v>100</v>
      </c>
      <c r="N189" s="170" t="s">
        <v>67</v>
      </c>
      <c r="O189" s="170" t="s">
        <v>23</v>
      </c>
    </row>
    <row r="190" spans="1:15" x14ac:dyDescent="0.25">
      <c r="A190" s="170">
        <v>0.53</v>
      </c>
      <c r="B190" s="170">
        <v>70</v>
      </c>
      <c r="C190" s="170">
        <v>4.3499999999999996</v>
      </c>
      <c r="D190" s="170">
        <v>34</v>
      </c>
      <c r="E190" s="170">
        <v>28</v>
      </c>
      <c r="F190" s="170">
        <v>65</v>
      </c>
      <c r="G190" s="170" t="s">
        <v>273</v>
      </c>
      <c r="H190" s="170" t="s">
        <v>508</v>
      </c>
      <c r="I190" s="170">
        <v>907</v>
      </c>
      <c r="J190" s="170">
        <v>51</v>
      </c>
      <c r="K190" s="170">
        <v>20</v>
      </c>
      <c r="L190" s="170" t="s">
        <v>441</v>
      </c>
      <c r="M190" s="170">
        <v>200</v>
      </c>
      <c r="N190" s="170" t="s">
        <v>67</v>
      </c>
      <c r="O190" s="170" t="s">
        <v>23</v>
      </c>
    </row>
    <row r="191" spans="1:15" x14ac:dyDescent="0.25">
      <c r="A191" s="170">
        <v>0.53</v>
      </c>
      <c r="B191" s="170">
        <v>100</v>
      </c>
      <c r="C191" s="170">
        <v>4.3499999999999996</v>
      </c>
      <c r="D191" s="170">
        <v>32</v>
      </c>
      <c r="E191" s="170">
        <v>28</v>
      </c>
      <c r="F191" s="170">
        <v>42</v>
      </c>
      <c r="G191" s="170" t="s">
        <v>273</v>
      </c>
      <c r="H191" s="170" t="s">
        <v>508</v>
      </c>
      <c r="I191" s="170">
        <v>862</v>
      </c>
      <c r="J191" s="170">
        <v>45.6</v>
      </c>
      <c r="K191" s="170">
        <v>13</v>
      </c>
      <c r="L191" s="170" t="s">
        <v>441</v>
      </c>
      <c r="M191" s="170">
        <v>65</v>
      </c>
      <c r="N191" s="170" t="s">
        <v>67</v>
      </c>
      <c r="O191" s="170" t="s">
        <v>213</v>
      </c>
    </row>
    <row r="192" spans="1:15" x14ac:dyDescent="0.25">
      <c r="A192" s="170">
        <v>0.53</v>
      </c>
      <c r="B192" s="170">
        <v>100</v>
      </c>
      <c r="C192" s="170">
        <v>4.3499999999999996</v>
      </c>
      <c r="D192" s="170">
        <v>32</v>
      </c>
      <c r="E192" s="170">
        <v>28</v>
      </c>
      <c r="F192" s="170">
        <v>42</v>
      </c>
      <c r="G192" s="170" t="s">
        <v>273</v>
      </c>
      <c r="H192" s="170" t="s">
        <v>508</v>
      </c>
      <c r="I192" s="170">
        <v>862</v>
      </c>
      <c r="J192" s="170">
        <v>45.6</v>
      </c>
      <c r="K192" s="170">
        <v>13</v>
      </c>
      <c r="L192" s="170" t="s">
        <v>441</v>
      </c>
      <c r="M192" s="170">
        <v>130</v>
      </c>
      <c r="N192" s="170" t="s">
        <v>67</v>
      </c>
      <c r="O192" s="170" t="s">
        <v>213</v>
      </c>
    </row>
    <row r="193" spans="1:15" x14ac:dyDescent="0.25">
      <c r="A193" s="170">
        <v>0.53</v>
      </c>
      <c r="B193" s="170">
        <v>100</v>
      </c>
      <c r="C193" s="170">
        <v>4.3499999999999996</v>
      </c>
      <c r="D193" s="170">
        <v>32</v>
      </c>
      <c r="E193" s="170">
        <v>28</v>
      </c>
      <c r="F193" s="170">
        <v>67</v>
      </c>
      <c r="G193" s="170" t="s">
        <v>273</v>
      </c>
      <c r="H193" s="170" t="s">
        <v>508</v>
      </c>
      <c r="I193" s="170">
        <v>862</v>
      </c>
      <c r="J193" s="170">
        <v>45.6</v>
      </c>
      <c r="K193" s="170">
        <v>13</v>
      </c>
      <c r="L193" s="170" t="s">
        <v>441</v>
      </c>
      <c r="M193" s="170">
        <v>65</v>
      </c>
      <c r="N193" s="170" t="s">
        <v>67</v>
      </c>
      <c r="O193" s="170" t="s">
        <v>213</v>
      </c>
    </row>
    <row r="194" spans="1:15" x14ac:dyDescent="0.25">
      <c r="A194" s="170">
        <v>0.53</v>
      </c>
      <c r="B194" s="170">
        <v>100</v>
      </c>
      <c r="C194" s="170">
        <v>4.3499999999999996</v>
      </c>
      <c r="D194" s="170">
        <v>32</v>
      </c>
      <c r="E194" s="170">
        <v>28</v>
      </c>
      <c r="F194" s="170">
        <v>67</v>
      </c>
      <c r="G194" s="170" t="s">
        <v>273</v>
      </c>
      <c r="H194" s="170" t="s">
        <v>508</v>
      </c>
      <c r="I194" s="170">
        <v>862</v>
      </c>
      <c r="J194" s="170">
        <v>45.6</v>
      </c>
      <c r="K194" s="170">
        <v>13</v>
      </c>
      <c r="L194" s="170" t="s">
        <v>441</v>
      </c>
      <c r="M194" s="170">
        <v>130</v>
      </c>
      <c r="N194" s="170" t="s">
        <v>67</v>
      </c>
      <c r="O194" s="170" t="s">
        <v>213</v>
      </c>
    </row>
    <row r="195" spans="1:15" x14ac:dyDescent="0.25">
      <c r="A195" s="170">
        <v>0.53</v>
      </c>
      <c r="B195" s="170">
        <v>100</v>
      </c>
      <c r="C195" s="170">
        <v>4.3499999999999996</v>
      </c>
      <c r="D195" s="170">
        <v>32</v>
      </c>
      <c r="E195" s="170">
        <v>28</v>
      </c>
      <c r="F195" s="170">
        <v>40</v>
      </c>
      <c r="G195" s="170" t="s">
        <v>273</v>
      </c>
      <c r="H195" s="170" t="s">
        <v>508</v>
      </c>
      <c r="I195" s="170">
        <v>907</v>
      </c>
      <c r="J195" s="170">
        <v>51</v>
      </c>
      <c r="K195" s="170">
        <v>20</v>
      </c>
      <c r="L195" s="170" t="s">
        <v>441</v>
      </c>
      <c r="M195" s="170">
        <v>100</v>
      </c>
      <c r="N195" s="170" t="s">
        <v>67</v>
      </c>
      <c r="O195" s="170" t="s">
        <v>213</v>
      </c>
    </row>
    <row r="196" spans="1:15" x14ac:dyDescent="0.25">
      <c r="A196" s="170">
        <v>0.53</v>
      </c>
      <c r="B196" s="170">
        <v>100</v>
      </c>
      <c r="C196" s="170">
        <v>4.3499999999999996</v>
      </c>
      <c r="D196" s="170">
        <v>32</v>
      </c>
      <c r="E196" s="170">
        <v>28</v>
      </c>
      <c r="F196" s="170">
        <v>40</v>
      </c>
      <c r="G196" s="170" t="s">
        <v>273</v>
      </c>
      <c r="H196" s="170" t="s">
        <v>508</v>
      </c>
      <c r="I196" s="170">
        <v>907</v>
      </c>
      <c r="J196" s="170">
        <v>51</v>
      </c>
      <c r="K196" s="170">
        <v>20</v>
      </c>
      <c r="L196" s="170" t="s">
        <v>441</v>
      </c>
      <c r="M196" s="170">
        <v>200</v>
      </c>
      <c r="N196" s="170" t="s">
        <v>67</v>
      </c>
      <c r="O196" s="170" t="s">
        <v>213</v>
      </c>
    </row>
    <row r="197" spans="1:15" x14ac:dyDescent="0.25">
      <c r="A197" s="170">
        <v>0.53</v>
      </c>
      <c r="B197" s="170">
        <v>100</v>
      </c>
      <c r="C197" s="170">
        <v>4.3499999999999996</v>
      </c>
      <c r="D197" s="170">
        <v>32</v>
      </c>
      <c r="E197" s="170">
        <v>28</v>
      </c>
      <c r="F197" s="170">
        <v>65</v>
      </c>
      <c r="G197" s="170" t="s">
        <v>273</v>
      </c>
      <c r="H197" s="170" t="s">
        <v>508</v>
      </c>
      <c r="I197" s="170">
        <v>907</v>
      </c>
      <c r="J197" s="170">
        <v>51</v>
      </c>
      <c r="K197" s="170">
        <v>20</v>
      </c>
      <c r="L197" s="170" t="s">
        <v>441</v>
      </c>
      <c r="M197" s="170">
        <v>100</v>
      </c>
      <c r="N197" s="170" t="s">
        <v>67</v>
      </c>
      <c r="O197" s="170" t="s">
        <v>213</v>
      </c>
    </row>
    <row r="198" spans="1:15" x14ac:dyDescent="0.25">
      <c r="A198" s="170">
        <v>0.53</v>
      </c>
      <c r="B198" s="170">
        <v>100</v>
      </c>
      <c r="C198" s="170">
        <v>4.3499999999999996</v>
      </c>
      <c r="D198" s="170">
        <v>32</v>
      </c>
      <c r="E198" s="170">
        <v>28</v>
      </c>
      <c r="F198" s="170">
        <v>65</v>
      </c>
      <c r="G198" s="170" t="s">
        <v>273</v>
      </c>
      <c r="H198" s="170" t="s">
        <v>508</v>
      </c>
      <c r="I198" s="170">
        <v>907</v>
      </c>
      <c r="J198" s="170">
        <v>51</v>
      </c>
      <c r="K198" s="170">
        <v>20</v>
      </c>
      <c r="L198" s="170" t="s">
        <v>441</v>
      </c>
      <c r="M198" s="170">
        <v>200</v>
      </c>
      <c r="N198" s="170" t="s">
        <v>67</v>
      </c>
      <c r="O198" s="170" t="s">
        <v>213</v>
      </c>
    </row>
    <row r="199" spans="1:15" x14ac:dyDescent="0.25">
      <c r="A199" s="170">
        <v>0.46</v>
      </c>
      <c r="B199" s="170">
        <v>0</v>
      </c>
      <c r="C199" s="170">
        <v>0</v>
      </c>
      <c r="D199" s="170">
        <v>45.41</v>
      </c>
      <c r="E199" s="170">
        <v>28</v>
      </c>
      <c r="F199" s="170">
        <v>65</v>
      </c>
      <c r="G199" s="170" t="s">
        <v>14</v>
      </c>
      <c r="H199" s="170" t="s">
        <v>22</v>
      </c>
      <c r="I199" s="170">
        <v>678</v>
      </c>
      <c r="J199" s="170">
        <v>200</v>
      </c>
      <c r="K199" s="170">
        <v>20</v>
      </c>
      <c r="L199" s="170" t="s">
        <v>441</v>
      </c>
      <c r="M199" s="170">
        <v>100</v>
      </c>
      <c r="N199" s="170" t="s">
        <v>17</v>
      </c>
      <c r="O199" s="170" t="s">
        <v>23</v>
      </c>
    </row>
    <row r="200" spans="1:15" x14ac:dyDescent="0.25">
      <c r="A200" s="170">
        <v>0.39</v>
      </c>
      <c r="B200" s="170">
        <v>30</v>
      </c>
      <c r="C200" s="170">
        <v>4.54</v>
      </c>
      <c r="D200" s="170">
        <v>44.41</v>
      </c>
      <c r="E200" s="170">
        <v>28</v>
      </c>
      <c r="F200" s="170">
        <v>65</v>
      </c>
      <c r="G200" s="170" t="s">
        <v>14</v>
      </c>
      <c r="H200" s="170" t="s">
        <v>22</v>
      </c>
      <c r="I200" s="170">
        <v>678</v>
      </c>
      <c r="J200" s="170">
        <v>200</v>
      </c>
      <c r="K200" s="170">
        <v>20</v>
      </c>
      <c r="L200" s="170" t="s">
        <v>441</v>
      </c>
      <c r="M200" s="170">
        <v>100</v>
      </c>
      <c r="N200" s="170" t="s">
        <v>17</v>
      </c>
      <c r="O200" s="170" t="s">
        <v>23</v>
      </c>
    </row>
    <row r="201" spans="1:15" x14ac:dyDescent="0.25">
      <c r="A201" s="170">
        <v>0.38</v>
      </c>
      <c r="B201" s="170">
        <v>50</v>
      </c>
      <c r="C201" s="170">
        <v>4.54</v>
      </c>
      <c r="D201" s="170">
        <v>44.93</v>
      </c>
      <c r="E201" s="170">
        <v>28</v>
      </c>
      <c r="F201" s="170">
        <v>65</v>
      </c>
      <c r="G201" s="170" t="s">
        <v>14</v>
      </c>
      <c r="H201" s="170" t="s">
        <v>22</v>
      </c>
      <c r="I201" s="170">
        <v>678</v>
      </c>
      <c r="J201" s="170">
        <v>200</v>
      </c>
      <c r="K201" s="170">
        <v>20</v>
      </c>
      <c r="L201" s="170" t="s">
        <v>441</v>
      </c>
      <c r="M201" s="170">
        <v>100</v>
      </c>
      <c r="N201" s="170" t="s">
        <v>17</v>
      </c>
      <c r="O201" s="170" t="s">
        <v>23</v>
      </c>
    </row>
    <row r="202" spans="1:15" x14ac:dyDescent="0.25">
      <c r="A202" s="170">
        <v>0.37</v>
      </c>
      <c r="B202" s="170">
        <v>70</v>
      </c>
      <c r="C202" s="170">
        <v>4.54</v>
      </c>
      <c r="D202" s="170">
        <v>44.79</v>
      </c>
      <c r="E202" s="170">
        <v>28</v>
      </c>
      <c r="F202" s="170">
        <v>65</v>
      </c>
      <c r="G202" s="170" t="s">
        <v>14</v>
      </c>
      <c r="H202" s="170" t="s">
        <v>22</v>
      </c>
      <c r="I202" s="170">
        <v>678</v>
      </c>
      <c r="J202" s="170">
        <v>200</v>
      </c>
      <c r="K202" s="170">
        <v>20</v>
      </c>
      <c r="L202" s="170" t="s">
        <v>441</v>
      </c>
      <c r="M202" s="170">
        <v>100</v>
      </c>
      <c r="N202" s="170" t="s">
        <v>17</v>
      </c>
      <c r="O202" s="170" t="s">
        <v>23</v>
      </c>
    </row>
    <row r="203" spans="1:15" x14ac:dyDescent="0.25">
      <c r="A203" s="170">
        <v>0.35</v>
      </c>
      <c r="B203" s="170">
        <v>100</v>
      </c>
      <c r="C203" s="170">
        <v>4.54</v>
      </c>
      <c r="D203" s="170">
        <v>45.92</v>
      </c>
      <c r="E203" s="170">
        <v>28</v>
      </c>
      <c r="F203" s="170">
        <v>65</v>
      </c>
      <c r="G203" s="170" t="s">
        <v>14</v>
      </c>
      <c r="H203" s="170" t="s">
        <v>22</v>
      </c>
      <c r="I203" s="170">
        <v>678</v>
      </c>
      <c r="J203" s="170">
        <v>200</v>
      </c>
      <c r="K203" s="170">
        <v>20</v>
      </c>
      <c r="L203" s="170" t="s">
        <v>441</v>
      </c>
      <c r="M203" s="170">
        <v>100</v>
      </c>
      <c r="N203" s="170" t="s">
        <v>17</v>
      </c>
      <c r="O203" s="170" t="s">
        <v>23</v>
      </c>
    </row>
    <row r="204" spans="1:15" x14ac:dyDescent="0.25">
      <c r="A204" s="170">
        <v>0.46</v>
      </c>
      <c r="B204" s="170">
        <v>0</v>
      </c>
      <c r="C204" s="170">
        <v>0</v>
      </c>
      <c r="D204" s="170">
        <v>45.41</v>
      </c>
      <c r="E204" s="170">
        <v>28</v>
      </c>
      <c r="F204" s="170">
        <v>65</v>
      </c>
      <c r="G204" s="170" t="s">
        <v>14</v>
      </c>
      <c r="H204" s="170" t="s">
        <v>22</v>
      </c>
      <c r="I204" s="170">
        <v>678</v>
      </c>
      <c r="J204" s="170">
        <v>200</v>
      </c>
      <c r="K204" s="170">
        <v>20</v>
      </c>
      <c r="L204" s="170" t="s">
        <v>441</v>
      </c>
      <c r="M204" s="170">
        <v>100</v>
      </c>
      <c r="N204" s="170" t="s">
        <v>17</v>
      </c>
      <c r="O204" s="170" t="s">
        <v>106</v>
      </c>
    </row>
    <row r="205" spans="1:15" x14ac:dyDescent="0.25">
      <c r="A205" s="170">
        <v>0.39</v>
      </c>
      <c r="B205" s="170">
        <v>30</v>
      </c>
      <c r="C205" s="170">
        <v>4.54</v>
      </c>
      <c r="D205" s="170">
        <v>44.41</v>
      </c>
      <c r="E205" s="170">
        <v>28</v>
      </c>
      <c r="F205" s="170">
        <v>65</v>
      </c>
      <c r="G205" s="170" t="s">
        <v>14</v>
      </c>
      <c r="H205" s="170" t="s">
        <v>22</v>
      </c>
      <c r="I205" s="170">
        <v>678</v>
      </c>
      <c r="J205" s="170">
        <v>200</v>
      </c>
      <c r="K205" s="170">
        <v>20</v>
      </c>
      <c r="L205" s="170" t="s">
        <v>441</v>
      </c>
      <c r="M205" s="170">
        <v>100</v>
      </c>
      <c r="N205" s="170" t="s">
        <v>17</v>
      </c>
      <c r="O205" s="170" t="s">
        <v>106</v>
      </c>
    </row>
    <row r="206" spans="1:15" x14ac:dyDescent="0.25">
      <c r="A206" s="170">
        <v>0.38</v>
      </c>
      <c r="B206" s="170">
        <v>50</v>
      </c>
      <c r="C206" s="170">
        <v>4.54</v>
      </c>
      <c r="D206" s="170">
        <v>44.93</v>
      </c>
      <c r="E206" s="170">
        <v>28</v>
      </c>
      <c r="F206" s="170">
        <v>65</v>
      </c>
      <c r="G206" s="170" t="s">
        <v>14</v>
      </c>
      <c r="H206" s="170" t="s">
        <v>22</v>
      </c>
      <c r="I206" s="170">
        <v>678</v>
      </c>
      <c r="J206" s="170">
        <v>200</v>
      </c>
      <c r="K206" s="170">
        <v>20</v>
      </c>
      <c r="L206" s="170" t="s">
        <v>441</v>
      </c>
      <c r="M206" s="170">
        <v>100</v>
      </c>
      <c r="N206" s="170" t="s">
        <v>17</v>
      </c>
      <c r="O206" s="170" t="s">
        <v>106</v>
      </c>
    </row>
    <row r="207" spans="1:15" x14ac:dyDescent="0.25">
      <c r="A207" s="170">
        <v>0.37</v>
      </c>
      <c r="B207" s="170">
        <v>70</v>
      </c>
      <c r="C207" s="170">
        <v>4.54</v>
      </c>
      <c r="D207" s="170">
        <v>44.79</v>
      </c>
      <c r="E207" s="170">
        <v>28</v>
      </c>
      <c r="F207" s="170">
        <v>65</v>
      </c>
      <c r="G207" s="170" t="s">
        <v>14</v>
      </c>
      <c r="H207" s="170" t="s">
        <v>22</v>
      </c>
      <c r="I207" s="170">
        <v>678</v>
      </c>
      <c r="J207" s="170">
        <v>200</v>
      </c>
      <c r="K207" s="170">
        <v>20</v>
      </c>
      <c r="L207" s="170" t="s">
        <v>441</v>
      </c>
      <c r="M207" s="170">
        <v>100</v>
      </c>
      <c r="N207" s="170" t="s">
        <v>17</v>
      </c>
      <c r="O207" s="170" t="s">
        <v>106</v>
      </c>
    </row>
    <row r="208" spans="1:15" x14ac:dyDescent="0.25">
      <c r="A208" s="170">
        <v>0.35</v>
      </c>
      <c r="B208" s="170">
        <v>100</v>
      </c>
      <c r="C208" s="170">
        <v>4.54</v>
      </c>
      <c r="D208" s="170">
        <v>45.92</v>
      </c>
      <c r="E208" s="170">
        <v>28</v>
      </c>
      <c r="F208" s="170">
        <v>65</v>
      </c>
      <c r="G208" s="170" t="s">
        <v>14</v>
      </c>
      <c r="H208" s="170" t="s">
        <v>22</v>
      </c>
      <c r="I208" s="170">
        <v>678</v>
      </c>
      <c r="J208" s="170">
        <v>200</v>
      </c>
      <c r="K208" s="170">
        <v>20</v>
      </c>
      <c r="L208" s="170" t="s">
        <v>441</v>
      </c>
      <c r="M208" s="170">
        <v>100</v>
      </c>
      <c r="N208" s="170" t="s">
        <v>17</v>
      </c>
      <c r="O208" s="170" t="s">
        <v>106</v>
      </c>
    </row>
    <row r="209" spans="1:15" x14ac:dyDescent="0.25">
      <c r="A209" s="170">
        <v>0.46</v>
      </c>
      <c r="B209" s="170">
        <v>0</v>
      </c>
      <c r="C209" s="170">
        <v>0</v>
      </c>
      <c r="D209" s="170">
        <v>45.41</v>
      </c>
      <c r="E209" s="170">
        <v>28</v>
      </c>
      <c r="F209" s="170">
        <v>65</v>
      </c>
      <c r="G209" s="170" t="s">
        <v>14</v>
      </c>
      <c r="H209" s="170" t="s">
        <v>22</v>
      </c>
      <c r="I209" s="170">
        <v>678</v>
      </c>
      <c r="J209" s="170">
        <v>200</v>
      </c>
      <c r="K209" s="170">
        <v>20</v>
      </c>
      <c r="L209" s="170" t="s">
        <v>441</v>
      </c>
      <c r="M209" s="170">
        <v>100</v>
      </c>
      <c r="N209" s="170" t="s">
        <v>17</v>
      </c>
      <c r="O209" s="170" t="s">
        <v>106</v>
      </c>
    </row>
    <row r="210" spans="1:15" x14ac:dyDescent="0.25">
      <c r="A210" s="170">
        <v>0.39</v>
      </c>
      <c r="B210" s="170">
        <v>30</v>
      </c>
      <c r="C210" s="170">
        <v>4.54</v>
      </c>
      <c r="D210" s="170">
        <v>44.41</v>
      </c>
      <c r="E210" s="170">
        <v>28</v>
      </c>
      <c r="F210" s="170">
        <v>65</v>
      </c>
      <c r="G210" s="170" t="s">
        <v>14</v>
      </c>
      <c r="H210" s="170" t="s">
        <v>22</v>
      </c>
      <c r="I210" s="170">
        <v>678</v>
      </c>
      <c r="J210" s="170">
        <v>200</v>
      </c>
      <c r="K210" s="170">
        <v>20</v>
      </c>
      <c r="L210" s="170" t="s">
        <v>441</v>
      </c>
      <c r="M210" s="170">
        <v>100</v>
      </c>
      <c r="N210" s="170" t="s">
        <v>17</v>
      </c>
      <c r="O210" s="170" t="s">
        <v>106</v>
      </c>
    </row>
    <row r="211" spans="1:15" x14ac:dyDescent="0.25">
      <c r="A211" s="170">
        <v>0.38</v>
      </c>
      <c r="B211" s="170">
        <v>50</v>
      </c>
      <c r="C211" s="170">
        <v>4.54</v>
      </c>
      <c r="D211" s="170">
        <v>44.93</v>
      </c>
      <c r="E211" s="170">
        <v>28</v>
      </c>
      <c r="F211" s="170">
        <v>65</v>
      </c>
      <c r="G211" s="170" t="s">
        <v>14</v>
      </c>
      <c r="H211" s="170" t="s">
        <v>22</v>
      </c>
      <c r="I211" s="170">
        <v>678</v>
      </c>
      <c r="J211" s="170">
        <v>200</v>
      </c>
      <c r="K211" s="170">
        <v>20</v>
      </c>
      <c r="L211" s="170" t="s">
        <v>441</v>
      </c>
      <c r="M211" s="170">
        <v>100</v>
      </c>
      <c r="N211" s="170" t="s">
        <v>17</v>
      </c>
      <c r="O211" s="170" t="s">
        <v>106</v>
      </c>
    </row>
    <row r="212" spans="1:15" x14ac:dyDescent="0.25">
      <c r="A212" s="170">
        <v>0.37</v>
      </c>
      <c r="B212" s="170">
        <v>70</v>
      </c>
      <c r="C212" s="170">
        <v>4.54</v>
      </c>
      <c r="D212" s="170">
        <v>44.79</v>
      </c>
      <c r="E212" s="170">
        <v>28</v>
      </c>
      <c r="F212" s="170">
        <v>65</v>
      </c>
      <c r="G212" s="170" t="s">
        <v>14</v>
      </c>
      <c r="H212" s="170" t="s">
        <v>22</v>
      </c>
      <c r="I212" s="170">
        <v>678</v>
      </c>
      <c r="J212" s="170">
        <v>200</v>
      </c>
      <c r="K212" s="170">
        <v>20</v>
      </c>
      <c r="L212" s="170" t="s">
        <v>441</v>
      </c>
      <c r="M212" s="170">
        <v>100</v>
      </c>
      <c r="N212" s="170" t="s">
        <v>17</v>
      </c>
      <c r="O212" s="170" t="s">
        <v>106</v>
      </c>
    </row>
    <row r="213" spans="1:15" x14ac:dyDescent="0.25">
      <c r="A213" s="170">
        <v>0.35</v>
      </c>
      <c r="B213" s="170">
        <v>100</v>
      </c>
      <c r="C213" s="170">
        <v>4.54</v>
      </c>
      <c r="D213" s="170">
        <v>45.92</v>
      </c>
      <c r="E213" s="170">
        <v>28</v>
      </c>
      <c r="F213" s="170">
        <v>65</v>
      </c>
      <c r="G213" s="170" t="s">
        <v>14</v>
      </c>
      <c r="H213" s="170" t="s">
        <v>22</v>
      </c>
      <c r="I213" s="170">
        <v>678</v>
      </c>
      <c r="J213" s="170">
        <v>200</v>
      </c>
      <c r="K213" s="170">
        <v>20</v>
      </c>
      <c r="L213" s="170" t="s">
        <v>441</v>
      </c>
      <c r="M213" s="170">
        <v>100</v>
      </c>
      <c r="N213" s="170" t="s">
        <v>17</v>
      </c>
      <c r="O213" s="170" t="s">
        <v>106</v>
      </c>
    </row>
    <row r="214" spans="1:15" x14ac:dyDescent="0.25">
      <c r="A214" s="170">
        <v>0.46</v>
      </c>
      <c r="B214" s="170">
        <v>0</v>
      </c>
      <c r="C214" s="170">
        <v>0</v>
      </c>
      <c r="D214" s="170">
        <v>45.41</v>
      </c>
      <c r="E214" s="170">
        <v>28</v>
      </c>
      <c r="F214" s="170">
        <v>65</v>
      </c>
      <c r="G214" s="170" t="s">
        <v>14</v>
      </c>
      <c r="H214" s="170" t="s">
        <v>22</v>
      </c>
      <c r="I214" s="170">
        <v>678</v>
      </c>
      <c r="J214" s="170">
        <v>200</v>
      </c>
      <c r="K214" s="170">
        <v>20</v>
      </c>
      <c r="L214" s="170" t="s">
        <v>441</v>
      </c>
      <c r="M214" s="170">
        <v>100</v>
      </c>
      <c r="N214" s="170" t="s">
        <v>17</v>
      </c>
      <c r="O214" s="170" t="s">
        <v>106</v>
      </c>
    </row>
    <row r="215" spans="1:15" x14ac:dyDescent="0.25">
      <c r="A215" s="170">
        <v>0.39</v>
      </c>
      <c r="B215" s="170">
        <v>30</v>
      </c>
      <c r="C215" s="170">
        <v>4.54</v>
      </c>
      <c r="D215" s="170">
        <v>44.41</v>
      </c>
      <c r="E215" s="170">
        <v>28</v>
      </c>
      <c r="F215" s="170">
        <v>65</v>
      </c>
      <c r="G215" s="170" t="s">
        <v>14</v>
      </c>
      <c r="H215" s="170" t="s">
        <v>22</v>
      </c>
      <c r="I215" s="170">
        <v>678</v>
      </c>
      <c r="J215" s="170">
        <v>200</v>
      </c>
      <c r="K215" s="170">
        <v>20</v>
      </c>
      <c r="L215" s="170" t="s">
        <v>441</v>
      </c>
      <c r="M215" s="170">
        <v>100</v>
      </c>
      <c r="N215" s="170" t="s">
        <v>17</v>
      </c>
      <c r="O215" s="170" t="s">
        <v>106</v>
      </c>
    </row>
    <row r="216" spans="1:15" x14ac:dyDescent="0.25">
      <c r="A216" s="170">
        <v>0.38</v>
      </c>
      <c r="B216" s="170">
        <v>50</v>
      </c>
      <c r="C216" s="170">
        <v>4.54</v>
      </c>
      <c r="D216" s="170">
        <v>44.93</v>
      </c>
      <c r="E216" s="170">
        <v>28</v>
      </c>
      <c r="F216" s="170">
        <v>65</v>
      </c>
      <c r="G216" s="170" t="s">
        <v>14</v>
      </c>
      <c r="H216" s="170" t="s">
        <v>22</v>
      </c>
      <c r="I216" s="170">
        <v>678</v>
      </c>
      <c r="J216" s="170">
        <v>200</v>
      </c>
      <c r="K216" s="170">
        <v>20</v>
      </c>
      <c r="L216" s="170" t="s">
        <v>441</v>
      </c>
      <c r="M216" s="170">
        <v>100</v>
      </c>
      <c r="N216" s="170" t="s">
        <v>17</v>
      </c>
      <c r="O216" s="170" t="s">
        <v>106</v>
      </c>
    </row>
    <row r="217" spans="1:15" x14ac:dyDescent="0.25">
      <c r="A217" s="170">
        <v>0.37</v>
      </c>
      <c r="B217" s="170">
        <v>70</v>
      </c>
      <c r="C217" s="170">
        <v>4.54</v>
      </c>
      <c r="D217" s="170">
        <v>44.79</v>
      </c>
      <c r="E217" s="170">
        <v>28</v>
      </c>
      <c r="F217" s="170">
        <v>65</v>
      </c>
      <c r="G217" s="170" t="s">
        <v>14</v>
      </c>
      <c r="H217" s="170" t="s">
        <v>22</v>
      </c>
      <c r="I217" s="170">
        <v>678</v>
      </c>
      <c r="J217" s="170">
        <v>200</v>
      </c>
      <c r="K217" s="170">
        <v>20</v>
      </c>
      <c r="L217" s="170" t="s">
        <v>441</v>
      </c>
      <c r="M217" s="170">
        <v>100</v>
      </c>
      <c r="N217" s="170" t="s">
        <v>17</v>
      </c>
      <c r="O217" s="170" t="s">
        <v>106</v>
      </c>
    </row>
    <row r="218" spans="1:15" x14ac:dyDescent="0.25">
      <c r="A218" s="170">
        <v>0.35</v>
      </c>
      <c r="B218" s="170">
        <v>100</v>
      </c>
      <c r="C218" s="170">
        <v>4.54</v>
      </c>
      <c r="D218" s="170">
        <v>45.92</v>
      </c>
      <c r="E218" s="170">
        <v>28</v>
      </c>
      <c r="F218" s="170">
        <v>65</v>
      </c>
      <c r="G218" s="170" t="s">
        <v>14</v>
      </c>
      <c r="H218" s="170" t="s">
        <v>22</v>
      </c>
      <c r="I218" s="170">
        <v>678</v>
      </c>
      <c r="J218" s="170">
        <v>200</v>
      </c>
      <c r="K218" s="170">
        <v>20</v>
      </c>
      <c r="L218" s="170" t="s">
        <v>441</v>
      </c>
      <c r="M218" s="170">
        <v>100</v>
      </c>
      <c r="N218" s="170" t="s">
        <v>17</v>
      </c>
      <c r="O218" s="170" t="s">
        <v>106</v>
      </c>
    </row>
    <row r="219" spans="1:15" x14ac:dyDescent="0.25">
      <c r="A219" s="170">
        <v>0.42</v>
      </c>
      <c r="B219" s="170">
        <v>0</v>
      </c>
      <c r="C219" s="170">
        <v>0</v>
      </c>
      <c r="D219" s="170">
        <v>42.96</v>
      </c>
      <c r="E219" s="170">
        <v>28</v>
      </c>
      <c r="F219" s="170">
        <v>41</v>
      </c>
      <c r="G219" s="170" t="s">
        <v>14</v>
      </c>
      <c r="H219" s="170" t="s">
        <v>22</v>
      </c>
      <c r="I219" s="170">
        <v>498</v>
      </c>
      <c r="J219" s="170">
        <v>210</v>
      </c>
      <c r="K219" s="170">
        <v>20</v>
      </c>
      <c r="L219" s="170" t="s">
        <v>443</v>
      </c>
      <c r="M219" s="170">
        <v>200</v>
      </c>
      <c r="N219" s="170" t="s">
        <v>13</v>
      </c>
      <c r="O219" s="170" t="s">
        <v>23</v>
      </c>
    </row>
    <row r="220" spans="1:15" x14ac:dyDescent="0.25">
      <c r="A220" s="170">
        <v>0.42</v>
      </c>
      <c r="B220" s="170">
        <v>0</v>
      </c>
      <c r="C220" s="170">
        <v>0</v>
      </c>
      <c r="D220" s="170">
        <v>42.96</v>
      </c>
      <c r="E220" s="170">
        <v>28</v>
      </c>
      <c r="F220" s="170">
        <v>41</v>
      </c>
      <c r="G220" s="170" t="s">
        <v>14</v>
      </c>
      <c r="H220" s="170" t="s">
        <v>22</v>
      </c>
      <c r="I220" s="170">
        <v>498</v>
      </c>
      <c r="J220" s="170">
        <v>210</v>
      </c>
      <c r="K220" s="170">
        <v>20</v>
      </c>
      <c r="L220" s="170" t="s">
        <v>443</v>
      </c>
      <c r="M220" s="170">
        <v>400</v>
      </c>
      <c r="N220" s="170" t="s">
        <v>13</v>
      </c>
      <c r="O220" s="170" t="s">
        <v>156</v>
      </c>
    </row>
    <row r="221" spans="1:15" x14ac:dyDescent="0.25">
      <c r="A221" s="170">
        <v>0.42</v>
      </c>
      <c r="B221" s="170">
        <v>50</v>
      </c>
      <c r="C221" s="170">
        <v>4.7</v>
      </c>
      <c r="D221" s="170">
        <v>41.18</v>
      </c>
      <c r="E221" s="170">
        <v>28</v>
      </c>
      <c r="F221" s="170">
        <v>41</v>
      </c>
      <c r="G221" s="170" t="s">
        <v>14</v>
      </c>
      <c r="H221" s="170" t="s">
        <v>22</v>
      </c>
      <c r="I221" s="170">
        <v>498</v>
      </c>
      <c r="J221" s="170">
        <v>210</v>
      </c>
      <c r="K221" s="170">
        <v>20</v>
      </c>
      <c r="L221" s="170" t="s">
        <v>443</v>
      </c>
      <c r="M221" s="170">
        <v>200</v>
      </c>
      <c r="N221" s="170" t="s">
        <v>13</v>
      </c>
      <c r="O221" s="170" t="s">
        <v>23</v>
      </c>
    </row>
    <row r="222" spans="1:15" x14ac:dyDescent="0.25">
      <c r="A222" s="170">
        <v>0.42</v>
      </c>
      <c r="B222" s="170">
        <v>50</v>
      </c>
      <c r="C222" s="170">
        <v>4.7</v>
      </c>
      <c r="D222" s="170">
        <v>41.18</v>
      </c>
      <c r="E222" s="170">
        <v>28</v>
      </c>
      <c r="F222" s="170">
        <v>41</v>
      </c>
      <c r="G222" s="170" t="s">
        <v>14</v>
      </c>
      <c r="H222" s="170" t="s">
        <v>22</v>
      </c>
      <c r="I222" s="170">
        <v>498</v>
      </c>
      <c r="J222" s="170">
        <v>210</v>
      </c>
      <c r="K222" s="170">
        <v>20</v>
      </c>
      <c r="L222" s="170" t="s">
        <v>443</v>
      </c>
      <c r="M222" s="170">
        <v>400</v>
      </c>
      <c r="N222" s="170" t="s">
        <v>13</v>
      </c>
      <c r="O222" s="170" t="s">
        <v>156</v>
      </c>
    </row>
    <row r="223" spans="1:15" x14ac:dyDescent="0.25">
      <c r="A223" s="170">
        <v>0.42</v>
      </c>
      <c r="B223" s="170">
        <v>66</v>
      </c>
      <c r="C223" s="170">
        <v>4.7</v>
      </c>
      <c r="D223" s="170">
        <v>41.54</v>
      </c>
      <c r="E223" s="170">
        <v>28</v>
      </c>
      <c r="F223" s="170">
        <v>41</v>
      </c>
      <c r="G223" s="170" t="s">
        <v>14</v>
      </c>
      <c r="H223" s="170" t="s">
        <v>22</v>
      </c>
      <c r="I223" s="170">
        <v>498</v>
      </c>
      <c r="J223" s="170">
        <v>210</v>
      </c>
      <c r="K223" s="170">
        <v>20</v>
      </c>
      <c r="L223" s="170" t="s">
        <v>443</v>
      </c>
      <c r="M223" s="170">
        <v>200</v>
      </c>
      <c r="N223" s="170" t="s">
        <v>13</v>
      </c>
      <c r="O223" s="170" t="s">
        <v>23</v>
      </c>
    </row>
    <row r="224" spans="1:15" x14ac:dyDescent="0.25">
      <c r="A224" s="170">
        <v>0.42</v>
      </c>
      <c r="B224" s="170">
        <v>66</v>
      </c>
      <c r="C224" s="170">
        <v>4.7</v>
      </c>
      <c r="D224" s="170">
        <v>41.54</v>
      </c>
      <c r="E224" s="170">
        <v>28</v>
      </c>
      <c r="F224" s="170">
        <v>41</v>
      </c>
      <c r="G224" s="170" t="s">
        <v>14</v>
      </c>
      <c r="H224" s="170" t="s">
        <v>22</v>
      </c>
      <c r="I224" s="170">
        <v>498</v>
      </c>
      <c r="J224" s="170">
        <v>210</v>
      </c>
      <c r="K224" s="170">
        <v>20</v>
      </c>
      <c r="L224" s="170" t="s">
        <v>443</v>
      </c>
      <c r="M224" s="170">
        <v>400</v>
      </c>
      <c r="N224" s="170" t="s">
        <v>13</v>
      </c>
      <c r="O224" s="170" t="s">
        <v>156</v>
      </c>
    </row>
    <row r="225" spans="1:15" x14ac:dyDescent="0.25">
      <c r="A225" s="170">
        <v>0.42</v>
      </c>
      <c r="B225" s="170">
        <v>100</v>
      </c>
      <c r="C225" s="170">
        <v>4.7</v>
      </c>
      <c r="D225" s="170">
        <v>32.61</v>
      </c>
      <c r="E225" s="170">
        <v>28</v>
      </c>
      <c r="F225" s="170">
        <v>41</v>
      </c>
      <c r="G225" s="170" t="s">
        <v>14</v>
      </c>
      <c r="H225" s="170" t="s">
        <v>22</v>
      </c>
      <c r="I225" s="170">
        <v>498</v>
      </c>
      <c r="J225" s="170">
        <v>210</v>
      </c>
      <c r="K225" s="170">
        <v>20</v>
      </c>
      <c r="L225" s="170" t="s">
        <v>443</v>
      </c>
      <c r="M225" s="170">
        <v>200</v>
      </c>
      <c r="N225" s="170" t="s">
        <v>13</v>
      </c>
      <c r="O225" s="170" t="s">
        <v>23</v>
      </c>
    </row>
    <row r="226" spans="1:15" x14ac:dyDescent="0.25">
      <c r="A226" s="170">
        <v>0.42</v>
      </c>
      <c r="B226" s="170">
        <v>100</v>
      </c>
      <c r="C226" s="170">
        <v>4.7</v>
      </c>
      <c r="D226" s="170">
        <v>32.61</v>
      </c>
      <c r="E226" s="170">
        <v>28</v>
      </c>
      <c r="F226" s="170">
        <v>41</v>
      </c>
      <c r="G226" s="170" t="s">
        <v>14</v>
      </c>
      <c r="H226" s="170" t="s">
        <v>22</v>
      </c>
      <c r="I226" s="170">
        <v>498</v>
      </c>
      <c r="J226" s="170">
        <v>210</v>
      </c>
      <c r="K226" s="170">
        <v>20</v>
      </c>
      <c r="L226" s="170" t="s">
        <v>443</v>
      </c>
      <c r="M226" s="170">
        <v>400</v>
      </c>
      <c r="N226" s="170" t="s">
        <v>13</v>
      </c>
      <c r="O226" s="170" t="s">
        <v>156</v>
      </c>
    </row>
    <row r="227" spans="1:15" x14ac:dyDescent="0.25">
      <c r="A227" s="170">
        <v>0.33</v>
      </c>
      <c r="B227" s="170">
        <v>0</v>
      </c>
      <c r="C227" s="170">
        <v>0</v>
      </c>
      <c r="D227" s="170">
        <v>62.61</v>
      </c>
      <c r="E227" s="170">
        <v>28</v>
      </c>
      <c r="F227" s="170">
        <v>41</v>
      </c>
      <c r="G227" s="170" t="s">
        <v>14</v>
      </c>
      <c r="H227" s="170" t="s">
        <v>22</v>
      </c>
      <c r="I227" s="170">
        <v>498</v>
      </c>
      <c r="J227" s="170">
        <v>210</v>
      </c>
      <c r="K227" s="170">
        <v>20</v>
      </c>
      <c r="L227" s="170" t="s">
        <v>443</v>
      </c>
      <c r="M227" s="170">
        <v>200</v>
      </c>
      <c r="N227" s="170" t="s">
        <v>13</v>
      </c>
      <c r="O227" s="170" t="s">
        <v>23</v>
      </c>
    </row>
    <row r="228" spans="1:15" x14ac:dyDescent="0.25">
      <c r="A228" s="170">
        <v>0.33</v>
      </c>
      <c r="B228" s="170">
        <v>0</v>
      </c>
      <c r="C228" s="170">
        <v>0</v>
      </c>
      <c r="D228" s="170">
        <v>62.61</v>
      </c>
      <c r="E228" s="170">
        <v>28</v>
      </c>
      <c r="F228" s="170">
        <v>41</v>
      </c>
      <c r="G228" s="170" t="s">
        <v>14</v>
      </c>
      <c r="H228" s="170" t="s">
        <v>22</v>
      </c>
      <c r="I228" s="170">
        <v>498</v>
      </c>
      <c r="J228" s="170">
        <v>210</v>
      </c>
      <c r="K228" s="170">
        <v>20</v>
      </c>
      <c r="L228" s="170" t="s">
        <v>443</v>
      </c>
      <c r="M228" s="170">
        <v>400</v>
      </c>
      <c r="N228" s="170" t="s">
        <v>13</v>
      </c>
      <c r="O228" s="170" t="s">
        <v>156</v>
      </c>
    </row>
    <row r="229" spans="1:15" x14ac:dyDescent="0.25">
      <c r="A229" s="170">
        <v>0.33</v>
      </c>
      <c r="B229" s="170">
        <v>33</v>
      </c>
      <c r="C229" s="170">
        <v>4.7</v>
      </c>
      <c r="D229" s="170">
        <v>57.67</v>
      </c>
      <c r="E229" s="170">
        <v>28</v>
      </c>
      <c r="F229" s="170">
        <v>41</v>
      </c>
      <c r="G229" s="170" t="s">
        <v>14</v>
      </c>
      <c r="H229" s="170" t="s">
        <v>22</v>
      </c>
      <c r="I229" s="170">
        <v>498</v>
      </c>
      <c r="J229" s="170">
        <v>210</v>
      </c>
      <c r="K229" s="170">
        <v>20</v>
      </c>
      <c r="L229" s="170" t="s">
        <v>443</v>
      </c>
      <c r="M229" s="170">
        <v>200</v>
      </c>
      <c r="N229" s="170" t="s">
        <v>13</v>
      </c>
      <c r="O229" s="170" t="s">
        <v>23</v>
      </c>
    </row>
    <row r="230" spans="1:15" x14ac:dyDescent="0.25">
      <c r="A230" s="170">
        <v>0.33</v>
      </c>
      <c r="B230" s="170">
        <v>33</v>
      </c>
      <c r="C230" s="170">
        <v>4.7</v>
      </c>
      <c r="D230" s="170">
        <v>57.67</v>
      </c>
      <c r="E230" s="170">
        <v>28</v>
      </c>
      <c r="F230" s="170">
        <v>41</v>
      </c>
      <c r="G230" s="170" t="s">
        <v>14</v>
      </c>
      <c r="H230" s="170" t="s">
        <v>22</v>
      </c>
      <c r="I230" s="170">
        <v>498</v>
      </c>
      <c r="J230" s="170">
        <v>210</v>
      </c>
      <c r="K230" s="170">
        <v>20</v>
      </c>
      <c r="L230" s="170" t="s">
        <v>443</v>
      </c>
      <c r="M230" s="170">
        <v>400</v>
      </c>
      <c r="N230" s="170" t="s">
        <v>13</v>
      </c>
      <c r="O230" s="170" t="s">
        <v>156</v>
      </c>
    </row>
    <row r="231" spans="1:15" x14ac:dyDescent="0.25">
      <c r="A231" s="170">
        <v>0.33</v>
      </c>
      <c r="B231" s="170">
        <v>50</v>
      </c>
      <c r="C231" s="170">
        <v>4.7</v>
      </c>
      <c r="D231" s="170">
        <v>60.4</v>
      </c>
      <c r="E231" s="170">
        <v>28</v>
      </c>
      <c r="F231" s="170">
        <v>41</v>
      </c>
      <c r="G231" s="170" t="s">
        <v>14</v>
      </c>
      <c r="H231" s="170" t="s">
        <v>22</v>
      </c>
      <c r="I231" s="170">
        <v>498</v>
      </c>
      <c r="J231" s="170">
        <v>210</v>
      </c>
      <c r="K231" s="170">
        <v>20</v>
      </c>
      <c r="L231" s="170" t="s">
        <v>443</v>
      </c>
      <c r="M231" s="170">
        <v>200</v>
      </c>
      <c r="N231" s="170" t="s">
        <v>13</v>
      </c>
      <c r="O231" s="170" t="s">
        <v>23</v>
      </c>
    </row>
    <row r="232" spans="1:15" x14ac:dyDescent="0.25">
      <c r="A232" s="170">
        <v>0.33</v>
      </c>
      <c r="B232" s="170">
        <v>50</v>
      </c>
      <c r="C232" s="170">
        <v>4.7</v>
      </c>
      <c r="D232" s="170">
        <v>60.4</v>
      </c>
      <c r="E232" s="170">
        <v>28</v>
      </c>
      <c r="F232" s="170">
        <v>41</v>
      </c>
      <c r="G232" s="170" t="s">
        <v>14</v>
      </c>
      <c r="H232" s="170" t="s">
        <v>22</v>
      </c>
      <c r="I232" s="170">
        <v>498</v>
      </c>
      <c r="J232" s="170">
        <v>210</v>
      </c>
      <c r="K232" s="170">
        <v>20</v>
      </c>
      <c r="L232" s="170" t="s">
        <v>443</v>
      </c>
      <c r="M232" s="170">
        <v>400</v>
      </c>
      <c r="N232" s="170" t="s">
        <v>13</v>
      </c>
      <c r="O232" s="170" t="s">
        <v>156</v>
      </c>
    </row>
    <row r="233" spans="1:15" x14ac:dyDescent="0.25">
      <c r="A233" s="170">
        <v>0.33</v>
      </c>
      <c r="B233" s="170">
        <v>66</v>
      </c>
      <c r="C233" s="170">
        <v>4.7</v>
      </c>
      <c r="D233" s="170">
        <v>56.8</v>
      </c>
      <c r="E233" s="170">
        <v>28</v>
      </c>
      <c r="F233" s="170">
        <v>41</v>
      </c>
      <c r="G233" s="170" t="s">
        <v>14</v>
      </c>
      <c r="H233" s="170" t="s">
        <v>22</v>
      </c>
      <c r="I233" s="170">
        <v>498</v>
      </c>
      <c r="J233" s="170">
        <v>210</v>
      </c>
      <c r="K233" s="170">
        <v>20</v>
      </c>
      <c r="L233" s="170" t="s">
        <v>443</v>
      </c>
      <c r="M233" s="170">
        <v>200</v>
      </c>
      <c r="N233" s="170" t="s">
        <v>13</v>
      </c>
      <c r="O233" s="170" t="s">
        <v>23</v>
      </c>
    </row>
    <row r="234" spans="1:15" x14ac:dyDescent="0.25">
      <c r="A234" s="170">
        <v>0.33</v>
      </c>
      <c r="B234" s="170">
        <v>66</v>
      </c>
      <c r="C234" s="170">
        <v>4.7</v>
      </c>
      <c r="D234" s="170">
        <v>56.8</v>
      </c>
      <c r="E234" s="170">
        <v>28</v>
      </c>
      <c r="F234" s="170">
        <v>41</v>
      </c>
      <c r="G234" s="170" t="s">
        <v>14</v>
      </c>
      <c r="H234" s="170" t="s">
        <v>22</v>
      </c>
      <c r="I234" s="170">
        <v>498</v>
      </c>
      <c r="J234" s="170">
        <v>210</v>
      </c>
      <c r="K234" s="170">
        <v>20</v>
      </c>
      <c r="L234" s="170" t="s">
        <v>443</v>
      </c>
      <c r="M234" s="170">
        <v>400</v>
      </c>
      <c r="N234" s="170" t="s">
        <v>13</v>
      </c>
      <c r="O234" s="170" t="s">
        <v>156</v>
      </c>
    </row>
    <row r="235" spans="1:15" x14ac:dyDescent="0.25">
      <c r="A235" s="170">
        <v>0.33</v>
      </c>
      <c r="B235" s="170">
        <v>100</v>
      </c>
      <c r="C235" s="170">
        <v>4.7</v>
      </c>
      <c r="D235" s="170">
        <v>50.36</v>
      </c>
      <c r="E235" s="170">
        <v>28</v>
      </c>
      <c r="F235" s="170">
        <v>41</v>
      </c>
      <c r="G235" s="170" t="s">
        <v>14</v>
      </c>
      <c r="H235" s="170" t="s">
        <v>22</v>
      </c>
      <c r="I235" s="170">
        <v>498</v>
      </c>
      <c r="J235" s="170">
        <v>210</v>
      </c>
      <c r="K235" s="170">
        <v>20</v>
      </c>
      <c r="L235" s="170" t="s">
        <v>443</v>
      </c>
      <c r="M235" s="170">
        <v>200</v>
      </c>
      <c r="N235" s="170" t="s">
        <v>13</v>
      </c>
      <c r="O235" s="170" t="s">
        <v>23</v>
      </c>
    </row>
    <row r="236" spans="1:15" x14ac:dyDescent="0.25">
      <c r="A236" s="170">
        <v>0.33</v>
      </c>
      <c r="B236" s="170">
        <v>100</v>
      </c>
      <c r="C236" s="170">
        <v>4.7</v>
      </c>
      <c r="D236" s="170">
        <v>50.36</v>
      </c>
      <c r="E236" s="170">
        <v>28</v>
      </c>
      <c r="F236" s="170">
        <v>41</v>
      </c>
      <c r="G236" s="170" t="s">
        <v>14</v>
      </c>
      <c r="H236" s="170" t="s">
        <v>22</v>
      </c>
      <c r="I236" s="170">
        <v>498</v>
      </c>
      <c r="J236" s="170">
        <v>210</v>
      </c>
      <c r="K236" s="170">
        <v>20</v>
      </c>
      <c r="L236" s="170" t="s">
        <v>443</v>
      </c>
      <c r="M236" s="170">
        <v>400</v>
      </c>
      <c r="N236" s="170" t="s">
        <v>13</v>
      </c>
      <c r="O236" s="170" t="s">
        <v>156</v>
      </c>
    </row>
    <row r="237" spans="1:15" x14ac:dyDescent="0.25">
      <c r="A237" s="170">
        <v>0.42</v>
      </c>
      <c r="B237" s="170">
        <v>50</v>
      </c>
      <c r="C237" s="170">
        <v>4.7</v>
      </c>
      <c r="D237" s="170">
        <v>41.18</v>
      </c>
      <c r="E237" s="170">
        <v>28</v>
      </c>
      <c r="F237" s="170">
        <v>41</v>
      </c>
      <c r="G237" s="170" t="s">
        <v>14</v>
      </c>
      <c r="H237" s="170" t="s">
        <v>19</v>
      </c>
      <c r="I237" s="170">
        <v>324</v>
      </c>
      <c r="J237" s="170">
        <v>208</v>
      </c>
      <c r="K237" s="170">
        <v>20</v>
      </c>
      <c r="L237" s="170" t="s">
        <v>443</v>
      </c>
      <c r="M237" s="170">
        <v>200</v>
      </c>
      <c r="N237" s="170" t="s">
        <v>13</v>
      </c>
      <c r="O237" s="170" t="s">
        <v>106</v>
      </c>
    </row>
    <row r="238" spans="1:15" x14ac:dyDescent="0.25">
      <c r="A238" s="170">
        <v>0.42</v>
      </c>
      <c r="B238" s="170">
        <v>50</v>
      </c>
      <c r="C238" s="170">
        <v>4.7</v>
      </c>
      <c r="D238" s="170">
        <v>41.18</v>
      </c>
      <c r="E238" s="170">
        <v>28</v>
      </c>
      <c r="F238" s="170">
        <v>41</v>
      </c>
      <c r="G238" s="170" t="s">
        <v>14</v>
      </c>
      <c r="H238" s="170" t="s">
        <v>19</v>
      </c>
      <c r="I238" s="170">
        <v>324</v>
      </c>
      <c r="J238" s="170">
        <v>208</v>
      </c>
      <c r="K238" s="170">
        <v>20</v>
      </c>
      <c r="L238" s="170" t="s">
        <v>443</v>
      </c>
      <c r="M238" s="170">
        <v>400</v>
      </c>
      <c r="N238" s="170" t="s">
        <v>13</v>
      </c>
      <c r="O238" s="170" t="s">
        <v>106</v>
      </c>
    </row>
    <row r="239" spans="1:15" x14ac:dyDescent="0.25">
      <c r="A239" s="170">
        <v>0.42</v>
      </c>
      <c r="B239" s="170">
        <v>50</v>
      </c>
      <c r="C239" s="170">
        <v>4.7</v>
      </c>
      <c r="D239" s="170">
        <v>41.18</v>
      </c>
      <c r="E239" s="170">
        <v>28</v>
      </c>
      <c r="F239" s="170">
        <v>41</v>
      </c>
      <c r="G239" s="170" t="s">
        <v>14</v>
      </c>
      <c r="H239" s="170" t="s">
        <v>19</v>
      </c>
      <c r="I239" s="170">
        <v>324</v>
      </c>
      <c r="J239" s="170">
        <v>208</v>
      </c>
      <c r="K239" s="170">
        <v>20</v>
      </c>
      <c r="L239" s="170" t="s">
        <v>443</v>
      </c>
      <c r="M239" s="170">
        <v>300</v>
      </c>
      <c r="N239" s="170" t="s">
        <v>13</v>
      </c>
      <c r="O239" s="170" t="s">
        <v>106</v>
      </c>
    </row>
    <row r="240" spans="1:15" x14ac:dyDescent="0.25">
      <c r="A240" s="170">
        <v>0.42</v>
      </c>
      <c r="B240" s="170">
        <v>50</v>
      </c>
      <c r="C240" s="170">
        <v>4.7</v>
      </c>
      <c r="D240" s="170">
        <v>41.18</v>
      </c>
      <c r="E240" s="170">
        <v>28</v>
      </c>
      <c r="F240" s="170">
        <v>41</v>
      </c>
      <c r="G240" s="170" t="s">
        <v>14</v>
      </c>
      <c r="H240" s="170" t="s">
        <v>19</v>
      </c>
      <c r="I240" s="170">
        <v>324</v>
      </c>
      <c r="J240" s="170">
        <v>208</v>
      </c>
      <c r="K240" s="170">
        <v>20</v>
      </c>
      <c r="L240" s="170" t="s">
        <v>443</v>
      </c>
      <c r="M240" s="170">
        <v>500</v>
      </c>
      <c r="N240" s="170" t="s">
        <v>13</v>
      </c>
      <c r="O240" s="170" t="s">
        <v>106</v>
      </c>
    </row>
    <row r="241" spans="1:15" x14ac:dyDescent="0.25">
      <c r="A241" s="170">
        <v>0.42</v>
      </c>
      <c r="B241" s="170">
        <v>66</v>
      </c>
      <c r="C241" s="170">
        <v>4.7</v>
      </c>
      <c r="D241" s="170">
        <v>41.54</v>
      </c>
      <c r="E241" s="170">
        <v>28</v>
      </c>
      <c r="F241" s="170">
        <v>41</v>
      </c>
      <c r="G241" s="170" t="s">
        <v>14</v>
      </c>
      <c r="H241" s="170" t="s">
        <v>19</v>
      </c>
      <c r="I241" s="170">
        <v>324</v>
      </c>
      <c r="J241" s="170">
        <v>208</v>
      </c>
      <c r="K241" s="170">
        <v>20</v>
      </c>
      <c r="L241" s="170" t="s">
        <v>443</v>
      </c>
      <c r="M241" s="170">
        <v>300</v>
      </c>
      <c r="N241" s="170" t="s">
        <v>13</v>
      </c>
      <c r="O241" s="170" t="s">
        <v>106</v>
      </c>
    </row>
    <row r="242" spans="1:15" x14ac:dyDescent="0.25">
      <c r="A242" s="170">
        <v>0.42</v>
      </c>
      <c r="B242" s="170">
        <v>66</v>
      </c>
      <c r="C242" s="170">
        <v>4.7</v>
      </c>
      <c r="D242" s="170">
        <v>41.54</v>
      </c>
      <c r="E242" s="170">
        <v>28</v>
      </c>
      <c r="F242" s="170">
        <v>41</v>
      </c>
      <c r="G242" s="170" t="s">
        <v>14</v>
      </c>
      <c r="H242" s="170" t="s">
        <v>19</v>
      </c>
      <c r="I242" s="170">
        <v>324</v>
      </c>
      <c r="J242" s="170">
        <v>208</v>
      </c>
      <c r="K242" s="170">
        <v>20</v>
      </c>
      <c r="L242" s="170" t="s">
        <v>443</v>
      </c>
      <c r="M242" s="170">
        <v>500</v>
      </c>
      <c r="N242" s="170" t="s">
        <v>13</v>
      </c>
      <c r="O242" s="170" t="s">
        <v>106</v>
      </c>
    </row>
    <row r="243" spans="1:15" x14ac:dyDescent="0.25">
      <c r="A243" s="170">
        <v>0.42</v>
      </c>
      <c r="B243" s="170">
        <v>66</v>
      </c>
      <c r="C243" s="170">
        <v>4.7</v>
      </c>
      <c r="D243" s="170">
        <v>41.54</v>
      </c>
      <c r="E243" s="170">
        <v>28</v>
      </c>
      <c r="F243" s="170">
        <v>41</v>
      </c>
      <c r="G243" s="170" t="s">
        <v>14</v>
      </c>
      <c r="H243" s="170" t="s">
        <v>19</v>
      </c>
      <c r="I243" s="170">
        <v>324</v>
      </c>
      <c r="J243" s="170">
        <v>208</v>
      </c>
      <c r="K243" s="170">
        <v>20</v>
      </c>
      <c r="L243" s="170" t="s">
        <v>443</v>
      </c>
      <c r="M243" s="170">
        <v>300</v>
      </c>
      <c r="N243" s="170" t="s">
        <v>13</v>
      </c>
      <c r="O243" s="170" t="s">
        <v>106</v>
      </c>
    </row>
    <row r="244" spans="1:15" x14ac:dyDescent="0.25">
      <c r="A244" s="170">
        <v>0.42</v>
      </c>
      <c r="B244" s="170">
        <v>66</v>
      </c>
      <c r="C244" s="170">
        <v>4.7</v>
      </c>
      <c r="D244" s="170">
        <v>41.54</v>
      </c>
      <c r="E244" s="170">
        <v>28</v>
      </c>
      <c r="F244" s="170">
        <v>41</v>
      </c>
      <c r="G244" s="170" t="s">
        <v>14</v>
      </c>
      <c r="H244" s="170" t="s">
        <v>19</v>
      </c>
      <c r="I244" s="170">
        <v>324</v>
      </c>
      <c r="J244" s="170">
        <v>208</v>
      </c>
      <c r="K244" s="170">
        <v>20</v>
      </c>
      <c r="L244" s="170" t="s">
        <v>443</v>
      </c>
      <c r="M244" s="170">
        <v>500</v>
      </c>
      <c r="N244" s="170" t="s">
        <v>13</v>
      </c>
      <c r="O244" s="170" t="s">
        <v>106</v>
      </c>
    </row>
    <row r="245" spans="1:15" x14ac:dyDescent="0.25">
      <c r="A245" s="170">
        <v>0.6</v>
      </c>
      <c r="B245" s="170">
        <v>0</v>
      </c>
      <c r="C245" s="170">
        <v>0</v>
      </c>
      <c r="D245" s="170">
        <v>42.9</v>
      </c>
      <c r="E245" s="170">
        <v>28</v>
      </c>
      <c r="F245" s="170">
        <v>44</v>
      </c>
      <c r="G245" s="170" t="s">
        <v>14</v>
      </c>
      <c r="H245" s="170" t="s">
        <v>22</v>
      </c>
      <c r="I245" s="170">
        <v>550</v>
      </c>
      <c r="J245" s="170">
        <v>200</v>
      </c>
      <c r="K245" s="170">
        <v>12</v>
      </c>
      <c r="L245" s="170" t="s">
        <v>441</v>
      </c>
      <c r="M245" s="170">
        <v>60</v>
      </c>
      <c r="N245" s="170" t="s">
        <v>17</v>
      </c>
      <c r="O245" s="170" t="s">
        <v>23</v>
      </c>
    </row>
    <row r="246" spans="1:15" x14ac:dyDescent="0.25">
      <c r="A246" s="170">
        <v>0.6</v>
      </c>
      <c r="B246" s="170">
        <v>50</v>
      </c>
      <c r="C246" s="170">
        <v>8.1</v>
      </c>
      <c r="D246" s="170">
        <v>35.840000000000003</v>
      </c>
      <c r="E246" s="170">
        <v>28</v>
      </c>
      <c r="F246" s="170">
        <v>44</v>
      </c>
      <c r="G246" s="170" t="s">
        <v>14</v>
      </c>
      <c r="H246" s="170" t="s">
        <v>22</v>
      </c>
      <c r="I246" s="170">
        <v>550</v>
      </c>
      <c r="J246" s="170">
        <v>200</v>
      </c>
      <c r="K246" s="170">
        <v>12</v>
      </c>
      <c r="L246" s="170" t="s">
        <v>441</v>
      </c>
      <c r="M246" s="170">
        <v>60</v>
      </c>
      <c r="N246" s="170" t="s">
        <v>17</v>
      </c>
      <c r="O246" s="170" t="s">
        <v>23</v>
      </c>
    </row>
    <row r="247" spans="1:15" x14ac:dyDescent="0.25">
      <c r="A247" s="170">
        <v>0.6</v>
      </c>
      <c r="B247" s="170">
        <v>100</v>
      </c>
      <c r="C247" s="170">
        <v>8.1</v>
      </c>
      <c r="D247" s="170">
        <v>30.36</v>
      </c>
      <c r="E247" s="170">
        <v>28</v>
      </c>
      <c r="F247" s="170">
        <v>44</v>
      </c>
      <c r="G247" s="170" t="s">
        <v>14</v>
      </c>
      <c r="H247" s="170" t="s">
        <v>22</v>
      </c>
      <c r="I247" s="170">
        <v>550</v>
      </c>
      <c r="J247" s="170">
        <v>200</v>
      </c>
      <c r="K247" s="170">
        <v>12</v>
      </c>
      <c r="L247" s="170" t="s">
        <v>441</v>
      </c>
      <c r="M247" s="170">
        <v>60</v>
      </c>
      <c r="N247" s="170" t="s">
        <v>17</v>
      </c>
      <c r="O247" s="170" t="s">
        <v>23</v>
      </c>
    </row>
    <row r="248" spans="1:15" x14ac:dyDescent="0.25">
      <c r="A248" s="170">
        <v>0.6</v>
      </c>
      <c r="B248" s="170">
        <v>50</v>
      </c>
      <c r="C248" s="170">
        <v>4.25</v>
      </c>
      <c r="D248" s="170">
        <v>42.5</v>
      </c>
      <c r="E248" s="170">
        <v>28</v>
      </c>
      <c r="F248" s="170">
        <v>44</v>
      </c>
      <c r="G248" s="170" t="s">
        <v>14</v>
      </c>
      <c r="H248" s="170" t="s">
        <v>22</v>
      </c>
      <c r="I248" s="170">
        <v>550</v>
      </c>
      <c r="J248" s="170">
        <v>200</v>
      </c>
      <c r="K248" s="170">
        <v>12</v>
      </c>
      <c r="L248" s="170" t="s">
        <v>441</v>
      </c>
      <c r="M248" s="170">
        <v>60</v>
      </c>
      <c r="N248" s="170" t="s">
        <v>17</v>
      </c>
      <c r="O248" s="170" t="s">
        <v>23</v>
      </c>
    </row>
    <row r="249" spans="1:15" x14ac:dyDescent="0.25">
      <c r="A249" s="170">
        <v>0.6</v>
      </c>
      <c r="B249" s="170">
        <v>100</v>
      </c>
      <c r="C249" s="170">
        <v>4.25</v>
      </c>
      <c r="D249" s="170">
        <v>35.200000000000003</v>
      </c>
      <c r="E249" s="170">
        <v>28</v>
      </c>
      <c r="F249" s="170">
        <v>44</v>
      </c>
      <c r="G249" s="170" t="s">
        <v>14</v>
      </c>
      <c r="H249" s="170" t="s">
        <v>22</v>
      </c>
      <c r="I249" s="170">
        <v>550</v>
      </c>
      <c r="J249" s="170">
        <v>200</v>
      </c>
      <c r="K249" s="170">
        <v>12</v>
      </c>
      <c r="L249" s="170" t="s">
        <v>441</v>
      </c>
      <c r="M249" s="170">
        <v>60</v>
      </c>
      <c r="N249" s="170" t="s">
        <v>17</v>
      </c>
      <c r="O249" s="170" t="s">
        <v>23</v>
      </c>
    </row>
    <row r="250" spans="1:15" x14ac:dyDescent="0.25">
      <c r="A250" s="170">
        <v>0.4</v>
      </c>
      <c r="B250" s="170">
        <v>0</v>
      </c>
      <c r="C250" s="170">
        <v>0</v>
      </c>
      <c r="D250" s="170">
        <v>54.66</v>
      </c>
      <c r="E250" s="170">
        <v>28</v>
      </c>
      <c r="F250" s="170">
        <v>94</v>
      </c>
      <c r="G250" s="170" t="s">
        <v>14</v>
      </c>
      <c r="H250" s="170" t="s">
        <v>22</v>
      </c>
      <c r="I250" s="170">
        <v>550</v>
      </c>
      <c r="J250" s="170">
        <v>200</v>
      </c>
      <c r="K250" s="170">
        <v>12</v>
      </c>
      <c r="L250" s="170" t="s">
        <v>441</v>
      </c>
      <c r="M250" s="170">
        <v>60</v>
      </c>
      <c r="N250" s="170" t="s">
        <v>17</v>
      </c>
      <c r="O250" s="170" t="s">
        <v>106</v>
      </c>
    </row>
    <row r="251" spans="1:15" x14ac:dyDescent="0.25">
      <c r="A251" s="170">
        <v>0.4</v>
      </c>
      <c r="B251" s="170">
        <v>0</v>
      </c>
      <c r="C251" s="170">
        <v>0</v>
      </c>
      <c r="D251" s="170">
        <v>54.66</v>
      </c>
      <c r="E251" s="170">
        <v>28</v>
      </c>
      <c r="F251" s="170">
        <v>94</v>
      </c>
      <c r="G251" s="170" t="s">
        <v>14</v>
      </c>
      <c r="H251" s="170" t="s">
        <v>22</v>
      </c>
      <c r="I251" s="170">
        <v>550</v>
      </c>
      <c r="J251" s="170">
        <v>200</v>
      </c>
      <c r="K251" s="170">
        <v>12</v>
      </c>
      <c r="L251" s="170" t="s">
        <v>441</v>
      </c>
      <c r="M251" s="170">
        <v>167</v>
      </c>
      <c r="N251" s="170" t="s">
        <v>17</v>
      </c>
      <c r="O251" s="170" t="s">
        <v>106</v>
      </c>
    </row>
    <row r="252" spans="1:15" x14ac:dyDescent="0.25">
      <c r="A252" s="170">
        <v>0.4</v>
      </c>
      <c r="B252" s="170">
        <v>0</v>
      </c>
      <c r="C252" s="170">
        <v>0</v>
      </c>
      <c r="D252" s="170">
        <v>54.66</v>
      </c>
      <c r="E252" s="170">
        <v>28</v>
      </c>
      <c r="F252" s="170">
        <v>90</v>
      </c>
      <c r="G252" s="170" t="s">
        <v>14</v>
      </c>
      <c r="H252" s="170" t="s">
        <v>22</v>
      </c>
      <c r="I252" s="170">
        <v>550</v>
      </c>
      <c r="J252" s="170">
        <v>200</v>
      </c>
      <c r="K252" s="170">
        <v>20</v>
      </c>
      <c r="L252" s="170" t="s">
        <v>441</v>
      </c>
      <c r="M252" s="170">
        <v>100</v>
      </c>
      <c r="N252" s="170" t="s">
        <v>17</v>
      </c>
      <c r="O252" s="170" t="s">
        <v>106</v>
      </c>
    </row>
    <row r="253" spans="1:15" x14ac:dyDescent="0.25">
      <c r="A253" s="170">
        <v>0.4</v>
      </c>
      <c r="B253" s="170">
        <v>25</v>
      </c>
      <c r="C253" s="170">
        <v>4.4000000000000004</v>
      </c>
      <c r="D253" s="170">
        <v>54.11</v>
      </c>
      <c r="E253" s="170">
        <v>28</v>
      </c>
      <c r="F253" s="170">
        <v>94</v>
      </c>
      <c r="G253" s="170" t="s">
        <v>14</v>
      </c>
      <c r="H253" s="170" t="s">
        <v>22</v>
      </c>
      <c r="I253" s="170">
        <v>550</v>
      </c>
      <c r="J253" s="170">
        <v>200</v>
      </c>
      <c r="K253" s="170">
        <v>12</v>
      </c>
      <c r="L253" s="170" t="s">
        <v>441</v>
      </c>
      <c r="M253" s="170">
        <v>60</v>
      </c>
      <c r="N253" s="170" t="s">
        <v>17</v>
      </c>
      <c r="O253" s="170" t="s">
        <v>106</v>
      </c>
    </row>
    <row r="254" spans="1:15" x14ac:dyDescent="0.25">
      <c r="A254" s="170">
        <v>0.4</v>
      </c>
      <c r="B254" s="170">
        <v>25</v>
      </c>
      <c r="C254" s="170">
        <v>4.4000000000000004</v>
      </c>
      <c r="D254" s="170">
        <v>54.11</v>
      </c>
      <c r="E254" s="170">
        <v>28</v>
      </c>
      <c r="F254" s="170">
        <v>94</v>
      </c>
      <c r="G254" s="170" t="s">
        <v>14</v>
      </c>
      <c r="H254" s="170" t="s">
        <v>22</v>
      </c>
      <c r="I254" s="170">
        <v>550</v>
      </c>
      <c r="J254" s="170">
        <v>200</v>
      </c>
      <c r="K254" s="170">
        <v>12</v>
      </c>
      <c r="L254" s="170" t="s">
        <v>441</v>
      </c>
      <c r="M254" s="170">
        <v>167</v>
      </c>
      <c r="N254" s="170" t="s">
        <v>17</v>
      </c>
      <c r="O254" s="170" t="s">
        <v>106</v>
      </c>
    </row>
    <row r="255" spans="1:15" x14ac:dyDescent="0.25">
      <c r="A255" s="170">
        <v>0.4</v>
      </c>
      <c r="B255" s="170">
        <v>25</v>
      </c>
      <c r="C255" s="170">
        <v>4.4000000000000004</v>
      </c>
      <c r="D255" s="170">
        <v>54.11</v>
      </c>
      <c r="E255" s="170">
        <v>28</v>
      </c>
      <c r="F255" s="170">
        <v>90</v>
      </c>
      <c r="G255" s="170" t="s">
        <v>14</v>
      </c>
      <c r="H255" s="170" t="s">
        <v>22</v>
      </c>
      <c r="I255" s="170">
        <v>550</v>
      </c>
      <c r="J255" s="170">
        <v>200</v>
      </c>
      <c r="K255" s="170">
        <v>20</v>
      </c>
      <c r="L255" s="170" t="s">
        <v>441</v>
      </c>
      <c r="M255" s="170">
        <v>100</v>
      </c>
      <c r="N255" s="170" t="s">
        <v>17</v>
      </c>
      <c r="O255" s="170" t="s">
        <v>106</v>
      </c>
    </row>
    <row r="256" spans="1:15" x14ac:dyDescent="0.25">
      <c r="A256" s="170">
        <v>0.4</v>
      </c>
      <c r="B256" s="170">
        <v>50</v>
      </c>
      <c r="C256" s="170">
        <v>4.4000000000000004</v>
      </c>
      <c r="D256" s="170">
        <v>50.33</v>
      </c>
      <c r="E256" s="170">
        <v>28</v>
      </c>
      <c r="F256" s="170">
        <v>94</v>
      </c>
      <c r="G256" s="170" t="s">
        <v>14</v>
      </c>
      <c r="H256" s="170" t="s">
        <v>22</v>
      </c>
      <c r="I256" s="170">
        <v>550</v>
      </c>
      <c r="J256" s="170">
        <v>200</v>
      </c>
      <c r="K256" s="170">
        <v>12</v>
      </c>
      <c r="L256" s="170" t="s">
        <v>441</v>
      </c>
      <c r="M256" s="170">
        <v>60</v>
      </c>
      <c r="N256" s="170" t="s">
        <v>17</v>
      </c>
      <c r="O256" s="170" t="s">
        <v>106</v>
      </c>
    </row>
    <row r="257" spans="1:15" x14ac:dyDescent="0.25">
      <c r="A257" s="170">
        <v>0.4</v>
      </c>
      <c r="B257" s="170">
        <v>50</v>
      </c>
      <c r="C257" s="170">
        <v>4.4000000000000004</v>
      </c>
      <c r="D257" s="170">
        <v>50.33</v>
      </c>
      <c r="E257" s="170">
        <v>28</v>
      </c>
      <c r="F257" s="170">
        <v>94</v>
      </c>
      <c r="G257" s="170" t="s">
        <v>14</v>
      </c>
      <c r="H257" s="170" t="s">
        <v>22</v>
      </c>
      <c r="I257" s="170">
        <v>550</v>
      </c>
      <c r="J257" s="170">
        <v>200</v>
      </c>
      <c r="K257" s="170">
        <v>12</v>
      </c>
      <c r="L257" s="170" t="s">
        <v>441</v>
      </c>
      <c r="M257" s="170">
        <v>167</v>
      </c>
      <c r="N257" s="170" t="s">
        <v>17</v>
      </c>
      <c r="O257" s="170" t="s">
        <v>106</v>
      </c>
    </row>
    <row r="258" spans="1:15" x14ac:dyDescent="0.25">
      <c r="A258" s="170">
        <v>0.4</v>
      </c>
      <c r="B258" s="170">
        <v>50</v>
      </c>
      <c r="C258" s="170">
        <v>4.4000000000000004</v>
      </c>
      <c r="D258" s="170">
        <v>50.33</v>
      </c>
      <c r="E258" s="170">
        <v>28</v>
      </c>
      <c r="F258" s="170">
        <v>90</v>
      </c>
      <c r="G258" s="170" t="s">
        <v>14</v>
      </c>
      <c r="H258" s="170" t="s">
        <v>22</v>
      </c>
      <c r="I258" s="170">
        <v>550</v>
      </c>
      <c r="J258" s="170">
        <v>200</v>
      </c>
      <c r="K258" s="170">
        <v>20</v>
      </c>
      <c r="L258" s="170" t="s">
        <v>441</v>
      </c>
      <c r="M258" s="170">
        <v>100</v>
      </c>
      <c r="N258" s="170" t="s">
        <v>17</v>
      </c>
      <c r="O258" s="170" t="s">
        <v>106</v>
      </c>
    </row>
    <row r="259" spans="1:15" x14ac:dyDescent="0.25">
      <c r="A259" s="170">
        <v>0.4</v>
      </c>
      <c r="B259" s="170">
        <v>100</v>
      </c>
      <c r="C259" s="170">
        <v>4.4000000000000004</v>
      </c>
      <c r="D259" s="170">
        <v>47.08</v>
      </c>
      <c r="E259" s="170">
        <v>28</v>
      </c>
      <c r="F259" s="170">
        <v>94</v>
      </c>
      <c r="G259" s="170" t="s">
        <v>14</v>
      </c>
      <c r="H259" s="170" t="s">
        <v>22</v>
      </c>
      <c r="I259" s="170">
        <v>550</v>
      </c>
      <c r="J259" s="170">
        <v>200</v>
      </c>
      <c r="K259" s="170">
        <v>12</v>
      </c>
      <c r="L259" s="170" t="s">
        <v>441</v>
      </c>
      <c r="M259" s="170">
        <v>60</v>
      </c>
      <c r="N259" s="170" t="s">
        <v>17</v>
      </c>
      <c r="O259" s="170" t="s">
        <v>106</v>
      </c>
    </row>
    <row r="260" spans="1:15" x14ac:dyDescent="0.25">
      <c r="A260" s="170">
        <v>0.4</v>
      </c>
      <c r="B260" s="170">
        <v>100</v>
      </c>
      <c r="C260" s="170">
        <v>4.4000000000000004</v>
      </c>
      <c r="D260" s="170">
        <v>47.08</v>
      </c>
      <c r="E260" s="170">
        <v>28</v>
      </c>
      <c r="F260" s="170">
        <v>94</v>
      </c>
      <c r="G260" s="170" t="s">
        <v>14</v>
      </c>
      <c r="H260" s="170" t="s">
        <v>22</v>
      </c>
      <c r="I260" s="170">
        <v>550</v>
      </c>
      <c r="J260" s="170">
        <v>200</v>
      </c>
      <c r="K260" s="170">
        <v>12</v>
      </c>
      <c r="L260" s="170" t="s">
        <v>441</v>
      </c>
      <c r="M260" s="170">
        <v>167</v>
      </c>
      <c r="N260" s="170" t="s">
        <v>17</v>
      </c>
      <c r="O260" s="170" t="s">
        <v>106</v>
      </c>
    </row>
    <row r="261" spans="1:15" x14ac:dyDescent="0.25">
      <c r="A261" s="170">
        <v>0.4</v>
      </c>
      <c r="B261" s="170">
        <v>100</v>
      </c>
      <c r="C261" s="170">
        <v>4.4000000000000004</v>
      </c>
      <c r="D261" s="170">
        <v>47.08</v>
      </c>
      <c r="E261" s="170">
        <v>28</v>
      </c>
      <c r="F261" s="170">
        <v>90</v>
      </c>
      <c r="G261" s="170" t="s">
        <v>14</v>
      </c>
      <c r="H261" s="170" t="s">
        <v>22</v>
      </c>
      <c r="I261" s="170">
        <v>550</v>
      </c>
      <c r="J261" s="170">
        <v>200</v>
      </c>
      <c r="K261" s="170">
        <v>20</v>
      </c>
      <c r="L261" s="170" t="s">
        <v>441</v>
      </c>
      <c r="M261" s="170">
        <v>100</v>
      </c>
      <c r="N261" s="170" t="s">
        <v>17</v>
      </c>
      <c r="O261" s="170" t="s">
        <v>106</v>
      </c>
    </row>
    <row r="262" spans="1:15" x14ac:dyDescent="0.25">
      <c r="A262" s="170">
        <v>0.5</v>
      </c>
      <c r="B262" s="170">
        <v>0</v>
      </c>
      <c r="C262" s="170">
        <v>0</v>
      </c>
      <c r="D262" s="170">
        <v>40.42</v>
      </c>
      <c r="E262" s="170">
        <v>28</v>
      </c>
      <c r="F262" s="170">
        <v>67</v>
      </c>
      <c r="G262" s="170" t="s">
        <v>14</v>
      </c>
      <c r="H262" s="170" t="s">
        <v>22</v>
      </c>
      <c r="I262" s="170">
        <v>500</v>
      </c>
      <c r="J262" s="170">
        <v>200</v>
      </c>
      <c r="K262" s="170">
        <v>16</v>
      </c>
      <c r="L262" s="170" t="s">
        <v>441</v>
      </c>
      <c r="M262" s="170">
        <v>150</v>
      </c>
      <c r="N262" s="170" t="s">
        <v>17</v>
      </c>
      <c r="O262" s="170" t="s">
        <v>23</v>
      </c>
    </row>
    <row r="263" spans="1:15" x14ac:dyDescent="0.25">
      <c r="A263" s="170">
        <v>0.5</v>
      </c>
      <c r="B263" s="170">
        <v>50</v>
      </c>
      <c r="C263" s="170">
        <v>4.5</v>
      </c>
      <c r="D263" s="170">
        <v>36.92</v>
      </c>
      <c r="E263" s="170">
        <v>28</v>
      </c>
      <c r="F263" s="170">
        <v>67</v>
      </c>
      <c r="G263" s="170" t="s">
        <v>14</v>
      </c>
      <c r="H263" s="170" t="s">
        <v>22</v>
      </c>
      <c r="I263" s="170">
        <v>500</v>
      </c>
      <c r="J263" s="170">
        <v>200</v>
      </c>
      <c r="K263" s="170">
        <v>16</v>
      </c>
      <c r="L263" s="170" t="s">
        <v>441</v>
      </c>
      <c r="M263" s="170">
        <v>150</v>
      </c>
      <c r="N263" s="170" t="s">
        <v>17</v>
      </c>
      <c r="O263" s="170" t="s">
        <v>23</v>
      </c>
    </row>
    <row r="264" spans="1:15" x14ac:dyDescent="0.25">
      <c r="A264" s="170">
        <v>0.5</v>
      </c>
      <c r="B264" s="170">
        <v>100</v>
      </c>
      <c r="C264" s="170">
        <v>4.5</v>
      </c>
      <c r="D264" s="170">
        <v>32.9</v>
      </c>
      <c r="E264" s="170">
        <v>28</v>
      </c>
      <c r="F264" s="170">
        <v>67</v>
      </c>
      <c r="G264" s="170" t="s">
        <v>14</v>
      </c>
      <c r="H264" s="170" t="s">
        <v>22</v>
      </c>
      <c r="I264" s="170">
        <v>500</v>
      </c>
      <c r="J264" s="170">
        <v>200</v>
      </c>
      <c r="K264" s="170">
        <v>16</v>
      </c>
      <c r="L264" s="170" t="s">
        <v>441</v>
      </c>
      <c r="M264" s="170">
        <v>150</v>
      </c>
      <c r="N264" s="170" t="s">
        <v>17</v>
      </c>
      <c r="O264" s="170" t="s">
        <v>23</v>
      </c>
    </row>
    <row r="265" spans="1:15" x14ac:dyDescent="0.25">
      <c r="A265" s="170">
        <v>0.56000000000000005</v>
      </c>
      <c r="B265" s="170">
        <v>0</v>
      </c>
      <c r="C265" s="170">
        <v>0</v>
      </c>
      <c r="D265" s="170">
        <v>31</v>
      </c>
      <c r="E265" s="170">
        <v>28</v>
      </c>
      <c r="F265" s="170">
        <v>68</v>
      </c>
      <c r="G265" s="170" t="s">
        <v>14</v>
      </c>
      <c r="H265" s="170" t="s">
        <v>22</v>
      </c>
      <c r="I265" s="170">
        <v>520</v>
      </c>
      <c r="J265" s="170">
        <v>205</v>
      </c>
      <c r="K265" s="170">
        <v>12.7</v>
      </c>
      <c r="L265" s="170" t="s">
        <v>441</v>
      </c>
      <c r="M265" s="170">
        <v>60</v>
      </c>
      <c r="N265" s="170" t="s">
        <v>67</v>
      </c>
      <c r="O265" s="170" t="s">
        <v>106</v>
      </c>
    </row>
    <row r="266" spans="1:15" x14ac:dyDescent="0.25">
      <c r="A266" s="170">
        <v>0.38</v>
      </c>
      <c r="B266" s="170">
        <v>100</v>
      </c>
      <c r="C266" s="170">
        <v>6.05</v>
      </c>
      <c r="D266" s="170">
        <v>31.3</v>
      </c>
      <c r="E266" s="170">
        <v>28</v>
      </c>
      <c r="F266" s="170">
        <v>68</v>
      </c>
      <c r="G266" s="170" t="s">
        <v>14</v>
      </c>
      <c r="H266" s="170" t="s">
        <v>22</v>
      </c>
      <c r="I266" s="170">
        <v>520</v>
      </c>
      <c r="J266" s="170">
        <v>205</v>
      </c>
      <c r="K266" s="170">
        <v>12.7</v>
      </c>
      <c r="L266" s="170" t="s">
        <v>441</v>
      </c>
      <c r="M266" s="170">
        <v>60</v>
      </c>
      <c r="N266" s="170" t="s">
        <v>67</v>
      </c>
      <c r="O266" s="170" t="s">
        <v>106</v>
      </c>
    </row>
    <row r="267" spans="1:15" x14ac:dyDescent="0.25">
      <c r="A267" s="170">
        <v>0.44</v>
      </c>
      <c r="B267" s="170">
        <v>0</v>
      </c>
      <c r="C267" s="170">
        <v>0</v>
      </c>
      <c r="D267" s="170">
        <v>41.8</v>
      </c>
      <c r="E267" s="170">
        <v>28</v>
      </c>
      <c r="F267" s="170">
        <v>68</v>
      </c>
      <c r="G267" s="170" t="s">
        <v>14</v>
      </c>
      <c r="H267" s="170" t="s">
        <v>22</v>
      </c>
      <c r="I267" s="170">
        <v>520</v>
      </c>
      <c r="J267" s="170">
        <v>205</v>
      </c>
      <c r="K267" s="170">
        <v>12.7</v>
      </c>
      <c r="L267" s="170" t="s">
        <v>441</v>
      </c>
      <c r="M267" s="170">
        <v>60</v>
      </c>
      <c r="N267" s="170" t="s">
        <v>67</v>
      </c>
      <c r="O267" s="170" t="s">
        <v>106</v>
      </c>
    </row>
    <row r="268" spans="1:15" x14ac:dyDescent="0.25">
      <c r="A268" s="170">
        <v>0.9</v>
      </c>
      <c r="B268" s="170">
        <v>100</v>
      </c>
      <c r="C268" s="170">
        <v>5.63</v>
      </c>
      <c r="D268" s="170">
        <v>36.5</v>
      </c>
      <c r="E268" s="170">
        <v>28</v>
      </c>
      <c r="F268" s="170">
        <v>68</v>
      </c>
      <c r="G268" s="170" t="s">
        <v>14</v>
      </c>
      <c r="H268" s="170" t="s">
        <v>22</v>
      </c>
      <c r="I268" s="170">
        <v>520</v>
      </c>
      <c r="J268" s="170">
        <v>205</v>
      </c>
      <c r="K268" s="170">
        <v>12.7</v>
      </c>
      <c r="L268" s="170" t="s">
        <v>441</v>
      </c>
      <c r="M268" s="170">
        <v>60</v>
      </c>
      <c r="N268" s="170" t="s">
        <v>67</v>
      </c>
      <c r="O268" s="170" t="s">
        <v>106</v>
      </c>
    </row>
    <row r="269" spans="1:15" x14ac:dyDescent="0.25">
      <c r="A269" s="170">
        <v>0.48</v>
      </c>
      <c r="B269" s="170">
        <v>100</v>
      </c>
      <c r="C269" s="170">
        <v>6.13</v>
      </c>
      <c r="D269" s="170">
        <v>33.4</v>
      </c>
      <c r="E269" s="170">
        <v>28</v>
      </c>
      <c r="F269" s="170">
        <v>68</v>
      </c>
      <c r="G269" s="170" t="s">
        <v>14</v>
      </c>
      <c r="H269" s="170" t="s">
        <v>22</v>
      </c>
      <c r="I269" s="170">
        <v>520</v>
      </c>
      <c r="J269" s="170">
        <v>205</v>
      </c>
      <c r="K269" s="170">
        <v>12.7</v>
      </c>
      <c r="L269" s="170" t="s">
        <v>441</v>
      </c>
      <c r="M269" s="170">
        <v>60</v>
      </c>
      <c r="N269" s="170" t="s">
        <v>67</v>
      </c>
      <c r="O269" s="170" t="s">
        <v>106</v>
      </c>
    </row>
    <row r="270" spans="1:15" x14ac:dyDescent="0.25">
      <c r="A270" s="170">
        <v>0.38</v>
      </c>
      <c r="B270" s="170">
        <v>100</v>
      </c>
      <c r="C270" s="170">
        <v>6.05</v>
      </c>
      <c r="D270" s="170">
        <v>44.3</v>
      </c>
      <c r="E270" s="170">
        <v>28</v>
      </c>
      <c r="F270" s="170">
        <v>68</v>
      </c>
      <c r="G270" s="170" t="s">
        <v>14</v>
      </c>
      <c r="H270" s="170" t="s">
        <v>22</v>
      </c>
      <c r="I270" s="170">
        <v>520</v>
      </c>
      <c r="J270" s="170">
        <v>205</v>
      </c>
      <c r="K270" s="170">
        <v>12.7</v>
      </c>
      <c r="L270" s="170" t="s">
        <v>441</v>
      </c>
      <c r="M270" s="170">
        <v>60</v>
      </c>
      <c r="N270" s="170" t="s">
        <v>67</v>
      </c>
      <c r="O270" s="170" t="s">
        <v>106</v>
      </c>
    </row>
    <row r="271" spans="1:15" x14ac:dyDescent="0.25">
      <c r="A271" s="170">
        <v>0.55000000000000004</v>
      </c>
      <c r="B271" s="170">
        <v>0</v>
      </c>
      <c r="C271" s="170">
        <v>0</v>
      </c>
      <c r="D271" s="170">
        <v>21.14</v>
      </c>
      <c r="E271" s="170">
        <v>28</v>
      </c>
      <c r="F271" s="170">
        <v>65.5</v>
      </c>
      <c r="G271" s="170" t="s">
        <v>14</v>
      </c>
      <c r="H271" s="170" t="s">
        <v>22</v>
      </c>
      <c r="I271" s="170">
        <v>447</v>
      </c>
      <c r="J271" s="170">
        <v>200</v>
      </c>
      <c r="K271" s="170">
        <v>19</v>
      </c>
      <c r="L271" s="170" t="s">
        <v>441</v>
      </c>
      <c r="M271" s="170">
        <v>95</v>
      </c>
      <c r="N271" s="170" t="s">
        <v>67</v>
      </c>
      <c r="O271" s="170" t="s">
        <v>106</v>
      </c>
    </row>
    <row r="272" spans="1:15" x14ac:dyDescent="0.25">
      <c r="A272" s="170">
        <v>0.55000000000000004</v>
      </c>
      <c r="B272" s="170">
        <v>50</v>
      </c>
      <c r="C272" s="170">
        <v>6.1</v>
      </c>
      <c r="D272" s="170">
        <v>19.95</v>
      </c>
      <c r="E272" s="170">
        <v>28</v>
      </c>
      <c r="F272" s="170">
        <v>65.5</v>
      </c>
      <c r="G272" s="170" t="s">
        <v>14</v>
      </c>
      <c r="H272" s="170" t="s">
        <v>22</v>
      </c>
      <c r="I272" s="170">
        <v>447</v>
      </c>
      <c r="J272" s="170">
        <v>200</v>
      </c>
      <c r="K272" s="170">
        <v>19</v>
      </c>
      <c r="L272" s="170" t="s">
        <v>441</v>
      </c>
      <c r="M272" s="170">
        <v>95</v>
      </c>
      <c r="N272" s="170" t="s">
        <v>67</v>
      </c>
      <c r="O272" s="170" t="s">
        <v>106</v>
      </c>
    </row>
    <row r="273" spans="1:15" x14ac:dyDescent="0.25">
      <c r="A273" s="170">
        <v>0.55000000000000004</v>
      </c>
      <c r="B273" s="170">
        <v>100</v>
      </c>
      <c r="C273" s="170">
        <v>6.1</v>
      </c>
      <c r="D273" s="170">
        <v>17.149999999999999</v>
      </c>
      <c r="E273" s="170">
        <v>28</v>
      </c>
      <c r="F273" s="170">
        <v>65.5</v>
      </c>
      <c r="G273" s="170" t="s">
        <v>14</v>
      </c>
      <c r="H273" s="170" t="s">
        <v>22</v>
      </c>
      <c r="I273" s="170">
        <v>447</v>
      </c>
      <c r="J273" s="170">
        <v>200</v>
      </c>
      <c r="K273" s="170">
        <v>19</v>
      </c>
      <c r="L273" s="170" t="s">
        <v>441</v>
      </c>
      <c r="M273" s="170">
        <v>95</v>
      </c>
      <c r="N273" s="170" t="s">
        <v>67</v>
      </c>
      <c r="O273" s="170" t="s">
        <v>106</v>
      </c>
    </row>
    <row r="274" spans="1:15" x14ac:dyDescent="0.25">
      <c r="A274" s="170">
        <v>0.45</v>
      </c>
      <c r="B274" s="170">
        <v>0</v>
      </c>
      <c r="C274" s="170">
        <v>0</v>
      </c>
      <c r="D274" s="170">
        <v>51.1</v>
      </c>
      <c r="E274" s="170">
        <v>28</v>
      </c>
      <c r="F274" s="170">
        <v>65</v>
      </c>
      <c r="G274" s="170" t="s">
        <v>14</v>
      </c>
      <c r="H274" s="170" t="s">
        <v>22</v>
      </c>
      <c r="I274" s="170">
        <v>575</v>
      </c>
      <c r="J274" s="170">
        <v>200</v>
      </c>
      <c r="K274" s="170">
        <v>20</v>
      </c>
      <c r="L274" s="170" t="s">
        <v>441</v>
      </c>
      <c r="M274" s="170">
        <v>100</v>
      </c>
      <c r="N274" s="170" t="s">
        <v>17</v>
      </c>
      <c r="O274" s="170" t="s">
        <v>23</v>
      </c>
    </row>
    <row r="275" spans="1:15" x14ac:dyDescent="0.25">
      <c r="A275" s="170">
        <v>0.41</v>
      </c>
      <c r="B275" s="170">
        <v>50</v>
      </c>
      <c r="C275" s="170">
        <v>4.0999999999999996</v>
      </c>
      <c r="D275" s="170">
        <v>53.5</v>
      </c>
      <c r="E275" s="170">
        <v>28</v>
      </c>
      <c r="F275" s="170">
        <v>65</v>
      </c>
      <c r="G275" s="170" t="s">
        <v>14</v>
      </c>
      <c r="H275" s="170" t="s">
        <v>22</v>
      </c>
      <c r="I275" s="170">
        <v>575</v>
      </c>
      <c r="J275" s="170">
        <v>200</v>
      </c>
      <c r="K275" s="170">
        <v>20</v>
      </c>
      <c r="L275" s="170" t="s">
        <v>441</v>
      </c>
      <c r="M275" s="170">
        <v>100</v>
      </c>
      <c r="N275" s="170" t="s">
        <v>17</v>
      </c>
      <c r="O275" s="170" t="s">
        <v>23</v>
      </c>
    </row>
    <row r="276" spans="1:15" x14ac:dyDescent="0.25">
      <c r="A276" s="170">
        <v>0.4</v>
      </c>
      <c r="B276" s="170">
        <v>100</v>
      </c>
      <c r="C276" s="170">
        <v>4.0999999999999996</v>
      </c>
      <c r="D276" s="170">
        <v>54.1</v>
      </c>
      <c r="E276" s="170">
        <v>28</v>
      </c>
      <c r="F276" s="170">
        <v>65</v>
      </c>
      <c r="G276" s="170" t="s">
        <v>14</v>
      </c>
      <c r="H276" s="170" t="s">
        <v>22</v>
      </c>
      <c r="I276" s="170">
        <v>575</v>
      </c>
      <c r="J276" s="170">
        <v>200</v>
      </c>
      <c r="K276" s="170">
        <v>20</v>
      </c>
      <c r="L276" s="170" t="s">
        <v>441</v>
      </c>
      <c r="M276" s="170">
        <v>100</v>
      </c>
      <c r="N276" s="170" t="s">
        <v>17</v>
      </c>
      <c r="O276" s="170" t="s">
        <v>23</v>
      </c>
    </row>
    <row r="277" spans="1:15" x14ac:dyDescent="0.25">
      <c r="A277" s="170">
        <v>0.39</v>
      </c>
      <c r="B277" s="170">
        <v>0</v>
      </c>
      <c r="C277" s="170">
        <v>0</v>
      </c>
      <c r="D277" s="170">
        <v>55.24</v>
      </c>
      <c r="E277" s="170">
        <v>90</v>
      </c>
      <c r="F277" s="170">
        <v>25</v>
      </c>
      <c r="G277" s="170" t="s">
        <v>14</v>
      </c>
      <c r="H277" s="170" t="s">
        <v>22</v>
      </c>
      <c r="I277" s="170">
        <v>432</v>
      </c>
      <c r="J277" s="170">
        <v>200</v>
      </c>
      <c r="K277" s="170">
        <v>16</v>
      </c>
      <c r="L277" s="170" t="s">
        <v>443</v>
      </c>
      <c r="M277" s="170">
        <v>200</v>
      </c>
      <c r="N277" s="170" t="s">
        <v>13</v>
      </c>
      <c r="O277" s="170" t="s">
        <v>23</v>
      </c>
    </row>
    <row r="278" spans="1:15" x14ac:dyDescent="0.25">
      <c r="A278" s="170">
        <v>0.39</v>
      </c>
      <c r="B278" s="170">
        <v>100</v>
      </c>
      <c r="C278" s="170">
        <v>4.79</v>
      </c>
      <c r="D278" s="170">
        <v>30.16</v>
      </c>
      <c r="E278" s="170">
        <v>90</v>
      </c>
      <c r="F278" s="170">
        <v>25</v>
      </c>
      <c r="G278" s="170" t="s">
        <v>14</v>
      </c>
      <c r="H278" s="170" t="s">
        <v>22</v>
      </c>
      <c r="I278" s="170">
        <v>432</v>
      </c>
      <c r="J278" s="170">
        <v>200</v>
      </c>
      <c r="K278" s="170">
        <v>16</v>
      </c>
      <c r="L278" s="170" t="s">
        <v>443</v>
      </c>
      <c r="M278" s="170">
        <v>200</v>
      </c>
      <c r="N278" s="170" t="s">
        <v>13</v>
      </c>
      <c r="O278" s="170" t="s">
        <v>23</v>
      </c>
    </row>
    <row r="279" spans="1:15" x14ac:dyDescent="0.25">
      <c r="A279" s="170">
        <v>0.39</v>
      </c>
      <c r="B279" s="170">
        <v>0</v>
      </c>
      <c r="C279" s="170">
        <v>0</v>
      </c>
      <c r="D279" s="170">
        <v>55.24</v>
      </c>
      <c r="E279" s="170">
        <v>90</v>
      </c>
      <c r="F279" s="170">
        <v>40</v>
      </c>
      <c r="G279" s="170" t="s">
        <v>14</v>
      </c>
      <c r="H279" s="170" t="s">
        <v>22</v>
      </c>
      <c r="I279" s="170">
        <v>432</v>
      </c>
      <c r="J279" s="170">
        <v>200</v>
      </c>
      <c r="K279" s="170">
        <v>16</v>
      </c>
      <c r="L279" s="170" t="s">
        <v>443</v>
      </c>
      <c r="M279" s="170">
        <v>200</v>
      </c>
      <c r="N279" s="170" t="s">
        <v>13</v>
      </c>
      <c r="O279" s="170" t="s">
        <v>23</v>
      </c>
    </row>
    <row r="280" spans="1:15" x14ac:dyDescent="0.25">
      <c r="A280" s="170">
        <v>0.39</v>
      </c>
      <c r="B280" s="170">
        <v>100</v>
      </c>
      <c r="C280" s="170">
        <v>4.79</v>
      </c>
      <c r="D280" s="170">
        <v>30.16</v>
      </c>
      <c r="E280" s="170">
        <v>90</v>
      </c>
      <c r="F280" s="170">
        <v>40</v>
      </c>
      <c r="G280" s="170" t="s">
        <v>14</v>
      </c>
      <c r="H280" s="170" t="s">
        <v>22</v>
      </c>
      <c r="I280" s="170">
        <v>432</v>
      </c>
      <c r="J280" s="170">
        <v>200</v>
      </c>
      <c r="K280" s="170">
        <v>16</v>
      </c>
      <c r="L280" s="170" t="s">
        <v>443</v>
      </c>
      <c r="M280" s="170">
        <v>200</v>
      </c>
      <c r="N280" s="170" t="s">
        <v>13</v>
      </c>
      <c r="O280" s="170" t="s">
        <v>23</v>
      </c>
    </row>
    <row r="281" spans="1:15" x14ac:dyDescent="0.25">
      <c r="A281" s="170">
        <v>0.46</v>
      </c>
      <c r="B281" s="170">
        <v>100</v>
      </c>
      <c r="C281" s="170">
        <v>5.46</v>
      </c>
      <c r="D281" s="170">
        <v>34.5</v>
      </c>
      <c r="E281" s="170">
        <v>28</v>
      </c>
      <c r="F281" s="170">
        <v>95</v>
      </c>
      <c r="G281" s="170" t="s">
        <v>259</v>
      </c>
      <c r="H281" s="170" t="s">
        <v>508</v>
      </c>
      <c r="I281" s="170">
        <v>922</v>
      </c>
      <c r="J281" s="170">
        <v>46.2</v>
      </c>
      <c r="K281" s="170">
        <v>10</v>
      </c>
      <c r="L281" s="170" t="s">
        <v>441</v>
      </c>
      <c r="M281" s="170">
        <v>50</v>
      </c>
      <c r="N281" s="170" t="s">
        <v>17</v>
      </c>
      <c r="O281" s="170" t="s">
        <v>106</v>
      </c>
    </row>
    <row r="282" spans="1:15" x14ac:dyDescent="0.25">
      <c r="A282" s="170">
        <v>0.46</v>
      </c>
      <c r="B282" s="170">
        <v>100</v>
      </c>
      <c r="C282" s="170">
        <v>5.46</v>
      </c>
      <c r="D282" s="170">
        <v>34.5</v>
      </c>
      <c r="E282" s="170">
        <v>28</v>
      </c>
      <c r="F282" s="170">
        <v>95</v>
      </c>
      <c r="G282" s="170" t="s">
        <v>259</v>
      </c>
      <c r="H282" s="170" t="s">
        <v>508</v>
      </c>
      <c r="I282" s="170">
        <v>996</v>
      </c>
      <c r="J282" s="170">
        <v>42.9</v>
      </c>
      <c r="K282" s="170">
        <v>10</v>
      </c>
      <c r="L282" s="170" t="s">
        <v>441</v>
      </c>
      <c r="M282" s="170">
        <v>50</v>
      </c>
      <c r="N282" s="170" t="s">
        <v>17</v>
      </c>
      <c r="O282" s="170" t="s">
        <v>106</v>
      </c>
    </row>
    <row r="283" spans="1:15" x14ac:dyDescent="0.25">
      <c r="A283" s="170">
        <v>0.46</v>
      </c>
      <c r="B283" s="170">
        <v>100</v>
      </c>
      <c r="C283" s="170">
        <v>5.46</v>
      </c>
      <c r="D283" s="170">
        <v>34.5</v>
      </c>
      <c r="E283" s="170">
        <v>28</v>
      </c>
      <c r="F283" s="170">
        <v>95</v>
      </c>
      <c r="G283" s="170" t="s">
        <v>259</v>
      </c>
      <c r="H283" s="170" t="s">
        <v>508</v>
      </c>
      <c r="I283" s="170">
        <v>1327</v>
      </c>
      <c r="J283" s="170">
        <v>53.5</v>
      </c>
      <c r="K283" s="170">
        <v>10</v>
      </c>
      <c r="L283" s="170" t="s">
        <v>441</v>
      </c>
      <c r="M283" s="170">
        <v>50</v>
      </c>
      <c r="N283" s="170" t="s">
        <v>17</v>
      </c>
      <c r="O283" s="170" t="s">
        <v>106</v>
      </c>
    </row>
    <row r="284" spans="1:15" x14ac:dyDescent="0.25">
      <c r="A284" s="170">
        <v>0.46</v>
      </c>
      <c r="B284" s="170">
        <v>100</v>
      </c>
      <c r="C284" s="170">
        <v>5.46</v>
      </c>
      <c r="D284" s="170">
        <v>34.5</v>
      </c>
      <c r="E284" s="170">
        <v>28</v>
      </c>
      <c r="F284" s="170">
        <v>71</v>
      </c>
      <c r="G284" s="170" t="s">
        <v>259</v>
      </c>
      <c r="H284" s="170" t="s">
        <v>508</v>
      </c>
      <c r="I284" s="170">
        <v>1060</v>
      </c>
      <c r="J284" s="170">
        <v>46.7</v>
      </c>
      <c r="K284" s="170">
        <v>8</v>
      </c>
      <c r="L284" s="170" t="s">
        <v>441</v>
      </c>
      <c r="M284" s="170">
        <v>40</v>
      </c>
      <c r="N284" s="170" t="s">
        <v>17</v>
      </c>
      <c r="O284" s="170" t="s">
        <v>106</v>
      </c>
    </row>
    <row r="285" spans="1:15" x14ac:dyDescent="0.25">
      <c r="A285" s="170">
        <v>0.46</v>
      </c>
      <c r="B285" s="170">
        <v>100</v>
      </c>
      <c r="C285" s="170">
        <v>5.46</v>
      </c>
      <c r="D285" s="170">
        <v>34.5</v>
      </c>
      <c r="E285" s="170">
        <v>28</v>
      </c>
      <c r="F285" s="170">
        <v>94</v>
      </c>
      <c r="G285" s="170" t="s">
        <v>259</v>
      </c>
      <c r="H285" s="170" t="s">
        <v>508</v>
      </c>
      <c r="I285" s="170">
        <v>962</v>
      </c>
      <c r="J285" s="170">
        <v>48.8</v>
      </c>
      <c r="K285" s="170">
        <v>12</v>
      </c>
      <c r="L285" s="170" t="s">
        <v>441</v>
      </c>
      <c r="M285" s="170">
        <v>60</v>
      </c>
      <c r="N285" s="170" t="s">
        <v>17</v>
      </c>
      <c r="O285" s="170" t="s">
        <v>106</v>
      </c>
    </row>
    <row r="286" spans="1:15" x14ac:dyDescent="0.25">
      <c r="A286" s="170">
        <v>0.46</v>
      </c>
      <c r="B286" s="170">
        <v>0</v>
      </c>
      <c r="C286" s="170">
        <v>0</v>
      </c>
      <c r="D286" s="170">
        <v>43.2</v>
      </c>
      <c r="E286" s="170">
        <v>28</v>
      </c>
      <c r="F286" s="170">
        <v>71</v>
      </c>
      <c r="G286" s="170" t="s">
        <v>259</v>
      </c>
      <c r="H286" s="170" t="s">
        <v>508</v>
      </c>
      <c r="I286" s="170">
        <v>1060</v>
      </c>
      <c r="J286" s="170">
        <v>47</v>
      </c>
      <c r="K286" s="170">
        <v>8</v>
      </c>
      <c r="L286" s="170" t="s">
        <v>441</v>
      </c>
      <c r="M286" s="170">
        <v>40</v>
      </c>
      <c r="N286" s="170" t="s">
        <v>17</v>
      </c>
      <c r="O286" s="170" t="s">
        <v>106</v>
      </c>
    </row>
    <row r="287" spans="1:15" x14ac:dyDescent="0.25">
      <c r="A287" s="170">
        <v>0.43</v>
      </c>
      <c r="B287" s="170">
        <v>100</v>
      </c>
      <c r="C287" s="170">
        <v>5.46</v>
      </c>
      <c r="D287" s="170">
        <v>39.700000000000003</v>
      </c>
      <c r="E287" s="170">
        <v>28</v>
      </c>
      <c r="F287" s="170">
        <v>71</v>
      </c>
      <c r="G287" s="170" t="s">
        <v>259</v>
      </c>
      <c r="H287" s="170" t="s">
        <v>508</v>
      </c>
      <c r="I287" s="170">
        <v>1060</v>
      </c>
      <c r="J287" s="170">
        <v>47</v>
      </c>
      <c r="K287" s="170">
        <v>8</v>
      </c>
      <c r="L287" s="170" t="s">
        <v>441</v>
      </c>
      <c r="M287" s="170">
        <v>40</v>
      </c>
      <c r="N287" s="170" t="s">
        <v>17</v>
      </c>
      <c r="O287" s="170" t="s">
        <v>106</v>
      </c>
    </row>
    <row r="288" spans="1:15" x14ac:dyDescent="0.25">
      <c r="A288" s="170">
        <v>0.51</v>
      </c>
      <c r="B288" s="170">
        <v>0</v>
      </c>
      <c r="C288" s="170">
        <v>0</v>
      </c>
      <c r="D288" s="170">
        <v>25</v>
      </c>
      <c r="E288" s="170">
        <v>28</v>
      </c>
      <c r="F288" s="170">
        <v>150</v>
      </c>
      <c r="G288" s="170" t="s">
        <v>14</v>
      </c>
      <c r="H288" s="170" t="s">
        <v>22</v>
      </c>
      <c r="I288" s="170">
        <v>525</v>
      </c>
      <c r="J288" s="170">
        <v>200</v>
      </c>
      <c r="K288" s="170">
        <v>12</v>
      </c>
      <c r="L288" s="170" t="s">
        <v>441</v>
      </c>
      <c r="M288" s="170">
        <v>60</v>
      </c>
      <c r="N288" s="170" t="s">
        <v>17</v>
      </c>
      <c r="O288" s="170" t="s">
        <v>23</v>
      </c>
    </row>
    <row r="289" spans="1:15" x14ac:dyDescent="0.25">
      <c r="A289" s="170">
        <v>0.53</v>
      </c>
      <c r="B289" s="170">
        <v>50</v>
      </c>
      <c r="C289" s="170">
        <v>4.4000000000000004</v>
      </c>
      <c r="D289" s="170">
        <v>25</v>
      </c>
      <c r="E289" s="170">
        <v>28</v>
      </c>
      <c r="F289" s="170">
        <v>150</v>
      </c>
      <c r="G289" s="170" t="s">
        <v>14</v>
      </c>
      <c r="H289" s="170" t="s">
        <v>22</v>
      </c>
      <c r="I289" s="170">
        <v>525</v>
      </c>
      <c r="J289" s="170">
        <v>200</v>
      </c>
      <c r="K289" s="170">
        <v>12</v>
      </c>
      <c r="L289" s="170" t="s">
        <v>441</v>
      </c>
      <c r="M289" s="170">
        <v>60</v>
      </c>
      <c r="N289" s="170" t="s">
        <v>17</v>
      </c>
      <c r="O289" s="170" t="s">
        <v>23</v>
      </c>
    </row>
    <row r="290" spans="1:15" x14ac:dyDescent="0.25">
      <c r="A290" s="170">
        <v>0.55000000000000004</v>
      </c>
      <c r="B290" s="170">
        <v>100</v>
      </c>
      <c r="C290" s="170">
        <v>4.4000000000000004</v>
      </c>
      <c r="D290" s="170">
        <v>25</v>
      </c>
      <c r="E290" s="170">
        <v>28</v>
      </c>
      <c r="F290" s="170">
        <v>150</v>
      </c>
      <c r="G290" s="170" t="s">
        <v>14</v>
      </c>
      <c r="H290" s="170" t="s">
        <v>22</v>
      </c>
      <c r="I290" s="170">
        <v>525</v>
      </c>
      <c r="J290" s="170">
        <v>200</v>
      </c>
      <c r="K290" s="170">
        <v>12</v>
      </c>
      <c r="L290" s="170" t="s">
        <v>441</v>
      </c>
      <c r="M290" s="170">
        <v>60</v>
      </c>
      <c r="N290" s="170" t="s">
        <v>17</v>
      </c>
      <c r="O290" s="170" t="s">
        <v>23</v>
      </c>
    </row>
    <row r="291" spans="1:15" x14ac:dyDescent="0.25">
      <c r="A291" s="170">
        <v>0.61</v>
      </c>
      <c r="B291" s="170">
        <v>100</v>
      </c>
      <c r="C291" s="170">
        <v>4.4000000000000004</v>
      </c>
      <c r="D291" s="170">
        <v>15</v>
      </c>
      <c r="E291" s="170">
        <v>28</v>
      </c>
      <c r="F291" s="170">
        <v>150</v>
      </c>
      <c r="G291" s="170" t="s">
        <v>14</v>
      </c>
      <c r="H291" s="170" t="s">
        <v>22</v>
      </c>
      <c r="I291" s="170">
        <v>525</v>
      </c>
      <c r="J291" s="170">
        <v>200</v>
      </c>
      <c r="K291" s="170">
        <v>12</v>
      </c>
      <c r="L291" s="170" t="s">
        <v>441</v>
      </c>
      <c r="M291" s="170">
        <v>60</v>
      </c>
      <c r="N291" s="170" t="s">
        <v>17</v>
      </c>
      <c r="O291" s="170" t="s">
        <v>23</v>
      </c>
    </row>
    <row r="292" spans="1:15" x14ac:dyDescent="0.25">
      <c r="A292" s="170">
        <v>0.4</v>
      </c>
      <c r="B292" s="170">
        <v>100</v>
      </c>
      <c r="C292" s="170">
        <v>4.4000000000000004</v>
      </c>
      <c r="D292" s="170">
        <v>35</v>
      </c>
      <c r="E292" s="170">
        <v>28</v>
      </c>
      <c r="F292" s="170">
        <v>150</v>
      </c>
      <c r="G292" s="170" t="s">
        <v>14</v>
      </c>
      <c r="H292" s="170" t="s">
        <v>22</v>
      </c>
      <c r="I292" s="170">
        <v>525</v>
      </c>
      <c r="J292" s="170">
        <v>200</v>
      </c>
      <c r="K292" s="170">
        <v>12</v>
      </c>
      <c r="L292" s="170" t="s">
        <v>441</v>
      </c>
      <c r="M292" s="170">
        <v>60</v>
      </c>
      <c r="N292" s="170" t="s">
        <v>17</v>
      </c>
      <c r="O292" s="170" t="s">
        <v>23</v>
      </c>
    </row>
    <row r="293" spans="1:15" x14ac:dyDescent="0.25">
      <c r="A293" s="170">
        <v>0.39</v>
      </c>
      <c r="B293" s="170">
        <v>100</v>
      </c>
      <c r="C293" s="170">
        <v>4.4000000000000004</v>
      </c>
      <c r="D293" s="170">
        <v>50</v>
      </c>
      <c r="E293" s="170">
        <v>28</v>
      </c>
      <c r="F293" s="170">
        <v>150</v>
      </c>
      <c r="G293" s="170" t="s">
        <v>14</v>
      </c>
      <c r="H293" s="170" t="s">
        <v>22</v>
      </c>
      <c r="I293" s="170">
        <v>525</v>
      </c>
      <c r="J293" s="170">
        <v>200</v>
      </c>
      <c r="K293" s="170">
        <v>12</v>
      </c>
      <c r="L293" s="170" t="s">
        <v>441</v>
      </c>
      <c r="M293" s="170">
        <v>60</v>
      </c>
      <c r="N293" s="170" t="s">
        <v>17</v>
      </c>
      <c r="O293" s="170" t="s">
        <v>23</v>
      </c>
    </row>
    <row r="294" spans="1:15" x14ac:dyDescent="0.25">
      <c r="A294" s="170">
        <v>0.55000000000000004</v>
      </c>
      <c r="B294" s="170">
        <v>100</v>
      </c>
      <c r="C294" s="170">
        <v>4.4000000000000004</v>
      </c>
      <c r="D294" s="170">
        <v>25</v>
      </c>
      <c r="E294" s="170">
        <v>28</v>
      </c>
      <c r="F294" s="170">
        <v>150</v>
      </c>
      <c r="G294" s="170" t="s">
        <v>14</v>
      </c>
      <c r="H294" s="170" t="s">
        <v>22</v>
      </c>
      <c r="I294" s="170">
        <v>525</v>
      </c>
      <c r="J294" s="170">
        <v>200</v>
      </c>
      <c r="K294" s="170">
        <v>16</v>
      </c>
      <c r="L294" s="170" t="s">
        <v>441</v>
      </c>
      <c r="M294" s="170">
        <v>80</v>
      </c>
      <c r="N294" s="170" t="s">
        <v>17</v>
      </c>
      <c r="O294" s="170" t="s">
        <v>23</v>
      </c>
    </row>
    <row r="295" spans="1:15" x14ac:dyDescent="0.25">
      <c r="A295" s="170">
        <v>0.55000000000000004</v>
      </c>
      <c r="B295" s="170">
        <v>100</v>
      </c>
      <c r="C295" s="170">
        <v>4.4000000000000004</v>
      </c>
      <c r="D295" s="170">
        <v>25</v>
      </c>
      <c r="E295" s="170">
        <v>28</v>
      </c>
      <c r="F295" s="170">
        <v>150</v>
      </c>
      <c r="G295" s="170" t="s">
        <v>14</v>
      </c>
      <c r="H295" s="170" t="s">
        <v>22</v>
      </c>
      <c r="I295" s="170">
        <v>525</v>
      </c>
      <c r="J295" s="170">
        <v>200</v>
      </c>
      <c r="K295" s="170">
        <v>22</v>
      </c>
      <c r="L295" s="170" t="s">
        <v>441</v>
      </c>
      <c r="M295" s="170">
        <v>110</v>
      </c>
      <c r="N295" s="170" t="s">
        <v>17</v>
      </c>
      <c r="O295" s="170" t="s">
        <v>23</v>
      </c>
    </row>
    <row r="296" spans="1:15" x14ac:dyDescent="0.25">
      <c r="A296" s="170">
        <v>0.55000000000000004</v>
      </c>
      <c r="B296" s="170">
        <v>100</v>
      </c>
      <c r="C296" s="170">
        <v>4.4000000000000004</v>
      </c>
      <c r="D296" s="170">
        <v>25</v>
      </c>
      <c r="E296" s="170">
        <v>28</v>
      </c>
      <c r="F296" s="170">
        <v>150</v>
      </c>
      <c r="G296" s="170" t="s">
        <v>14</v>
      </c>
      <c r="H296" s="170" t="s">
        <v>22</v>
      </c>
      <c r="I296" s="170">
        <v>525</v>
      </c>
      <c r="J296" s="170">
        <v>200</v>
      </c>
      <c r="K296" s="170">
        <v>25</v>
      </c>
      <c r="L296" s="170" t="s">
        <v>441</v>
      </c>
      <c r="M296" s="170">
        <v>125</v>
      </c>
      <c r="N296" s="170" t="s">
        <v>17</v>
      </c>
      <c r="O296" s="170" t="s">
        <v>23</v>
      </c>
    </row>
    <row r="297" spans="1:15" x14ac:dyDescent="0.25">
      <c r="A297" s="170">
        <v>0.55000000000000004</v>
      </c>
      <c r="B297" s="170">
        <v>100</v>
      </c>
      <c r="C297" s="170">
        <v>4.4000000000000004</v>
      </c>
      <c r="D297" s="170">
        <v>25</v>
      </c>
      <c r="E297" s="170">
        <v>28</v>
      </c>
      <c r="F297" s="170">
        <v>150</v>
      </c>
      <c r="G297" s="170" t="s">
        <v>14</v>
      </c>
      <c r="H297" s="170" t="s">
        <v>22</v>
      </c>
      <c r="I297" s="170">
        <v>525</v>
      </c>
      <c r="J297" s="170">
        <v>200</v>
      </c>
      <c r="K297" s="170">
        <v>12</v>
      </c>
      <c r="L297" s="170" t="s">
        <v>441</v>
      </c>
      <c r="M297" s="170">
        <v>84</v>
      </c>
      <c r="N297" s="170" t="s">
        <v>17</v>
      </c>
      <c r="O297" s="170" t="s">
        <v>23</v>
      </c>
    </row>
    <row r="298" spans="1:15" x14ac:dyDescent="0.25">
      <c r="A298" s="170">
        <v>0.55000000000000004</v>
      </c>
      <c r="B298" s="170">
        <v>100</v>
      </c>
      <c r="C298" s="170">
        <v>4.4000000000000004</v>
      </c>
      <c r="D298" s="170">
        <v>25</v>
      </c>
      <c r="E298" s="170">
        <v>28</v>
      </c>
      <c r="F298" s="170">
        <v>150</v>
      </c>
      <c r="G298" s="170" t="s">
        <v>14</v>
      </c>
      <c r="H298" s="170" t="s">
        <v>22</v>
      </c>
      <c r="I298" s="170">
        <v>525</v>
      </c>
      <c r="J298" s="170">
        <v>200</v>
      </c>
      <c r="K298" s="170">
        <v>12</v>
      </c>
      <c r="L298" s="170" t="s">
        <v>441</v>
      </c>
      <c r="M298" s="170">
        <v>120</v>
      </c>
      <c r="N298" s="170" t="s">
        <v>17</v>
      </c>
      <c r="O298" s="170" t="s">
        <v>23</v>
      </c>
    </row>
    <row r="299" spans="1:15" x14ac:dyDescent="0.25">
      <c r="A299" s="170">
        <v>0.55000000000000004</v>
      </c>
      <c r="B299" s="170">
        <v>100</v>
      </c>
      <c r="C299" s="170">
        <v>4.4000000000000004</v>
      </c>
      <c r="D299" s="170">
        <v>25</v>
      </c>
      <c r="E299" s="170">
        <v>28</v>
      </c>
      <c r="F299" s="170">
        <v>150</v>
      </c>
      <c r="G299" s="170" t="s">
        <v>14</v>
      </c>
      <c r="H299" s="170" t="s">
        <v>22</v>
      </c>
      <c r="I299" s="170">
        <v>525</v>
      </c>
      <c r="J299" s="170">
        <v>200</v>
      </c>
      <c r="K299" s="170">
        <v>12</v>
      </c>
      <c r="L299" s="170" t="s">
        <v>441</v>
      </c>
      <c r="M299" s="170">
        <v>144</v>
      </c>
      <c r="N299" s="170" t="s">
        <v>17</v>
      </c>
      <c r="O299" s="170" t="s">
        <v>23</v>
      </c>
    </row>
    <row r="300" spans="1:15" x14ac:dyDescent="0.25">
      <c r="A300" s="170">
        <v>0.55000000000000004</v>
      </c>
      <c r="B300" s="170">
        <v>100</v>
      </c>
      <c r="C300" s="170">
        <v>4.4000000000000004</v>
      </c>
      <c r="D300" s="170">
        <v>25</v>
      </c>
      <c r="E300" s="170">
        <v>28</v>
      </c>
      <c r="F300" s="170">
        <v>150</v>
      </c>
      <c r="G300" s="170" t="s">
        <v>14</v>
      </c>
      <c r="H300" s="170" t="s">
        <v>22</v>
      </c>
      <c r="I300" s="170">
        <v>325</v>
      </c>
      <c r="J300" s="170">
        <v>200</v>
      </c>
      <c r="K300" s="170">
        <v>12</v>
      </c>
      <c r="L300" s="170" t="s">
        <v>441</v>
      </c>
      <c r="M300" s="170">
        <v>60</v>
      </c>
      <c r="N300" s="170" t="s">
        <v>17</v>
      </c>
      <c r="O300" s="170" t="s">
        <v>23</v>
      </c>
    </row>
    <row r="301" spans="1:15" x14ac:dyDescent="0.25">
      <c r="A301" s="170">
        <v>0.55000000000000004</v>
      </c>
      <c r="B301" s="170">
        <v>100</v>
      </c>
      <c r="C301" s="170">
        <v>4.4000000000000004</v>
      </c>
      <c r="D301" s="170">
        <v>25</v>
      </c>
      <c r="E301" s="170">
        <v>28</v>
      </c>
      <c r="F301" s="170">
        <v>150</v>
      </c>
      <c r="G301" s="170" t="s">
        <v>14</v>
      </c>
      <c r="H301" s="170" t="s">
        <v>22</v>
      </c>
      <c r="I301" s="170">
        <v>420</v>
      </c>
      <c r="J301" s="170">
        <v>200</v>
      </c>
      <c r="K301" s="170">
        <v>12</v>
      </c>
      <c r="L301" s="170" t="s">
        <v>441</v>
      </c>
      <c r="M301" s="170">
        <v>60</v>
      </c>
      <c r="N301" s="170" t="s">
        <v>17</v>
      </c>
      <c r="O301" s="170" t="s">
        <v>23</v>
      </c>
    </row>
    <row r="302" spans="1:15" x14ac:dyDescent="0.25">
      <c r="A302" s="170">
        <v>0.55000000000000004</v>
      </c>
      <c r="B302" s="170">
        <v>100</v>
      </c>
      <c r="C302" s="170">
        <v>4.4000000000000004</v>
      </c>
      <c r="D302" s="170">
        <v>25</v>
      </c>
      <c r="E302" s="170">
        <v>28</v>
      </c>
      <c r="F302" s="170">
        <v>150</v>
      </c>
      <c r="G302" s="170" t="s">
        <v>14</v>
      </c>
      <c r="H302" s="170" t="s">
        <v>22</v>
      </c>
      <c r="I302" s="170">
        <v>625</v>
      </c>
      <c r="J302" s="170">
        <v>200</v>
      </c>
      <c r="K302" s="170">
        <v>12</v>
      </c>
      <c r="L302" s="170" t="s">
        <v>441</v>
      </c>
      <c r="M302" s="170">
        <v>60</v>
      </c>
      <c r="N302" s="170" t="s">
        <v>17</v>
      </c>
      <c r="O302" s="170" t="s">
        <v>23</v>
      </c>
    </row>
    <row r="303" spans="1:15" x14ac:dyDescent="0.25">
      <c r="A303" s="170">
        <v>0.55000000000000004</v>
      </c>
      <c r="B303" s="170">
        <v>100</v>
      </c>
      <c r="C303" s="170">
        <v>4.4000000000000004</v>
      </c>
      <c r="D303" s="170">
        <v>25</v>
      </c>
      <c r="E303" s="170">
        <v>28</v>
      </c>
      <c r="F303" s="170">
        <v>100</v>
      </c>
      <c r="G303" s="170" t="s">
        <v>14</v>
      </c>
      <c r="H303" s="170" t="s">
        <v>22</v>
      </c>
      <c r="I303" s="170">
        <v>525</v>
      </c>
      <c r="J303" s="170">
        <v>200</v>
      </c>
      <c r="K303" s="170">
        <v>12</v>
      </c>
      <c r="L303" s="170" t="s">
        <v>441</v>
      </c>
      <c r="M303" s="170">
        <v>60</v>
      </c>
      <c r="N303" s="170" t="s">
        <v>17</v>
      </c>
      <c r="O303" s="170" t="s">
        <v>23</v>
      </c>
    </row>
    <row r="304" spans="1:15" x14ac:dyDescent="0.25">
      <c r="A304" s="170">
        <v>0.55000000000000004</v>
      </c>
      <c r="B304" s="170">
        <v>100</v>
      </c>
      <c r="C304" s="170">
        <v>4.4000000000000004</v>
      </c>
      <c r="D304" s="170">
        <v>25</v>
      </c>
      <c r="E304" s="170">
        <v>28</v>
      </c>
      <c r="F304" s="170">
        <v>200</v>
      </c>
      <c r="G304" s="170" t="s">
        <v>14</v>
      </c>
      <c r="H304" s="170" t="s">
        <v>22</v>
      </c>
      <c r="I304" s="170">
        <v>525</v>
      </c>
      <c r="J304" s="170">
        <v>200</v>
      </c>
      <c r="K304" s="170">
        <v>12</v>
      </c>
      <c r="L304" s="170" t="s">
        <v>441</v>
      </c>
      <c r="M304" s="170">
        <v>60</v>
      </c>
      <c r="N304" s="170" t="s">
        <v>17</v>
      </c>
      <c r="O304" s="170" t="s">
        <v>213</v>
      </c>
    </row>
    <row r="305" spans="1:15" x14ac:dyDescent="0.25">
      <c r="A305" s="170">
        <v>0.55000000000000004</v>
      </c>
      <c r="B305" s="170">
        <v>100</v>
      </c>
      <c r="C305" s="170">
        <v>4.4000000000000004</v>
      </c>
      <c r="D305" s="170">
        <v>25</v>
      </c>
      <c r="E305" s="170">
        <v>28</v>
      </c>
      <c r="F305" s="170">
        <v>250</v>
      </c>
      <c r="G305" s="170" t="s">
        <v>14</v>
      </c>
      <c r="H305" s="170" t="s">
        <v>22</v>
      </c>
      <c r="I305" s="170">
        <v>525</v>
      </c>
      <c r="J305" s="170">
        <v>200</v>
      </c>
      <c r="K305" s="170">
        <v>12</v>
      </c>
      <c r="L305" s="170" t="s">
        <v>441</v>
      </c>
      <c r="M305" s="170">
        <v>60</v>
      </c>
      <c r="N305" s="170" t="s">
        <v>17</v>
      </c>
      <c r="O305" s="170" t="s">
        <v>213</v>
      </c>
    </row>
    <row r="306" spans="1:15" x14ac:dyDescent="0.25">
      <c r="A306" s="170">
        <v>0.51</v>
      </c>
      <c r="B306" s="170">
        <v>10</v>
      </c>
      <c r="C306" s="170">
        <v>8.6</v>
      </c>
      <c r="D306" s="170">
        <v>60.7</v>
      </c>
      <c r="E306" s="170">
        <v>56</v>
      </c>
      <c r="F306" s="170">
        <v>54</v>
      </c>
      <c r="G306" s="170" t="s">
        <v>14</v>
      </c>
      <c r="H306" s="170" t="s">
        <v>22</v>
      </c>
      <c r="I306" s="170">
        <v>500</v>
      </c>
      <c r="J306" s="170">
        <v>210</v>
      </c>
      <c r="K306" s="170">
        <v>12</v>
      </c>
      <c r="L306" s="170" t="s">
        <v>441</v>
      </c>
      <c r="M306" s="170">
        <v>69</v>
      </c>
      <c r="N306" s="170" t="s">
        <v>67</v>
      </c>
      <c r="O306" s="170" t="s">
        <v>23</v>
      </c>
    </row>
    <row r="307" spans="1:15" x14ac:dyDescent="0.25">
      <c r="A307" s="170">
        <v>0.51</v>
      </c>
      <c r="B307" s="170">
        <v>50</v>
      </c>
      <c r="C307" s="170">
        <v>8.6</v>
      </c>
      <c r="D307" s="170">
        <v>52.2</v>
      </c>
      <c r="E307" s="170">
        <v>56</v>
      </c>
      <c r="F307" s="170">
        <v>54</v>
      </c>
      <c r="G307" s="170" t="s">
        <v>14</v>
      </c>
      <c r="H307" s="170" t="s">
        <v>22</v>
      </c>
      <c r="I307" s="170">
        <v>500</v>
      </c>
      <c r="J307" s="170">
        <v>210</v>
      </c>
      <c r="K307" s="170">
        <v>12</v>
      </c>
      <c r="L307" s="170" t="s">
        <v>441</v>
      </c>
      <c r="M307" s="170">
        <v>69</v>
      </c>
      <c r="N307" s="170" t="s">
        <v>67</v>
      </c>
      <c r="O307" s="170" t="s">
        <v>23</v>
      </c>
    </row>
    <row r="308" spans="1:15" x14ac:dyDescent="0.25">
      <c r="A308" s="170">
        <v>0.51</v>
      </c>
      <c r="B308" s="170">
        <v>100</v>
      </c>
      <c r="C308" s="170">
        <v>8.6</v>
      </c>
      <c r="D308" s="170">
        <v>44.7</v>
      </c>
      <c r="E308" s="170">
        <v>56</v>
      </c>
      <c r="F308" s="170">
        <v>54</v>
      </c>
      <c r="G308" s="170" t="s">
        <v>14</v>
      </c>
      <c r="H308" s="170" t="s">
        <v>22</v>
      </c>
      <c r="I308" s="170">
        <v>500</v>
      </c>
      <c r="J308" s="170">
        <v>210</v>
      </c>
      <c r="K308" s="170">
        <v>12</v>
      </c>
      <c r="L308" s="170" t="s">
        <v>441</v>
      </c>
      <c r="M308" s="170">
        <v>69</v>
      </c>
      <c r="N308" s="170" t="s">
        <v>67</v>
      </c>
      <c r="O308" s="170" t="s">
        <v>23</v>
      </c>
    </row>
    <row r="309" spans="1:15" x14ac:dyDescent="0.25">
      <c r="A309" s="170">
        <v>0.51</v>
      </c>
      <c r="B309" s="170">
        <v>10</v>
      </c>
      <c r="C309" s="170">
        <v>8.4</v>
      </c>
      <c r="D309" s="170">
        <v>54.3</v>
      </c>
      <c r="E309" s="170">
        <v>56</v>
      </c>
      <c r="F309" s="170">
        <v>54</v>
      </c>
      <c r="G309" s="170" t="s">
        <v>14</v>
      </c>
      <c r="H309" s="170" t="s">
        <v>22</v>
      </c>
      <c r="I309" s="170">
        <v>500</v>
      </c>
      <c r="J309" s="170">
        <v>210</v>
      </c>
      <c r="K309" s="170">
        <v>12</v>
      </c>
      <c r="L309" s="170" t="s">
        <v>441</v>
      </c>
      <c r="M309" s="170">
        <v>69</v>
      </c>
      <c r="N309" s="170" t="s">
        <v>67</v>
      </c>
      <c r="O309" s="170" t="s">
        <v>23</v>
      </c>
    </row>
    <row r="310" spans="1:15" x14ac:dyDescent="0.25">
      <c r="A310" s="170">
        <v>0.51</v>
      </c>
      <c r="B310" s="170">
        <v>50</v>
      </c>
      <c r="C310" s="170">
        <v>8.4</v>
      </c>
      <c r="D310" s="170">
        <v>44.5</v>
      </c>
      <c r="E310" s="170">
        <v>56</v>
      </c>
      <c r="F310" s="170">
        <v>54</v>
      </c>
      <c r="G310" s="170" t="s">
        <v>14</v>
      </c>
      <c r="H310" s="170" t="s">
        <v>22</v>
      </c>
      <c r="I310" s="170">
        <v>500</v>
      </c>
      <c r="J310" s="170">
        <v>210</v>
      </c>
      <c r="K310" s="170">
        <v>12</v>
      </c>
      <c r="L310" s="170" t="s">
        <v>441</v>
      </c>
      <c r="M310" s="170">
        <v>69</v>
      </c>
      <c r="N310" s="170" t="s">
        <v>67</v>
      </c>
      <c r="O310" s="170" t="s">
        <v>23</v>
      </c>
    </row>
    <row r="311" spans="1:15" x14ac:dyDescent="0.25">
      <c r="A311" s="170">
        <v>0.51</v>
      </c>
      <c r="B311" s="170">
        <v>100</v>
      </c>
      <c r="C311" s="170">
        <v>8.4</v>
      </c>
      <c r="D311" s="170">
        <v>36.5</v>
      </c>
      <c r="E311" s="170">
        <v>56</v>
      </c>
      <c r="F311" s="170">
        <v>54</v>
      </c>
      <c r="G311" s="170" t="s">
        <v>14</v>
      </c>
      <c r="H311" s="170" t="s">
        <v>22</v>
      </c>
      <c r="I311" s="170">
        <v>500</v>
      </c>
      <c r="J311" s="170">
        <v>210</v>
      </c>
      <c r="K311" s="170">
        <v>12</v>
      </c>
      <c r="L311" s="170" t="s">
        <v>441</v>
      </c>
      <c r="M311" s="170">
        <v>69</v>
      </c>
      <c r="N311" s="170" t="s">
        <v>67</v>
      </c>
      <c r="O311" s="170" t="s">
        <v>23</v>
      </c>
    </row>
    <row r="312" spans="1:15" x14ac:dyDescent="0.25">
      <c r="A312" s="170">
        <v>0.5</v>
      </c>
      <c r="B312" s="170">
        <v>0</v>
      </c>
      <c r="C312" s="170">
        <v>0</v>
      </c>
      <c r="D312" s="170">
        <v>45</v>
      </c>
      <c r="E312" s="170">
        <v>28</v>
      </c>
      <c r="F312" s="170">
        <v>42</v>
      </c>
      <c r="G312" s="170" t="s">
        <v>14</v>
      </c>
      <c r="H312" s="170" t="s">
        <v>22</v>
      </c>
      <c r="I312" s="170">
        <v>566</v>
      </c>
      <c r="J312" s="170">
        <v>200</v>
      </c>
      <c r="K312" s="170">
        <v>16</v>
      </c>
      <c r="L312" s="170" t="s">
        <v>441</v>
      </c>
      <c r="M312" s="170">
        <v>160</v>
      </c>
      <c r="N312" s="170" t="s">
        <v>17</v>
      </c>
      <c r="O312" s="170" t="s">
        <v>222</v>
      </c>
    </row>
    <row r="313" spans="1:15" x14ac:dyDescent="0.25">
      <c r="A313" s="170">
        <v>0.5</v>
      </c>
      <c r="B313" s="170">
        <v>50</v>
      </c>
      <c r="C313" s="170">
        <v>4.3600000000000003</v>
      </c>
      <c r="D313" s="170">
        <v>45</v>
      </c>
      <c r="E313" s="170">
        <v>28</v>
      </c>
      <c r="F313" s="170">
        <v>42</v>
      </c>
      <c r="G313" s="170" t="s">
        <v>14</v>
      </c>
      <c r="H313" s="170" t="s">
        <v>22</v>
      </c>
      <c r="I313" s="170">
        <v>566</v>
      </c>
      <c r="J313" s="170">
        <v>200</v>
      </c>
      <c r="K313" s="170">
        <v>16</v>
      </c>
      <c r="L313" s="170" t="s">
        <v>441</v>
      </c>
      <c r="M313" s="170">
        <v>160</v>
      </c>
      <c r="N313" s="170" t="s">
        <v>17</v>
      </c>
      <c r="O313" s="170" t="s">
        <v>222</v>
      </c>
    </row>
    <row r="314" spans="1:15" x14ac:dyDescent="0.25">
      <c r="A314" s="170">
        <v>0.5</v>
      </c>
      <c r="B314" s="170">
        <v>100</v>
      </c>
      <c r="C314" s="170">
        <v>4.3600000000000003</v>
      </c>
      <c r="D314" s="170">
        <v>45</v>
      </c>
      <c r="E314" s="170">
        <v>28</v>
      </c>
      <c r="F314" s="170">
        <v>42</v>
      </c>
      <c r="G314" s="170" t="s">
        <v>14</v>
      </c>
      <c r="H314" s="170" t="s">
        <v>22</v>
      </c>
      <c r="I314" s="170">
        <v>566</v>
      </c>
      <c r="J314" s="170">
        <v>200</v>
      </c>
      <c r="K314" s="170">
        <v>16</v>
      </c>
      <c r="L314" s="170" t="s">
        <v>441</v>
      </c>
      <c r="M314" s="170">
        <v>160</v>
      </c>
      <c r="N314" s="170" t="s">
        <v>17</v>
      </c>
      <c r="O314" s="170" t="s">
        <v>222</v>
      </c>
    </row>
    <row r="315" spans="1:15" x14ac:dyDescent="0.25">
      <c r="A315" s="170">
        <v>0.39</v>
      </c>
      <c r="B315" s="170">
        <v>0</v>
      </c>
      <c r="C315" s="170">
        <v>0</v>
      </c>
      <c r="D315" s="170">
        <v>55.24</v>
      </c>
      <c r="E315" s="170">
        <v>90</v>
      </c>
      <c r="F315" s="170">
        <v>25</v>
      </c>
      <c r="G315" s="170" t="s">
        <v>14</v>
      </c>
      <c r="H315" s="170" t="s">
        <v>22</v>
      </c>
      <c r="I315" s="170">
        <v>432</v>
      </c>
      <c r="J315" s="170">
        <v>200</v>
      </c>
      <c r="K315" s="170">
        <v>16</v>
      </c>
      <c r="L315" s="170" t="s">
        <v>443</v>
      </c>
      <c r="M315" s="170">
        <v>200</v>
      </c>
      <c r="N315" s="170" t="s">
        <v>13</v>
      </c>
      <c r="O315" s="170" t="s">
        <v>23</v>
      </c>
    </row>
    <row r="316" spans="1:15" x14ac:dyDescent="0.25">
      <c r="A316" s="170">
        <v>0.39</v>
      </c>
      <c r="B316" s="170">
        <v>0</v>
      </c>
      <c r="C316" s="170">
        <v>0</v>
      </c>
      <c r="D316" s="170">
        <v>55.24</v>
      </c>
      <c r="E316" s="170">
        <v>90</v>
      </c>
      <c r="F316" s="170">
        <v>25</v>
      </c>
      <c r="G316" s="170" t="s">
        <v>14</v>
      </c>
      <c r="H316" s="170" t="s">
        <v>22</v>
      </c>
      <c r="I316" s="170">
        <v>432</v>
      </c>
      <c r="J316" s="170">
        <v>200</v>
      </c>
      <c r="K316" s="170">
        <v>16</v>
      </c>
      <c r="L316" s="170" t="s">
        <v>443</v>
      </c>
      <c r="M316" s="170">
        <v>300</v>
      </c>
      <c r="N316" s="170" t="s">
        <v>13</v>
      </c>
      <c r="O316" s="170" t="s">
        <v>23</v>
      </c>
    </row>
    <row r="317" spans="1:15" x14ac:dyDescent="0.25">
      <c r="A317" s="170">
        <v>0.52</v>
      </c>
      <c r="B317" s="170">
        <v>30</v>
      </c>
      <c r="C317" s="170">
        <v>4.0999999999999996</v>
      </c>
      <c r="D317" s="170">
        <v>30</v>
      </c>
      <c r="E317" s="170">
        <v>28</v>
      </c>
      <c r="F317" s="170">
        <v>49</v>
      </c>
      <c r="G317" s="170" t="s">
        <v>259</v>
      </c>
      <c r="H317" s="170" t="s">
        <v>22</v>
      </c>
      <c r="I317" s="170">
        <v>913</v>
      </c>
      <c r="J317" s="170">
        <v>57.4</v>
      </c>
      <c r="K317" s="170">
        <v>12</v>
      </c>
      <c r="L317" s="170" t="s">
        <v>441</v>
      </c>
      <c r="M317" s="170">
        <v>100</v>
      </c>
      <c r="N317" s="170" t="s">
        <v>17</v>
      </c>
      <c r="O317" s="170" t="s">
        <v>23</v>
      </c>
    </row>
    <row r="318" spans="1:15" x14ac:dyDescent="0.25">
      <c r="A318" s="170">
        <v>0.52</v>
      </c>
      <c r="B318" s="170">
        <v>30</v>
      </c>
      <c r="C318" s="170">
        <v>4.0999999999999996</v>
      </c>
      <c r="D318" s="170">
        <v>30</v>
      </c>
      <c r="E318" s="170">
        <v>28</v>
      </c>
      <c r="F318" s="170">
        <v>69</v>
      </c>
      <c r="G318" s="170" t="s">
        <v>259</v>
      </c>
      <c r="H318" s="170" t="s">
        <v>22</v>
      </c>
      <c r="I318" s="170">
        <v>913</v>
      </c>
      <c r="J318" s="170">
        <v>57.4</v>
      </c>
      <c r="K318" s="170">
        <v>12</v>
      </c>
      <c r="L318" s="170" t="s">
        <v>441</v>
      </c>
      <c r="M318" s="170">
        <v>100</v>
      </c>
      <c r="N318" s="170" t="s">
        <v>17</v>
      </c>
      <c r="O318" s="170" t="s">
        <v>106</v>
      </c>
    </row>
    <row r="319" spans="1:15" x14ac:dyDescent="0.25">
      <c r="A319" s="170">
        <v>0.52</v>
      </c>
      <c r="B319" s="170">
        <v>30</v>
      </c>
      <c r="C319" s="170">
        <v>4.0999999999999996</v>
      </c>
      <c r="D319" s="170">
        <v>30</v>
      </c>
      <c r="E319" s="170">
        <v>28</v>
      </c>
      <c r="F319" s="170">
        <v>89</v>
      </c>
      <c r="G319" s="170" t="s">
        <v>259</v>
      </c>
      <c r="H319" s="170" t="s">
        <v>22</v>
      </c>
      <c r="I319" s="170">
        <v>913</v>
      </c>
      <c r="J319" s="170">
        <v>57.4</v>
      </c>
      <c r="K319" s="170">
        <v>12</v>
      </c>
      <c r="L319" s="170" t="s">
        <v>441</v>
      </c>
      <c r="M319" s="170">
        <v>100</v>
      </c>
      <c r="N319" s="170" t="s">
        <v>17</v>
      </c>
      <c r="O319" s="170" t="s">
        <v>106</v>
      </c>
    </row>
    <row r="320" spans="1:15" x14ac:dyDescent="0.25">
      <c r="A320" s="170">
        <v>0.52</v>
      </c>
      <c r="B320" s="170">
        <v>30</v>
      </c>
      <c r="C320" s="170">
        <v>4.0999999999999996</v>
      </c>
      <c r="D320" s="170">
        <v>30</v>
      </c>
      <c r="E320" s="170">
        <v>28</v>
      </c>
      <c r="F320" s="170">
        <v>70</v>
      </c>
      <c r="G320" s="170" t="s">
        <v>259</v>
      </c>
      <c r="H320" s="170" t="s">
        <v>22</v>
      </c>
      <c r="I320" s="170">
        <v>943</v>
      </c>
      <c r="J320" s="170">
        <v>55</v>
      </c>
      <c r="K320" s="170">
        <v>10</v>
      </c>
      <c r="L320" s="170" t="s">
        <v>441</v>
      </c>
      <c r="M320" s="170">
        <v>100</v>
      </c>
      <c r="N320" s="170" t="s">
        <v>17</v>
      </c>
      <c r="O320" s="170" t="s">
        <v>106</v>
      </c>
    </row>
    <row r="321" spans="1:15" x14ac:dyDescent="0.25">
      <c r="A321" s="170">
        <v>0.52</v>
      </c>
      <c r="B321" s="170">
        <v>30</v>
      </c>
      <c r="C321" s="170">
        <v>4.0999999999999996</v>
      </c>
      <c r="D321" s="170">
        <v>30</v>
      </c>
      <c r="E321" s="170">
        <v>28</v>
      </c>
      <c r="F321" s="170">
        <v>67</v>
      </c>
      <c r="G321" s="170" t="s">
        <v>259</v>
      </c>
      <c r="H321" s="170" t="s">
        <v>22</v>
      </c>
      <c r="I321" s="170">
        <v>910</v>
      </c>
      <c r="J321" s="170">
        <v>53.2</v>
      </c>
      <c r="K321" s="170">
        <v>16</v>
      </c>
      <c r="L321" s="170" t="s">
        <v>441</v>
      </c>
      <c r="M321" s="170">
        <v>100</v>
      </c>
      <c r="N321" s="170" t="s">
        <v>17</v>
      </c>
      <c r="O321" s="170" t="s">
        <v>106</v>
      </c>
    </row>
    <row r="322" spans="1:15" x14ac:dyDescent="0.25">
      <c r="A322" s="170">
        <v>0.52</v>
      </c>
      <c r="B322" s="170">
        <v>30</v>
      </c>
      <c r="C322" s="170">
        <v>4.0999999999999996</v>
      </c>
      <c r="D322" s="170">
        <v>30</v>
      </c>
      <c r="E322" s="170">
        <v>28</v>
      </c>
      <c r="F322" s="170">
        <v>69</v>
      </c>
      <c r="G322" s="170" t="s">
        <v>259</v>
      </c>
      <c r="H322" s="170" t="s">
        <v>22</v>
      </c>
      <c r="I322" s="170">
        <v>913</v>
      </c>
      <c r="J322" s="170">
        <v>57.4</v>
      </c>
      <c r="K322" s="170">
        <v>12</v>
      </c>
      <c r="L322" s="170" t="s">
        <v>441</v>
      </c>
      <c r="M322" s="170">
        <v>75</v>
      </c>
      <c r="N322" s="170" t="s">
        <v>17</v>
      </c>
      <c r="O322" s="170" t="s">
        <v>106</v>
      </c>
    </row>
    <row r="323" spans="1:15" x14ac:dyDescent="0.25">
      <c r="A323" s="170">
        <v>0.5</v>
      </c>
      <c r="B323" s="170">
        <v>0</v>
      </c>
      <c r="C323" s="170">
        <v>0</v>
      </c>
      <c r="D323" s="170">
        <v>35</v>
      </c>
      <c r="E323" s="170">
        <v>28</v>
      </c>
      <c r="F323" s="170">
        <v>69</v>
      </c>
      <c r="G323" s="170" t="s">
        <v>259</v>
      </c>
      <c r="H323" s="170" t="s">
        <v>22</v>
      </c>
      <c r="I323" s="170">
        <v>913</v>
      </c>
      <c r="J323" s="170">
        <v>57.4</v>
      </c>
      <c r="K323" s="170">
        <v>12</v>
      </c>
      <c r="L323" s="170" t="s">
        <v>441</v>
      </c>
      <c r="M323" s="170">
        <v>100</v>
      </c>
      <c r="N323" s="170" t="s">
        <v>17</v>
      </c>
      <c r="O323" s="170" t="s">
        <v>106</v>
      </c>
    </row>
    <row r="324" spans="1:15" x14ac:dyDescent="0.25">
      <c r="A324" s="170">
        <v>0.5</v>
      </c>
      <c r="B324" s="170">
        <v>30</v>
      </c>
      <c r="C324" s="170">
        <v>4.0999999999999996</v>
      </c>
      <c r="D324" s="170">
        <v>35</v>
      </c>
      <c r="E324" s="170">
        <v>28</v>
      </c>
      <c r="F324" s="170">
        <v>69</v>
      </c>
      <c r="G324" s="170" t="s">
        <v>259</v>
      </c>
      <c r="H324" s="170" t="s">
        <v>22</v>
      </c>
      <c r="I324" s="170">
        <v>913</v>
      </c>
      <c r="J324" s="170">
        <v>57.4</v>
      </c>
      <c r="K324" s="170">
        <v>12</v>
      </c>
      <c r="L324" s="170" t="s">
        <v>441</v>
      </c>
      <c r="M324" s="170">
        <v>100</v>
      </c>
      <c r="N324" s="170" t="s">
        <v>17</v>
      </c>
      <c r="O324" s="170" t="s">
        <v>106</v>
      </c>
    </row>
    <row r="325" spans="1:15" x14ac:dyDescent="0.25">
      <c r="A325" s="170">
        <v>0.5</v>
      </c>
      <c r="B325" s="170">
        <v>50</v>
      </c>
      <c r="C325" s="170">
        <v>4.0999999999999996</v>
      </c>
      <c r="D325" s="170">
        <v>35</v>
      </c>
      <c r="E325" s="170">
        <v>28</v>
      </c>
      <c r="F325" s="170">
        <v>69</v>
      </c>
      <c r="G325" s="170" t="s">
        <v>259</v>
      </c>
      <c r="H325" s="170" t="s">
        <v>22</v>
      </c>
      <c r="I325" s="170">
        <v>913</v>
      </c>
      <c r="J325" s="170">
        <v>57.4</v>
      </c>
      <c r="K325" s="170">
        <v>12</v>
      </c>
      <c r="L325" s="170" t="s">
        <v>441</v>
      </c>
      <c r="M325" s="170">
        <v>100</v>
      </c>
      <c r="N325" s="170" t="s">
        <v>17</v>
      </c>
      <c r="O325" s="170" t="s">
        <v>106</v>
      </c>
    </row>
    <row r="326" spans="1:15" x14ac:dyDescent="0.25">
      <c r="A326" s="170">
        <v>0.5</v>
      </c>
      <c r="B326" s="170">
        <v>70</v>
      </c>
      <c r="C326" s="170">
        <v>4.0999999999999996</v>
      </c>
      <c r="D326" s="170">
        <v>35</v>
      </c>
      <c r="E326" s="170">
        <v>28</v>
      </c>
      <c r="F326" s="170">
        <v>69</v>
      </c>
      <c r="G326" s="170" t="s">
        <v>259</v>
      </c>
      <c r="H326" s="170" t="s">
        <v>22</v>
      </c>
      <c r="I326" s="170">
        <v>913</v>
      </c>
      <c r="J326" s="170">
        <v>57.4</v>
      </c>
      <c r="K326" s="170">
        <v>12</v>
      </c>
      <c r="L326" s="170" t="s">
        <v>441</v>
      </c>
      <c r="M326" s="170">
        <v>100</v>
      </c>
      <c r="N326" s="170" t="s">
        <v>17</v>
      </c>
      <c r="O326" s="170" t="s">
        <v>106</v>
      </c>
    </row>
    <row r="327" spans="1:15" x14ac:dyDescent="0.25">
      <c r="A327" s="170">
        <v>0.5</v>
      </c>
      <c r="B327" s="170">
        <v>100</v>
      </c>
      <c r="C327" s="170">
        <v>4.0999999999999996</v>
      </c>
      <c r="D327" s="170">
        <v>35</v>
      </c>
      <c r="E327" s="170">
        <v>28</v>
      </c>
      <c r="F327" s="170">
        <v>69</v>
      </c>
      <c r="G327" s="170" t="s">
        <v>259</v>
      </c>
      <c r="H327" s="170" t="s">
        <v>22</v>
      </c>
      <c r="I327" s="170">
        <v>913</v>
      </c>
      <c r="J327" s="170">
        <v>57.4</v>
      </c>
      <c r="K327" s="170">
        <v>12</v>
      </c>
      <c r="L327" s="170" t="s">
        <v>441</v>
      </c>
      <c r="M327" s="170">
        <v>100</v>
      </c>
      <c r="N327" s="170" t="s">
        <v>17</v>
      </c>
      <c r="O327" s="170" t="s">
        <v>106</v>
      </c>
    </row>
    <row r="328" spans="1:15" x14ac:dyDescent="0.25">
      <c r="A328" s="170">
        <v>0.5</v>
      </c>
      <c r="B328" s="170">
        <v>30</v>
      </c>
      <c r="C328" s="170">
        <v>4.0999999999999996</v>
      </c>
      <c r="D328" s="170">
        <v>35</v>
      </c>
      <c r="E328" s="170">
        <v>28</v>
      </c>
      <c r="F328" s="170">
        <v>70</v>
      </c>
      <c r="G328" s="170" t="s">
        <v>259</v>
      </c>
      <c r="H328" s="170" t="s">
        <v>22</v>
      </c>
      <c r="I328" s="170">
        <v>943</v>
      </c>
      <c r="J328" s="170">
        <v>55</v>
      </c>
      <c r="K328" s="170">
        <v>10</v>
      </c>
      <c r="L328" s="170" t="s">
        <v>441</v>
      </c>
      <c r="M328" s="170">
        <v>100</v>
      </c>
      <c r="N328" s="170" t="s">
        <v>17</v>
      </c>
      <c r="O328" s="170" t="s">
        <v>106</v>
      </c>
    </row>
    <row r="329" spans="1:15" x14ac:dyDescent="0.25">
      <c r="A329" s="170">
        <v>0.5</v>
      </c>
      <c r="B329" s="170">
        <v>30</v>
      </c>
      <c r="C329" s="170">
        <v>4.0999999999999996</v>
      </c>
      <c r="D329" s="170">
        <v>35</v>
      </c>
      <c r="E329" s="170">
        <v>28</v>
      </c>
      <c r="F329" s="170">
        <v>69</v>
      </c>
      <c r="G329" s="170" t="s">
        <v>259</v>
      </c>
      <c r="H329" s="170" t="s">
        <v>22</v>
      </c>
      <c r="I329" s="170">
        <v>913</v>
      </c>
      <c r="J329" s="170">
        <v>57.4</v>
      </c>
      <c r="K329" s="170">
        <v>12</v>
      </c>
      <c r="L329" s="170" t="s">
        <v>441</v>
      </c>
      <c r="M329" s="170">
        <v>75</v>
      </c>
      <c r="N329" s="170" t="s">
        <v>17</v>
      </c>
      <c r="O329" s="170" t="s">
        <v>106</v>
      </c>
    </row>
    <row r="330" spans="1:15" x14ac:dyDescent="0.25">
      <c r="A330" s="170">
        <v>0.5</v>
      </c>
      <c r="B330" s="170">
        <v>30</v>
      </c>
      <c r="C330" s="170">
        <v>4.0999999999999996</v>
      </c>
      <c r="D330" s="170">
        <v>35</v>
      </c>
      <c r="E330" s="170">
        <v>28</v>
      </c>
      <c r="F330" s="170">
        <v>69</v>
      </c>
      <c r="G330" s="170" t="s">
        <v>259</v>
      </c>
      <c r="H330" s="170" t="s">
        <v>22</v>
      </c>
      <c r="I330" s="170">
        <v>913</v>
      </c>
      <c r="J330" s="170">
        <v>57.4</v>
      </c>
      <c r="K330" s="170">
        <v>12</v>
      </c>
      <c r="L330" s="170" t="s">
        <v>441</v>
      </c>
      <c r="M330" s="170">
        <v>50</v>
      </c>
      <c r="N330" s="170" t="s">
        <v>17</v>
      </c>
      <c r="O330" s="170" t="s">
        <v>106</v>
      </c>
    </row>
    <row r="331" spans="1:15" x14ac:dyDescent="0.25">
      <c r="A331" s="170">
        <v>0.5</v>
      </c>
      <c r="B331" s="170">
        <v>30</v>
      </c>
      <c r="C331" s="170">
        <v>4.0999999999999996</v>
      </c>
      <c r="D331" s="170">
        <v>35</v>
      </c>
      <c r="E331" s="170">
        <v>28</v>
      </c>
      <c r="F331" s="170">
        <v>69</v>
      </c>
      <c r="G331" s="170" t="s">
        <v>259</v>
      </c>
      <c r="H331" s="170" t="s">
        <v>22</v>
      </c>
      <c r="I331" s="170">
        <v>913</v>
      </c>
      <c r="J331" s="170">
        <v>57.4</v>
      </c>
      <c r="K331" s="170">
        <v>12</v>
      </c>
      <c r="L331" s="170" t="s">
        <v>441</v>
      </c>
      <c r="M331" s="170">
        <v>125</v>
      </c>
      <c r="N331" s="170" t="s">
        <v>17</v>
      </c>
      <c r="O331" s="170" t="s">
        <v>106</v>
      </c>
    </row>
    <row r="332" spans="1:15" x14ac:dyDescent="0.25">
      <c r="A332" s="170">
        <v>0.5</v>
      </c>
      <c r="B332" s="170">
        <v>30</v>
      </c>
      <c r="C332" s="170">
        <v>4.0999999999999996</v>
      </c>
      <c r="D332" s="170">
        <v>35</v>
      </c>
      <c r="E332" s="170">
        <v>28</v>
      </c>
      <c r="F332" s="170">
        <v>49</v>
      </c>
      <c r="G332" s="170" t="s">
        <v>259</v>
      </c>
      <c r="H332" s="170" t="s">
        <v>22</v>
      </c>
      <c r="I332" s="170">
        <v>913</v>
      </c>
      <c r="J332" s="170">
        <v>57.4</v>
      </c>
      <c r="K332" s="170">
        <v>12</v>
      </c>
      <c r="L332" s="170" t="s">
        <v>441</v>
      </c>
      <c r="M332" s="170">
        <v>100</v>
      </c>
      <c r="N332" s="170" t="s">
        <v>17</v>
      </c>
      <c r="O332" s="170" t="s">
        <v>23</v>
      </c>
    </row>
    <row r="333" spans="1:15" x14ac:dyDescent="0.25">
      <c r="A333" s="170">
        <v>0.5</v>
      </c>
      <c r="B333" s="170">
        <v>30</v>
      </c>
      <c r="C333" s="170">
        <v>4.0999999999999996</v>
      </c>
      <c r="D333" s="170">
        <v>35</v>
      </c>
      <c r="E333" s="170">
        <v>28</v>
      </c>
      <c r="F333" s="170">
        <v>89</v>
      </c>
      <c r="G333" s="170" t="s">
        <v>259</v>
      </c>
      <c r="H333" s="170" t="s">
        <v>22</v>
      </c>
      <c r="I333" s="170">
        <v>913</v>
      </c>
      <c r="J333" s="170">
        <v>57.4</v>
      </c>
      <c r="K333" s="170">
        <v>12</v>
      </c>
      <c r="L333" s="170" t="s">
        <v>441</v>
      </c>
      <c r="M333" s="170">
        <v>100</v>
      </c>
      <c r="N333" s="170" t="s">
        <v>17</v>
      </c>
      <c r="O333" s="170" t="s">
        <v>106</v>
      </c>
    </row>
    <row r="334" spans="1:15" x14ac:dyDescent="0.25">
      <c r="A334" s="170">
        <v>0.5</v>
      </c>
      <c r="B334" s="170">
        <v>30</v>
      </c>
      <c r="C334" s="170">
        <v>4.0999999999999996</v>
      </c>
      <c r="D334" s="170">
        <v>35</v>
      </c>
      <c r="E334" s="170">
        <v>28</v>
      </c>
      <c r="F334" s="170">
        <v>49</v>
      </c>
      <c r="G334" s="170" t="s">
        <v>259</v>
      </c>
      <c r="H334" s="170" t="s">
        <v>22</v>
      </c>
      <c r="I334" s="170">
        <v>913</v>
      </c>
      <c r="J334" s="170">
        <v>57.4</v>
      </c>
      <c r="K334" s="170">
        <v>12</v>
      </c>
      <c r="L334" s="170" t="s">
        <v>441</v>
      </c>
      <c r="M334" s="170">
        <v>75</v>
      </c>
      <c r="N334" s="170" t="s">
        <v>17</v>
      </c>
      <c r="O334" s="170" t="s">
        <v>106</v>
      </c>
    </row>
    <row r="335" spans="1:15" x14ac:dyDescent="0.25">
      <c r="A335" s="170">
        <v>0.5</v>
      </c>
      <c r="B335" s="170">
        <v>30</v>
      </c>
      <c r="C335" s="170">
        <v>4.0999999999999996</v>
      </c>
      <c r="D335" s="170">
        <v>35</v>
      </c>
      <c r="E335" s="170">
        <v>28</v>
      </c>
      <c r="F335" s="170">
        <v>70</v>
      </c>
      <c r="G335" s="170" t="s">
        <v>259</v>
      </c>
      <c r="H335" s="170" t="s">
        <v>22</v>
      </c>
      <c r="I335" s="170">
        <v>943</v>
      </c>
      <c r="J335" s="170">
        <v>55</v>
      </c>
      <c r="K335" s="170">
        <v>10</v>
      </c>
      <c r="L335" s="170" t="s">
        <v>441</v>
      </c>
      <c r="M335" s="170">
        <v>125</v>
      </c>
      <c r="N335" s="170" t="s">
        <v>17</v>
      </c>
      <c r="O335" s="170" t="s">
        <v>106</v>
      </c>
    </row>
    <row r="336" spans="1:15" x14ac:dyDescent="0.25">
      <c r="A336" s="170">
        <v>0.5</v>
      </c>
      <c r="B336" s="170">
        <v>30</v>
      </c>
      <c r="C336" s="170">
        <v>4.0999999999999996</v>
      </c>
      <c r="D336" s="170">
        <v>35</v>
      </c>
      <c r="E336" s="170">
        <v>28</v>
      </c>
      <c r="F336" s="170">
        <v>70</v>
      </c>
      <c r="G336" s="170" t="s">
        <v>259</v>
      </c>
      <c r="H336" s="170" t="s">
        <v>22</v>
      </c>
      <c r="I336" s="170">
        <v>943</v>
      </c>
      <c r="J336" s="170">
        <v>55</v>
      </c>
      <c r="K336" s="170">
        <v>10</v>
      </c>
      <c r="L336" s="170" t="s">
        <v>441</v>
      </c>
      <c r="M336" s="170">
        <v>75</v>
      </c>
      <c r="N336" s="170" t="s">
        <v>17</v>
      </c>
      <c r="O336" s="170" t="s">
        <v>106</v>
      </c>
    </row>
    <row r="337" spans="1:15" x14ac:dyDescent="0.25">
      <c r="A337" s="170">
        <v>0.5</v>
      </c>
      <c r="B337" s="170">
        <v>30</v>
      </c>
      <c r="C337" s="170">
        <v>4.0999999999999996</v>
      </c>
      <c r="D337" s="170">
        <v>35</v>
      </c>
      <c r="E337" s="170">
        <v>28</v>
      </c>
      <c r="F337" s="170">
        <v>70</v>
      </c>
      <c r="G337" s="170" t="s">
        <v>259</v>
      </c>
      <c r="H337" s="170" t="s">
        <v>22</v>
      </c>
      <c r="I337" s="170">
        <v>943</v>
      </c>
      <c r="J337" s="170">
        <v>55</v>
      </c>
      <c r="K337" s="170">
        <v>10</v>
      </c>
      <c r="L337" s="170" t="s">
        <v>441</v>
      </c>
      <c r="M337" s="170">
        <v>50</v>
      </c>
      <c r="N337" s="170" t="s">
        <v>17</v>
      </c>
      <c r="O337" s="170" t="s">
        <v>106</v>
      </c>
    </row>
    <row r="338" spans="1:15" x14ac:dyDescent="0.25">
      <c r="A338" s="170">
        <v>0.5</v>
      </c>
      <c r="B338" s="170">
        <v>30</v>
      </c>
      <c r="C338" s="170">
        <v>4.0999999999999996</v>
      </c>
      <c r="D338" s="170">
        <v>35</v>
      </c>
      <c r="E338" s="170">
        <v>28</v>
      </c>
      <c r="F338" s="170">
        <v>89</v>
      </c>
      <c r="G338" s="170" t="s">
        <v>259</v>
      </c>
      <c r="H338" s="170" t="s">
        <v>22</v>
      </c>
      <c r="I338" s="170">
        <v>913</v>
      </c>
      <c r="J338" s="170">
        <v>57.4</v>
      </c>
      <c r="K338" s="170">
        <v>12</v>
      </c>
      <c r="L338" s="170" t="s">
        <v>441</v>
      </c>
      <c r="M338" s="170">
        <v>75</v>
      </c>
      <c r="N338" s="170" t="s">
        <v>17</v>
      </c>
      <c r="O338" s="170" t="s">
        <v>106</v>
      </c>
    </row>
    <row r="339" spans="1:15" x14ac:dyDescent="0.25">
      <c r="A339" s="170">
        <v>0.5</v>
      </c>
      <c r="B339" s="170">
        <v>30</v>
      </c>
      <c r="C339" s="170">
        <v>4.0999999999999996</v>
      </c>
      <c r="D339" s="170">
        <v>35</v>
      </c>
      <c r="E339" s="170">
        <v>28</v>
      </c>
      <c r="F339" s="170">
        <v>49</v>
      </c>
      <c r="G339" s="170" t="s">
        <v>259</v>
      </c>
      <c r="H339" s="170" t="s">
        <v>22</v>
      </c>
      <c r="I339" s="170">
        <v>913</v>
      </c>
      <c r="J339" s="170">
        <v>57.4</v>
      </c>
      <c r="K339" s="170">
        <v>12</v>
      </c>
      <c r="L339" s="170" t="s">
        <v>441</v>
      </c>
      <c r="M339" s="170">
        <v>125</v>
      </c>
      <c r="N339" s="170" t="s">
        <v>17</v>
      </c>
      <c r="O339" s="170" t="s">
        <v>23</v>
      </c>
    </row>
    <row r="340" spans="1:15" x14ac:dyDescent="0.25">
      <c r="A340" s="170">
        <v>0.5</v>
      </c>
      <c r="B340" s="170">
        <v>30</v>
      </c>
      <c r="C340" s="170">
        <v>4.0999999999999996</v>
      </c>
      <c r="D340" s="170">
        <v>35</v>
      </c>
      <c r="E340" s="170">
        <v>28</v>
      </c>
      <c r="F340" s="170">
        <v>67</v>
      </c>
      <c r="G340" s="170" t="s">
        <v>259</v>
      </c>
      <c r="H340" s="170" t="s">
        <v>22</v>
      </c>
      <c r="I340" s="170">
        <v>910</v>
      </c>
      <c r="J340" s="170">
        <v>53.2</v>
      </c>
      <c r="K340" s="170">
        <v>16</v>
      </c>
      <c r="L340" s="170" t="s">
        <v>441</v>
      </c>
      <c r="M340" s="170">
        <v>75</v>
      </c>
      <c r="N340" s="170" t="s">
        <v>17</v>
      </c>
      <c r="O340" s="170" t="s">
        <v>106</v>
      </c>
    </row>
    <row r="341" spans="1:15" x14ac:dyDescent="0.25">
      <c r="A341" s="170">
        <v>0.5</v>
      </c>
      <c r="B341" s="170">
        <v>30</v>
      </c>
      <c r="C341" s="170">
        <v>4.0999999999999996</v>
      </c>
      <c r="D341" s="170">
        <v>35</v>
      </c>
      <c r="E341" s="170">
        <v>28</v>
      </c>
      <c r="F341" s="170">
        <v>67</v>
      </c>
      <c r="G341" s="170" t="s">
        <v>259</v>
      </c>
      <c r="H341" s="170" t="s">
        <v>22</v>
      </c>
      <c r="I341" s="170">
        <v>910</v>
      </c>
      <c r="J341" s="170">
        <v>53.2</v>
      </c>
      <c r="K341" s="170">
        <v>16</v>
      </c>
      <c r="L341" s="170" t="s">
        <v>441</v>
      </c>
      <c r="M341" s="170">
        <v>100</v>
      </c>
      <c r="N341" s="170" t="s">
        <v>17</v>
      </c>
      <c r="O341" s="170" t="s">
        <v>106</v>
      </c>
    </row>
    <row r="342" spans="1:15" x14ac:dyDescent="0.25">
      <c r="A342" s="170">
        <v>0.5</v>
      </c>
      <c r="B342" s="170">
        <v>30</v>
      </c>
      <c r="C342" s="170">
        <v>4.0999999999999996</v>
      </c>
      <c r="D342" s="170">
        <v>35</v>
      </c>
      <c r="E342" s="170">
        <v>28</v>
      </c>
      <c r="F342" s="170">
        <v>49</v>
      </c>
      <c r="G342" s="170" t="s">
        <v>259</v>
      </c>
      <c r="H342" s="170" t="s">
        <v>22</v>
      </c>
      <c r="I342" s="170">
        <v>943</v>
      </c>
      <c r="J342" s="170">
        <v>55</v>
      </c>
      <c r="K342" s="170">
        <v>10</v>
      </c>
      <c r="L342" s="170" t="s">
        <v>441</v>
      </c>
      <c r="M342" s="170">
        <v>50</v>
      </c>
      <c r="N342" s="170" t="s">
        <v>17</v>
      </c>
      <c r="O342" s="170" t="s">
        <v>23</v>
      </c>
    </row>
    <row r="343" spans="1:15" x14ac:dyDescent="0.25">
      <c r="A343" s="170">
        <v>0.48</v>
      </c>
      <c r="B343" s="170">
        <v>30</v>
      </c>
      <c r="C343" s="170">
        <v>4.0999999999999996</v>
      </c>
      <c r="D343" s="170">
        <v>40</v>
      </c>
      <c r="E343" s="170">
        <v>28</v>
      </c>
      <c r="F343" s="170">
        <v>69</v>
      </c>
      <c r="G343" s="170" t="s">
        <v>259</v>
      </c>
      <c r="H343" s="170" t="s">
        <v>22</v>
      </c>
      <c r="I343" s="170">
        <v>913</v>
      </c>
      <c r="J343" s="170">
        <v>57.4</v>
      </c>
      <c r="K343" s="170">
        <v>12</v>
      </c>
      <c r="L343" s="170" t="s">
        <v>441</v>
      </c>
      <c r="M343" s="170">
        <v>100</v>
      </c>
      <c r="N343" s="170" t="s">
        <v>17</v>
      </c>
      <c r="O343" s="170" t="s">
        <v>106</v>
      </c>
    </row>
    <row r="344" spans="1:15" x14ac:dyDescent="0.25">
      <c r="A344" s="170">
        <v>0.48</v>
      </c>
      <c r="B344" s="170">
        <v>30</v>
      </c>
      <c r="C344" s="170">
        <v>4.0999999999999996</v>
      </c>
      <c r="D344" s="170">
        <v>40</v>
      </c>
      <c r="E344" s="170">
        <v>28</v>
      </c>
      <c r="F344" s="170">
        <v>69</v>
      </c>
      <c r="G344" s="170" t="s">
        <v>259</v>
      </c>
      <c r="H344" s="170" t="s">
        <v>22</v>
      </c>
      <c r="I344" s="170">
        <v>913</v>
      </c>
      <c r="J344" s="170">
        <v>57.4</v>
      </c>
      <c r="K344" s="170">
        <v>12</v>
      </c>
      <c r="L344" s="170" t="s">
        <v>441</v>
      </c>
      <c r="M344" s="170">
        <v>100</v>
      </c>
      <c r="N344" s="170" t="s">
        <v>17</v>
      </c>
      <c r="O344" s="170" t="s">
        <v>106</v>
      </c>
    </row>
    <row r="345" spans="1:15" x14ac:dyDescent="0.25">
      <c r="A345" s="170">
        <v>0.48</v>
      </c>
      <c r="B345" s="170">
        <v>30</v>
      </c>
      <c r="C345" s="170">
        <v>4.0999999999999996</v>
      </c>
      <c r="D345" s="170">
        <v>40</v>
      </c>
      <c r="E345" s="170">
        <v>28</v>
      </c>
      <c r="F345" s="170">
        <v>69</v>
      </c>
      <c r="G345" s="170" t="s">
        <v>259</v>
      </c>
      <c r="H345" s="170" t="s">
        <v>22</v>
      </c>
      <c r="I345" s="170">
        <v>913</v>
      </c>
      <c r="J345" s="170">
        <v>57.4</v>
      </c>
      <c r="K345" s="170">
        <v>12</v>
      </c>
      <c r="L345" s="170" t="s">
        <v>441</v>
      </c>
      <c r="M345" s="170">
        <v>75</v>
      </c>
      <c r="N345" s="170" t="s">
        <v>17</v>
      </c>
      <c r="O345" s="170" t="s">
        <v>106</v>
      </c>
    </row>
    <row r="346" spans="1:15" x14ac:dyDescent="0.25">
      <c r="A346" s="170">
        <v>0.48</v>
      </c>
      <c r="B346" s="170">
        <v>30</v>
      </c>
      <c r="C346" s="170">
        <v>4.0999999999999996</v>
      </c>
      <c r="D346" s="170">
        <v>30</v>
      </c>
      <c r="E346" s="170">
        <v>28</v>
      </c>
      <c r="F346" s="170">
        <v>69</v>
      </c>
      <c r="G346" s="170" t="s">
        <v>259</v>
      </c>
      <c r="H346" s="170" t="s">
        <v>22</v>
      </c>
      <c r="I346" s="170">
        <v>913</v>
      </c>
      <c r="J346" s="170">
        <v>57.4</v>
      </c>
      <c r="K346" s="170">
        <v>12</v>
      </c>
      <c r="L346" s="170" t="s">
        <v>441</v>
      </c>
      <c r="M346" s="170">
        <v>100</v>
      </c>
      <c r="N346" s="170" t="s">
        <v>17</v>
      </c>
      <c r="O346" s="170" t="s">
        <v>106</v>
      </c>
    </row>
    <row r="347" spans="1:15" x14ac:dyDescent="0.25">
      <c r="A347" s="170">
        <v>0.48</v>
      </c>
      <c r="B347" s="170">
        <v>30</v>
      </c>
      <c r="C347" s="170">
        <v>4.0999999999999996</v>
      </c>
      <c r="D347" s="170">
        <v>40</v>
      </c>
      <c r="E347" s="170">
        <v>28</v>
      </c>
      <c r="F347" s="170">
        <v>69</v>
      </c>
      <c r="G347" s="170" t="s">
        <v>259</v>
      </c>
      <c r="H347" s="170" t="s">
        <v>22</v>
      </c>
      <c r="I347" s="170">
        <v>913</v>
      </c>
      <c r="J347" s="170">
        <v>57.4</v>
      </c>
      <c r="K347" s="170">
        <v>12</v>
      </c>
      <c r="L347" s="170" t="s">
        <v>441</v>
      </c>
      <c r="M347" s="170">
        <v>100</v>
      </c>
      <c r="N347" s="170" t="s">
        <v>17</v>
      </c>
      <c r="O347" s="170" t="s">
        <v>106</v>
      </c>
    </row>
    <row r="348" spans="1:15" x14ac:dyDescent="0.25">
      <c r="A348" s="170">
        <v>0.48</v>
      </c>
      <c r="B348" s="170">
        <v>30</v>
      </c>
      <c r="C348" s="170">
        <v>4.0999999999999996</v>
      </c>
      <c r="D348" s="170">
        <v>35</v>
      </c>
      <c r="E348" s="170">
        <v>28</v>
      </c>
      <c r="F348" s="170">
        <v>69</v>
      </c>
      <c r="G348" s="170" t="s">
        <v>259</v>
      </c>
      <c r="H348" s="170" t="s">
        <v>22</v>
      </c>
      <c r="I348" s="170">
        <v>913</v>
      </c>
      <c r="J348" s="170">
        <v>57.4</v>
      </c>
      <c r="K348" s="170">
        <v>12</v>
      </c>
      <c r="L348" s="170" t="s">
        <v>441</v>
      </c>
      <c r="M348" s="170">
        <v>100</v>
      </c>
      <c r="N348" s="170" t="s">
        <v>17</v>
      </c>
      <c r="O348" s="170" t="s">
        <v>106</v>
      </c>
    </row>
    <row r="349" spans="1:15" x14ac:dyDescent="0.25">
      <c r="A349" s="170">
        <v>0.45</v>
      </c>
      <c r="B349" s="170">
        <v>100</v>
      </c>
      <c r="C349" s="170">
        <v>4.9000000000000004</v>
      </c>
      <c r="D349" s="170">
        <v>34</v>
      </c>
      <c r="E349" s="170">
        <v>28</v>
      </c>
      <c r="F349" s="170">
        <v>100</v>
      </c>
      <c r="G349" s="170" t="s">
        <v>272</v>
      </c>
      <c r="H349" s="170" t="s">
        <v>508</v>
      </c>
      <c r="I349" s="170">
        <v>2545</v>
      </c>
      <c r="J349" s="170">
        <v>155</v>
      </c>
      <c r="K349" s="170">
        <v>12</v>
      </c>
      <c r="L349" s="170" t="s">
        <v>441</v>
      </c>
      <c r="M349" s="170">
        <v>60</v>
      </c>
      <c r="N349" s="170" t="s">
        <v>17</v>
      </c>
      <c r="O349" s="170" t="s">
        <v>106</v>
      </c>
    </row>
    <row r="350" spans="1:15" x14ac:dyDescent="0.25">
      <c r="A350" s="170">
        <v>0.35</v>
      </c>
      <c r="B350" s="170">
        <v>100</v>
      </c>
      <c r="C350" s="170">
        <v>4.9000000000000004</v>
      </c>
      <c r="D350" s="170">
        <v>47</v>
      </c>
      <c r="E350" s="170">
        <v>28</v>
      </c>
      <c r="F350" s="170">
        <v>100</v>
      </c>
      <c r="G350" s="170" t="s">
        <v>272</v>
      </c>
      <c r="H350" s="170" t="s">
        <v>508</v>
      </c>
      <c r="I350" s="170">
        <v>2545</v>
      </c>
      <c r="J350" s="170">
        <v>155</v>
      </c>
      <c r="K350" s="170">
        <v>12</v>
      </c>
      <c r="L350" s="170" t="s">
        <v>441</v>
      </c>
      <c r="M350" s="170">
        <v>60</v>
      </c>
      <c r="N350" s="170" t="s">
        <v>17</v>
      </c>
      <c r="O350" s="170" t="s">
        <v>106</v>
      </c>
    </row>
    <row r="351" spans="1:15" x14ac:dyDescent="0.25">
      <c r="A351" s="170">
        <v>0.27</v>
      </c>
      <c r="B351" s="170">
        <v>100</v>
      </c>
      <c r="C351" s="170">
        <v>4.9000000000000004</v>
      </c>
      <c r="D351" s="170">
        <v>63</v>
      </c>
      <c r="E351" s="170">
        <v>28</v>
      </c>
      <c r="F351" s="170">
        <v>100</v>
      </c>
      <c r="G351" s="170" t="s">
        <v>272</v>
      </c>
      <c r="H351" s="170" t="s">
        <v>508</v>
      </c>
      <c r="I351" s="170">
        <v>2545</v>
      </c>
      <c r="J351" s="170">
        <v>155</v>
      </c>
      <c r="K351" s="170">
        <v>12</v>
      </c>
      <c r="L351" s="170" t="s">
        <v>441</v>
      </c>
      <c r="M351" s="170">
        <v>60</v>
      </c>
      <c r="N351" s="170" t="s">
        <v>17</v>
      </c>
      <c r="O351" s="170" t="s">
        <v>106</v>
      </c>
    </row>
    <row r="352" spans="1:15" x14ac:dyDescent="0.25">
      <c r="A352" s="170">
        <v>0.45</v>
      </c>
      <c r="B352" s="170">
        <v>100</v>
      </c>
      <c r="C352" s="170">
        <v>4.9000000000000004</v>
      </c>
      <c r="D352" s="170">
        <v>34</v>
      </c>
      <c r="E352" s="170">
        <v>28</v>
      </c>
      <c r="F352" s="170">
        <v>100</v>
      </c>
      <c r="G352" s="170" t="s">
        <v>259</v>
      </c>
      <c r="H352" s="170" t="s">
        <v>508</v>
      </c>
      <c r="I352" s="170">
        <v>925</v>
      </c>
      <c r="J352" s="170">
        <v>48</v>
      </c>
      <c r="K352" s="170">
        <v>12</v>
      </c>
      <c r="L352" s="170" t="s">
        <v>441</v>
      </c>
      <c r="M352" s="170">
        <v>60</v>
      </c>
      <c r="N352" s="170" t="s">
        <v>17</v>
      </c>
      <c r="O352" s="170" t="s">
        <v>106</v>
      </c>
    </row>
    <row r="353" spans="1:15" x14ac:dyDescent="0.25">
      <c r="A353" s="170">
        <v>0.35</v>
      </c>
      <c r="B353" s="170">
        <v>100</v>
      </c>
      <c r="C353" s="170">
        <v>4.9000000000000004</v>
      </c>
      <c r="D353" s="170">
        <v>47</v>
      </c>
      <c r="E353" s="170">
        <v>28</v>
      </c>
      <c r="F353" s="170">
        <v>100</v>
      </c>
      <c r="G353" s="170" t="s">
        <v>259</v>
      </c>
      <c r="H353" s="170" t="s">
        <v>508</v>
      </c>
      <c r="I353" s="170">
        <v>925</v>
      </c>
      <c r="J353" s="170">
        <v>48</v>
      </c>
      <c r="K353" s="170">
        <v>12</v>
      </c>
      <c r="L353" s="170" t="s">
        <v>441</v>
      </c>
      <c r="M353" s="170">
        <v>60</v>
      </c>
      <c r="N353" s="170" t="s">
        <v>17</v>
      </c>
      <c r="O353" s="170" t="s">
        <v>23</v>
      </c>
    </row>
    <row r="354" spans="1:15" x14ac:dyDescent="0.25">
      <c r="A354" s="170">
        <v>0.27</v>
      </c>
      <c r="B354" s="170">
        <v>100</v>
      </c>
      <c r="C354" s="170">
        <v>4.9000000000000004</v>
      </c>
      <c r="D354" s="170">
        <v>63</v>
      </c>
      <c r="E354" s="170">
        <v>28</v>
      </c>
      <c r="F354" s="170">
        <v>100</v>
      </c>
      <c r="G354" s="170" t="s">
        <v>259</v>
      </c>
      <c r="H354" s="170" t="s">
        <v>508</v>
      </c>
      <c r="I354" s="170">
        <v>925</v>
      </c>
      <c r="J354" s="170">
        <v>48</v>
      </c>
      <c r="K354" s="170">
        <v>12</v>
      </c>
      <c r="L354" s="170" t="s">
        <v>441</v>
      </c>
      <c r="M354" s="170">
        <v>60</v>
      </c>
      <c r="N354" s="170" t="s">
        <v>17</v>
      </c>
      <c r="O354" s="170" t="s">
        <v>23</v>
      </c>
    </row>
    <row r="355" spans="1:15" x14ac:dyDescent="0.25">
      <c r="A355" s="170">
        <v>0.45</v>
      </c>
      <c r="B355" s="170">
        <v>100</v>
      </c>
      <c r="C355" s="170">
        <v>4.9000000000000004</v>
      </c>
      <c r="D355" s="170">
        <v>34</v>
      </c>
      <c r="E355" s="170">
        <v>28</v>
      </c>
      <c r="F355" s="170">
        <v>100</v>
      </c>
      <c r="G355" s="170" t="s">
        <v>273</v>
      </c>
      <c r="H355" s="170" t="s">
        <v>22</v>
      </c>
      <c r="I355" s="170">
        <v>1155</v>
      </c>
      <c r="J355" s="170">
        <v>57</v>
      </c>
      <c r="K355" s="170">
        <v>12</v>
      </c>
      <c r="L355" s="170" t="s">
        <v>441</v>
      </c>
      <c r="M355" s="170">
        <v>60</v>
      </c>
      <c r="N355" s="170" t="s">
        <v>17</v>
      </c>
      <c r="O355" s="170" t="s">
        <v>106</v>
      </c>
    </row>
    <row r="356" spans="1:15" x14ac:dyDescent="0.25">
      <c r="A356" s="170">
        <v>0.35</v>
      </c>
      <c r="B356" s="170">
        <v>100</v>
      </c>
      <c r="C356" s="170">
        <v>4.9000000000000004</v>
      </c>
      <c r="D356" s="170">
        <v>47</v>
      </c>
      <c r="E356" s="170">
        <v>28</v>
      </c>
      <c r="F356" s="170">
        <v>100</v>
      </c>
      <c r="G356" s="170" t="s">
        <v>273</v>
      </c>
      <c r="H356" s="170" t="s">
        <v>22</v>
      </c>
      <c r="I356" s="170">
        <v>1155</v>
      </c>
      <c r="J356" s="170">
        <v>57</v>
      </c>
      <c r="K356" s="170">
        <v>12</v>
      </c>
      <c r="L356" s="170" t="s">
        <v>441</v>
      </c>
      <c r="M356" s="170">
        <v>60</v>
      </c>
      <c r="N356" s="170" t="s">
        <v>17</v>
      </c>
      <c r="O356" s="170" t="s">
        <v>106</v>
      </c>
    </row>
    <row r="357" spans="1:15" x14ac:dyDescent="0.25">
      <c r="A357" s="170">
        <v>0.27</v>
      </c>
      <c r="B357" s="170">
        <v>100</v>
      </c>
      <c r="C357" s="170">
        <v>4.9000000000000004</v>
      </c>
      <c r="D357" s="170">
        <v>63</v>
      </c>
      <c r="E357" s="170">
        <v>28</v>
      </c>
      <c r="F357" s="170">
        <v>100</v>
      </c>
      <c r="G357" s="170" t="s">
        <v>273</v>
      </c>
      <c r="H357" s="170" t="s">
        <v>22</v>
      </c>
      <c r="I357" s="170">
        <v>1155</v>
      </c>
      <c r="J357" s="170">
        <v>57</v>
      </c>
      <c r="K357" s="170">
        <v>12</v>
      </c>
      <c r="L357" s="170" t="s">
        <v>441</v>
      </c>
      <c r="M357" s="170">
        <v>60</v>
      </c>
      <c r="N357" s="170" t="s">
        <v>17</v>
      </c>
      <c r="O357" s="170" t="s">
        <v>23</v>
      </c>
    </row>
    <row r="358" spans="1:15" x14ac:dyDescent="0.25">
      <c r="A358" s="170">
        <v>0.45</v>
      </c>
      <c r="B358" s="170">
        <v>0</v>
      </c>
      <c r="C358" s="170">
        <v>0</v>
      </c>
      <c r="D358" s="170">
        <v>37</v>
      </c>
      <c r="E358" s="170">
        <v>28</v>
      </c>
      <c r="F358" s="170">
        <v>100</v>
      </c>
      <c r="G358" s="170" t="s">
        <v>272</v>
      </c>
      <c r="H358" s="170" t="s">
        <v>508</v>
      </c>
      <c r="I358" s="170">
        <v>2545</v>
      </c>
      <c r="J358" s="170">
        <v>155</v>
      </c>
      <c r="K358" s="170">
        <v>12</v>
      </c>
      <c r="L358" s="170" t="s">
        <v>441</v>
      </c>
      <c r="M358" s="170">
        <v>60</v>
      </c>
      <c r="N358" s="170" t="s">
        <v>17</v>
      </c>
      <c r="O358" s="170" t="s">
        <v>106</v>
      </c>
    </row>
    <row r="359" spans="1:15" x14ac:dyDescent="0.25">
      <c r="A359" s="170">
        <v>0.45</v>
      </c>
      <c r="B359" s="170">
        <v>0</v>
      </c>
      <c r="C359" s="170">
        <v>0</v>
      </c>
      <c r="D359" s="170">
        <v>37</v>
      </c>
      <c r="E359" s="170">
        <v>28</v>
      </c>
      <c r="F359" s="170">
        <v>100</v>
      </c>
      <c r="G359" s="170" t="s">
        <v>259</v>
      </c>
      <c r="H359" s="170" t="s">
        <v>508</v>
      </c>
      <c r="I359" s="170">
        <v>1155</v>
      </c>
      <c r="J359" s="170">
        <v>48</v>
      </c>
      <c r="K359" s="170">
        <v>12</v>
      </c>
      <c r="L359" s="170" t="s">
        <v>441</v>
      </c>
      <c r="M359" s="170">
        <v>60</v>
      </c>
      <c r="N359" s="170" t="s">
        <v>17</v>
      </c>
      <c r="O359" s="170" t="s">
        <v>106</v>
      </c>
    </row>
    <row r="360" spans="1:15" x14ac:dyDescent="0.25">
      <c r="A360" s="170">
        <v>0.45</v>
      </c>
      <c r="B360" s="170">
        <v>0</v>
      </c>
      <c r="C360" s="170">
        <v>0</v>
      </c>
      <c r="D360" s="170">
        <v>37</v>
      </c>
      <c r="E360" s="170">
        <v>28</v>
      </c>
      <c r="F360" s="170">
        <v>100</v>
      </c>
      <c r="G360" s="170" t="s">
        <v>273</v>
      </c>
      <c r="H360" s="170" t="s">
        <v>22</v>
      </c>
      <c r="I360" s="170">
        <v>1016</v>
      </c>
      <c r="J360" s="170">
        <v>57</v>
      </c>
      <c r="K360" s="170">
        <v>12</v>
      </c>
      <c r="L360" s="170" t="s">
        <v>441</v>
      </c>
      <c r="M360" s="170">
        <v>60</v>
      </c>
      <c r="N360" s="170" t="s">
        <v>17</v>
      </c>
      <c r="O360" s="170" t="s">
        <v>106</v>
      </c>
    </row>
    <row r="361" spans="1:15" x14ac:dyDescent="0.25">
      <c r="A361" s="170">
        <v>0.5</v>
      </c>
      <c r="B361" s="170">
        <v>0</v>
      </c>
      <c r="C361" s="170">
        <v>0</v>
      </c>
      <c r="D361" s="170">
        <v>35.799999999999997</v>
      </c>
      <c r="E361" s="170">
        <v>28</v>
      </c>
      <c r="F361" s="170">
        <v>68</v>
      </c>
      <c r="G361" s="170" t="s">
        <v>259</v>
      </c>
      <c r="H361" s="170" t="s">
        <v>22</v>
      </c>
      <c r="I361" s="170">
        <v>727</v>
      </c>
      <c r="J361" s="170">
        <v>55</v>
      </c>
      <c r="K361" s="170">
        <v>14</v>
      </c>
      <c r="L361" s="170" t="s">
        <v>441</v>
      </c>
      <c r="M361" s="170">
        <v>70</v>
      </c>
      <c r="N361" s="170" t="s">
        <v>17</v>
      </c>
      <c r="O361" s="170" t="s">
        <v>106</v>
      </c>
    </row>
    <row r="362" spans="1:15" x14ac:dyDescent="0.25">
      <c r="A362" s="170">
        <v>0.5</v>
      </c>
      <c r="B362" s="170">
        <v>0</v>
      </c>
      <c r="C362" s="170">
        <v>0</v>
      </c>
      <c r="D362" s="170">
        <v>43.7</v>
      </c>
      <c r="E362" s="170">
        <v>28</v>
      </c>
      <c r="F362" s="170">
        <v>68</v>
      </c>
      <c r="G362" s="170" t="s">
        <v>259</v>
      </c>
      <c r="H362" s="170" t="s">
        <v>22</v>
      </c>
      <c r="I362" s="170">
        <v>727</v>
      </c>
      <c r="J362" s="170">
        <v>55</v>
      </c>
      <c r="K362" s="170">
        <v>14</v>
      </c>
      <c r="L362" s="170" t="s">
        <v>441</v>
      </c>
      <c r="M362" s="170">
        <v>70</v>
      </c>
      <c r="N362" s="170" t="s">
        <v>17</v>
      </c>
      <c r="O362" s="170" t="s">
        <v>106</v>
      </c>
    </row>
    <row r="363" spans="1:15" x14ac:dyDescent="0.25">
      <c r="A363" s="170">
        <v>0.5</v>
      </c>
      <c r="B363" s="170">
        <v>0</v>
      </c>
      <c r="C363" s="170">
        <v>0</v>
      </c>
      <c r="D363" s="170">
        <v>52.8</v>
      </c>
      <c r="E363" s="170">
        <v>28</v>
      </c>
      <c r="F363" s="170">
        <v>68</v>
      </c>
      <c r="G363" s="170" t="s">
        <v>259</v>
      </c>
      <c r="H363" s="170" t="s">
        <v>22</v>
      </c>
      <c r="I363" s="170">
        <v>727</v>
      </c>
      <c r="J363" s="170">
        <v>55</v>
      </c>
      <c r="K363" s="170">
        <v>14</v>
      </c>
      <c r="L363" s="170" t="s">
        <v>441</v>
      </c>
      <c r="M363" s="170">
        <v>70</v>
      </c>
      <c r="N363" s="170" t="s">
        <v>17</v>
      </c>
      <c r="O363" s="170" t="s">
        <v>106</v>
      </c>
    </row>
    <row r="364" spans="1:15" x14ac:dyDescent="0.25">
      <c r="A364" s="170">
        <v>0.5</v>
      </c>
      <c r="B364" s="170">
        <v>100</v>
      </c>
      <c r="C364" s="170">
        <v>3.85</v>
      </c>
      <c r="D364" s="170">
        <v>26</v>
      </c>
      <c r="E364" s="170">
        <v>28</v>
      </c>
      <c r="F364" s="170">
        <v>68</v>
      </c>
      <c r="G364" s="170" t="s">
        <v>259</v>
      </c>
      <c r="H364" s="170" t="s">
        <v>22</v>
      </c>
      <c r="I364" s="170">
        <v>727</v>
      </c>
      <c r="J364" s="170">
        <v>55</v>
      </c>
      <c r="K364" s="170">
        <v>14</v>
      </c>
      <c r="L364" s="170" t="s">
        <v>441</v>
      </c>
      <c r="M364" s="170">
        <v>70</v>
      </c>
      <c r="N364" s="170" t="s">
        <v>17</v>
      </c>
      <c r="O364" s="170" t="s">
        <v>23</v>
      </c>
    </row>
    <row r="365" spans="1:15" x14ac:dyDescent="0.25">
      <c r="A365" s="170">
        <v>0.5</v>
      </c>
      <c r="B365" s="170">
        <v>100</v>
      </c>
      <c r="C365" s="170">
        <v>3.85</v>
      </c>
      <c r="D365" s="170">
        <v>33.200000000000003</v>
      </c>
      <c r="E365" s="170">
        <v>28</v>
      </c>
      <c r="F365" s="170">
        <v>68</v>
      </c>
      <c r="G365" s="170" t="s">
        <v>259</v>
      </c>
      <c r="H365" s="170" t="s">
        <v>22</v>
      </c>
      <c r="I365" s="170">
        <v>727</v>
      </c>
      <c r="J365" s="170">
        <v>55</v>
      </c>
      <c r="K365" s="170">
        <v>14</v>
      </c>
      <c r="L365" s="170" t="s">
        <v>441</v>
      </c>
      <c r="M365" s="170">
        <v>70</v>
      </c>
      <c r="N365" s="170" t="s">
        <v>17</v>
      </c>
      <c r="O365" s="170" t="s">
        <v>106</v>
      </c>
    </row>
    <row r="366" spans="1:15" x14ac:dyDescent="0.25">
      <c r="A366" s="170">
        <v>0.5</v>
      </c>
      <c r="B366" s="170">
        <v>100</v>
      </c>
      <c r="C366" s="170">
        <v>3.85</v>
      </c>
      <c r="D366" s="170">
        <v>43.8</v>
      </c>
      <c r="E366" s="170">
        <v>28</v>
      </c>
      <c r="F366" s="170">
        <v>68</v>
      </c>
      <c r="G366" s="170" t="s">
        <v>259</v>
      </c>
      <c r="H366" s="170" t="s">
        <v>22</v>
      </c>
      <c r="I366" s="170">
        <v>727</v>
      </c>
      <c r="J366" s="170">
        <v>55</v>
      </c>
      <c r="K366" s="170">
        <v>14</v>
      </c>
      <c r="L366" s="170" t="s">
        <v>441</v>
      </c>
      <c r="M366" s="170">
        <v>70</v>
      </c>
      <c r="N366" s="170" t="s">
        <v>17</v>
      </c>
      <c r="O366" s="170" t="s">
        <v>106</v>
      </c>
    </row>
    <row r="367" spans="1:15" x14ac:dyDescent="0.25">
      <c r="A367" s="170">
        <v>0.5</v>
      </c>
      <c r="B367" s="170">
        <v>100</v>
      </c>
      <c r="C367" s="170">
        <v>3.85</v>
      </c>
      <c r="D367" s="170">
        <v>27.8</v>
      </c>
      <c r="E367" s="170">
        <v>28</v>
      </c>
      <c r="F367" s="170">
        <v>68</v>
      </c>
      <c r="G367" s="170" t="s">
        <v>259</v>
      </c>
      <c r="H367" s="170" t="s">
        <v>22</v>
      </c>
      <c r="I367" s="170">
        <v>727</v>
      </c>
      <c r="J367" s="170">
        <v>55</v>
      </c>
      <c r="K367" s="170">
        <v>14</v>
      </c>
      <c r="L367" s="170" t="s">
        <v>441</v>
      </c>
      <c r="M367" s="170">
        <v>70</v>
      </c>
      <c r="N367" s="170" t="s">
        <v>17</v>
      </c>
      <c r="O367" s="170" t="s">
        <v>23</v>
      </c>
    </row>
    <row r="368" spans="1:15" x14ac:dyDescent="0.25">
      <c r="A368" s="170">
        <v>0.5</v>
      </c>
      <c r="B368" s="170">
        <v>100</v>
      </c>
      <c r="C368" s="170">
        <v>3.85</v>
      </c>
      <c r="D368" s="170">
        <v>35</v>
      </c>
      <c r="E368" s="170">
        <v>28</v>
      </c>
      <c r="F368" s="170">
        <v>68</v>
      </c>
      <c r="G368" s="170" t="s">
        <v>259</v>
      </c>
      <c r="H368" s="170" t="s">
        <v>22</v>
      </c>
      <c r="I368" s="170">
        <v>727</v>
      </c>
      <c r="J368" s="170">
        <v>55</v>
      </c>
      <c r="K368" s="170">
        <v>14</v>
      </c>
      <c r="L368" s="170" t="s">
        <v>441</v>
      </c>
      <c r="M368" s="170">
        <v>70</v>
      </c>
      <c r="N368" s="170" t="s">
        <v>17</v>
      </c>
      <c r="O368" s="170" t="s">
        <v>106</v>
      </c>
    </row>
    <row r="369" spans="1:15" x14ac:dyDescent="0.25">
      <c r="A369" s="170">
        <v>0.5</v>
      </c>
      <c r="B369" s="170">
        <v>100</v>
      </c>
      <c r="C369" s="170">
        <v>3.85</v>
      </c>
      <c r="D369" s="170">
        <v>45.8</v>
      </c>
      <c r="E369" s="170">
        <v>28</v>
      </c>
      <c r="F369" s="170">
        <v>68</v>
      </c>
      <c r="G369" s="170" t="s">
        <v>259</v>
      </c>
      <c r="H369" s="170" t="s">
        <v>22</v>
      </c>
      <c r="I369" s="170">
        <v>727</v>
      </c>
      <c r="J369" s="170">
        <v>55</v>
      </c>
      <c r="K369" s="170">
        <v>14</v>
      </c>
      <c r="L369" s="170" t="s">
        <v>441</v>
      </c>
      <c r="M369" s="170">
        <v>70</v>
      </c>
      <c r="N369" s="170" t="s">
        <v>17</v>
      </c>
      <c r="O369" s="170" t="s">
        <v>106</v>
      </c>
    </row>
    <row r="370" spans="1:15" x14ac:dyDescent="0.25">
      <c r="A370" s="170">
        <v>0.55000000000000004</v>
      </c>
      <c r="B370" s="170">
        <v>0</v>
      </c>
      <c r="C370" s="170">
        <v>0</v>
      </c>
      <c r="D370" s="170">
        <v>50</v>
      </c>
      <c r="E370" s="170">
        <v>28</v>
      </c>
      <c r="F370" s="170">
        <v>35</v>
      </c>
      <c r="G370" s="170" t="s">
        <v>14</v>
      </c>
      <c r="H370" s="170" t="s">
        <v>22</v>
      </c>
      <c r="I370" s="170">
        <v>663</v>
      </c>
      <c r="J370" s="170">
        <v>200</v>
      </c>
      <c r="K370" s="170">
        <v>16</v>
      </c>
      <c r="L370" s="170" t="s">
        <v>443</v>
      </c>
      <c r="M370" s="170">
        <v>160</v>
      </c>
      <c r="N370" s="170" t="s">
        <v>13</v>
      </c>
      <c r="O370" s="170" t="s">
        <v>222</v>
      </c>
    </row>
    <row r="371" spans="1:15" x14ac:dyDescent="0.25">
      <c r="A371" s="170">
        <v>0.55000000000000004</v>
      </c>
      <c r="B371" s="170">
        <v>0</v>
      </c>
      <c r="C371" s="170">
        <v>0</v>
      </c>
      <c r="D371" s="170">
        <v>50</v>
      </c>
      <c r="E371" s="170">
        <v>28</v>
      </c>
      <c r="F371" s="170">
        <v>35</v>
      </c>
      <c r="G371" s="170" t="s">
        <v>14</v>
      </c>
      <c r="H371" s="170" t="s">
        <v>22</v>
      </c>
      <c r="I371" s="170">
        <v>663</v>
      </c>
      <c r="J371" s="170">
        <v>200</v>
      </c>
      <c r="K371" s="170">
        <v>16</v>
      </c>
      <c r="L371" s="170" t="s">
        <v>443</v>
      </c>
      <c r="M371" s="170">
        <v>160</v>
      </c>
      <c r="N371" s="170" t="s">
        <v>13</v>
      </c>
      <c r="O371" s="170" t="s">
        <v>222</v>
      </c>
    </row>
    <row r="372" spans="1:15" x14ac:dyDescent="0.25">
      <c r="A372" s="170">
        <v>0.56999999999999995</v>
      </c>
      <c r="B372" s="170">
        <v>50</v>
      </c>
      <c r="C372" s="170">
        <v>4.8</v>
      </c>
      <c r="D372" s="170">
        <v>50</v>
      </c>
      <c r="E372" s="170">
        <v>28</v>
      </c>
      <c r="F372" s="170">
        <v>35</v>
      </c>
      <c r="G372" s="170" t="s">
        <v>14</v>
      </c>
      <c r="H372" s="170" t="s">
        <v>22</v>
      </c>
      <c r="I372" s="170">
        <v>663</v>
      </c>
      <c r="J372" s="170">
        <v>200</v>
      </c>
      <c r="K372" s="170">
        <v>16</v>
      </c>
      <c r="L372" s="170" t="s">
        <v>443</v>
      </c>
      <c r="M372" s="170">
        <v>160</v>
      </c>
      <c r="N372" s="170" t="s">
        <v>13</v>
      </c>
      <c r="O372" s="170" t="s">
        <v>222</v>
      </c>
    </row>
    <row r="373" spans="1:15" x14ac:dyDescent="0.25">
      <c r="A373" s="170">
        <v>0.56999999999999995</v>
      </c>
      <c r="B373" s="170">
        <v>50</v>
      </c>
      <c r="C373" s="170">
        <v>4.8</v>
      </c>
      <c r="D373" s="170">
        <v>50</v>
      </c>
      <c r="E373" s="170">
        <v>28</v>
      </c>
      <c r="F373" s="170">
        <v>35</v>
      </c>
      <c r="G373" s="170" t="s">
        <v>14</v>
      </c>
      <c r="H373" s="170" t="s">
        <v>22</v>
      </c>
      <c r="I373" s="170">
        <v>663</v>
      </c>
      <c r="J373" s="170">
        <v>200</v>
      </c>
      <c r="K373" s="170">
        <v>16</v>
      </c>
      <c r="L373" s="170" t="s">
        <v>443</v>
      </c>
      <c r="M373" s="170">
        <v>160</v>
      </c>
      <c r="N373" s="170" t="s">
        <v>13</v>
      </c>
      <c r="O373" s="170" t="s">
        <v>222</v>
      </c>
    </row>
    <row r="374" spans="1:15" x14ac:dyDescent="0.25">
      <c r="A374" s="170">
        <v>0.53</v>
      </c>
      <c r="B374" s="170">
        <v>100</v>
      </c>
      <c r="C374" s="170">
        <v>4.8</v>
      </c>
      <c r="D374" s="170">
        <v>50</v>
      </c>
      <c r="E374" s="170">
        <v>28</v>
      </c>
      <c r="F374" s="170">
        <v>35</v>
      </c>
      <c r="G374" s="170" t="s">
        <v>14</v>
      </c>
      <c r="H374" s="170" t="s">
        <v>22</v>
      </c>
      <c r="I374" s="170">
        <v>663</v>
      </c>
      <c r="J374" s="170">
        <v>200</v>
      </c>
      <c r="K374" s="170">
        <v>16</v>
      </c>
      <c r="L374" s="170" t="s">
        <v>443</v>
      </c>
      <c r="M374" s="170">
        <v>160</v>
      </c>
      <c r="N374" s="170" t="s">
        <v>13</v>
      </c>
      <c r="O374" s="170" t="s">
        <v>222</v>
      </c>
    </row>
    <row r="375" spans="1:15" x14ac:dyDescent="0.25">
      <c r="A375" s="170">
        <v>0.53</v>
      </c>
      <c r="B375" s="170">
        <v>100</v>
      </c>
      <c r="C375" s="170">
        <v>4.8</v>
      </c>
      <c r="D375" s="170">
        <v>50</v>
      </c>
      <c r="E375" s="170">
        <v>28</v>
      </c>
      <c r="F375" s="170">
        <v>35</v>
      </c>
      <c r="G375" s="170" t="s">
        <v>14</v>
      </c>
      <c r="H375" s="170" t="s">
        <v>22</v>
      </c>
      <c r="I375" s="170">
        <v>663</v>
      </c>
      <c r="J375" s="170">
        <v>200</v>
      </c>
      <c r="K375" s="170">
        <v>16</v>
      </c>
      <c r="L375" s="170" t="s">
        <v>443</v>
      </c>
      <c r="M375" s="170">
        <v>160</v>
      </c>
      <c r="N375" s="170" t="s">
        <v>13</v>
      </c>
      <c r="O375" s="170" t="s">
        <v>222</v>
      </c>
    </row>
    <row r="376" spans="1:15" x14ac:dyDescent="0.25">
      <c r="A376" s="170">
        <v>0.53</v>
      </c>
      <c r="B376" s="170">
        <v>100</v>
      </c>
      <c r="C376" s="170">
        <v>4.8</v>
      </c>
      <c r="D376" s="170">
        <v>50</v>
      </c>
      <c r="E376" s="170">
        <v>28</v>
      </c>
      <c r="F376" s="170">
        <v>35</v>
      </c>
      <c r="G376" s="170" t="s">
        <v>14</v>
      </c>
      <c r="H376" s="170" t="s">
        <v>22</v>
      </c>
      <c r="I376" s="170">
        <v>624</v>
      </c>
      <c r="J376" s="170">
        <v>200</v>
      </c>
      <c r="K376" s="170">
        <v>8</v>
      </c>
      <c r="L376" s="170" t="s">
        <v>443</v>
      </c>
      <c r="M376" s="170">
        <v>80</v>
      </c>
      <c r="N376" s="170" t="s">
        <v>13</v>
      </c>
      <c r="O376" s="170" t="s">
        <v>156</v>
      </c>
    </row>
    <row r="377" spans="1:15" x14ac:dyDescent="0.25">
      <c r="A377" s="170">
        <v>0.53</v>
      </c>
      <c r="B377" s="170">
        <v>100</v>
      </c>
      <c r="C377" s="170">
        <v>4.8</v>
      </c>
      <c r="D377" s="170">
        <v>50</v>
      </c>
      <c r="E377" s="170">
        <v>28</v>
      </c>
      <c r="F377" s="170">
        <v>35</v>
      </c>
      <c r="G377" s="170" t="s">
        <v>14</v>
      </c>
      <c r="H377" s="170" t="s">
        <v>22</v>
      </c>
      <c r="I377" s="170">
        <v>624</v>
      </c>
      <c r="J377" s="170">
        <v>200</v>
      </c>
      <c r="K377" s="170">
        <v>8</v>
      </c>
      <c r="L377" s="170" t="s">
        <v>443</v>
      </c>
      <c r="M377" s="170">
        <v>80</v>
      </c>
      <c r="N377" s="170" t="s">
        <v>13</v>
      </c>
      <c r="O377" s="170" t="s">
        <v>156</v>
      </c>
    </row>
    <row r="378" spans="1:15" x14ac:dyDescent="0.25">
      <c r="A378" s="170">
        <v>0.53</v>
      </c>
      <c r="B378" s="170">
        <v>100</v>
      </c>
      <c r="C378" s="170">
        <v>4.8</v>
      </c>
      <c r="D378" s="170">
        <v>50</v>
      </c>
      <c r="E378" s="170">
        <v>28</v>
      </c>
      <c r="F378" s="170">
        <v>50</v>
      </c>
      <c r="G378" s="170" t="s">
        <v>14</v>
      </c>
      <c r="H378" s="170" t="s">
        <v>22</v>
      </c>
      <c r="I378" s="170">
        <v>663</v>
      </c>
      <c r="J378" s="170">
        <v>200</v>
      </c>
      <c r="K378" s="170">
        <v>16</v>
      </c>
      <c r="L378" s="170" t="s">
        <v>443</v>
      </c>
      <c r="M378" s="170">
        <v>160</v>
      </c>
      <c r="N378" s="170" t="s">
        <v>13</v>
      </c>
      <c r="O378" s="170" t="s">
        <v>222</v>
      </c>
    </row>
    <row r="379" spans="1:15" x14ac:dyDescent="0.25">
      <c r="A379" s="170">
        <v>0.53</v>
      </c>
      <c r="B379" s="170">
        <v>100</v>
      </c>
      <c r="C379" s="170">
        <v>4.8</v>
      </c>
      <c r="D379" s="170">
        <v>50</v>
      </c>
      <c r="E379" s="170">
        <v>28</v>
      </c>
      <c r="F379" s="170">
        <v>50</v>
      </c>
      <c r="G379" s="170" t="s">
        <v>14</v>
      </c>
      <c r="H379" s="170" t="s">
        <v>22</v>
      </c>
      <c r="I379" s="170">
        <v>663</v>
      </c>
      <c r="J379" s="170">
        <v>200</v>
      </c>
      <c r="K379" s="170">
        <v>16</v>
      </c>
      <c r="L379" s="170" t="s">
        <v>443</v>
      </c>
      <c r="M379" s="170">
        <v>160</v>
      </c>
      <c r="N379" s="170" t="s">
        <v>13</v>
      </c>
      <c r="O379" s="170" t="s">
        <v>222</v>
      </c>
    </row>
    <row r="380" spans="1:15" x14ac:dyDescent="0.25">
      <c r="A380" s="170">
        <v>0.53</v>
      </c>
      <c r="B380" s="170">
        <v>100</v>
      </c>
      <c r="C380" s="170">
        <v>4.8</v>
      </c>
      <c r="D380" s="170">
        <v>50</v>
      </c>
      <c r="E380" s="170">
        <v>28</v>
      </c>
      <c r="F380" s="170">
        <v>20</v>
      </c>
      <c r="G380" s="170" t="s">
        <v>14</v>
      </c>
      <c r="H380" s="170" t="s">
        <v>22</v>
      </c>
      <c r="I380" s="170">
        <v>663</v>
      </c>
      <c r="J380" s="170">
        <v>200</v>
      </c>
      <c r="K380" s="170">
        <v>16</v>
      </c>
      <c r="L380" s="170" t="s">
        <v>443</v>
      </c>
      <c r="M380" s="170">
        <v>160</v>
      </c>
      <c r="N380" s="170" t="s">
        <v>13</v>
      </c>
      <c r="O380" s="170" t="s">
        <v>222</v>
      </c>
    </row>
    <row r="381" spans="1:15" x14ac:dyDescent="0.25">
      <c r="A381" s="170">
        <v>0.53</v>
      </c>
      <c r="B381" s="170">
        <v>100</v>
      </c>
      <c r="C381" s="170">
        <v>4.8</v>
      </c>
      <c r="D381" s="170">
        <v>50</v>
      </c>
      <c r="E381" s="170">
        <v>28</v>
      </c>
      <c r="F381" s="170">
        <v>20</v>
      </c>
      <c r="G381" s="170" t="s">
        <v>14</v>
      </c>
      <c r="H381" s="170" t="s">
        <v>22</v>
      </c>
      <c r="I381" s="170">
        <v>663</v>
      </c>
      <c r="J381" s="170">
        <v>200</v>
      </c>
      <c r="K381" s="170">
        <v>16</v>
      </c>
      <c r="L381" s="170" t="s">
        <v>443</v>
      </c>
      <c r="M381" s="170">
        <v>160</v>
      </c>
      <c r="N381" s="170" t="s">
        <v>13</v>
      </c>
      <c r="O381" s="170" t="s">
        <v>222</v>
      </c>
    </row>
    <row r="382" spans="1:15" x14ac:dyDescent="0.25">
      <c r="A382" s="170">
        <v>0.53</v>
      </c>
      <c r="B382" s="170">
        <v>100</v>
      </c>
      <c r="C382" s="170">
        <v>4.8</v>
      </c>
      <c r="D382" s="170">
        <v>50</v>
      </c>
      <c r="E382" s="170">
        <v>28</v>
      </c>
      <c r="F382" s="170">
        <v>35</v>
      </c>
      <c r="G382" s="170" t="s">
        <v>14</v>
      </c>
      <c r="H382" s="170" t="s">
        <v>22</v>
      </c>
      <c r="I382" s="170">
        <v>663</v>
      </c>
      <c r="J382" s="170">
        <v>200</v>
      </c>
      <c r="K382" s="170">
        <v>16</v>
      </c>
      <c r="L382" s="170" t="s">
        <v>443</v>
      </c>
      <c r="M382" s="170">
        <v>160</v>
      </c>
      <c r="N382" s="170" t="s">
        <v>13</v>
      </c>
      <c r="O382" s="170" t="s">
        <v>222</v>
      </c>
    </row>
    <row r="383" spans="1:15" x14ac:dyDescent="0.25">
      <c r="A383" s="170">
        <v>0.53</v>
      </c>
      <c r="B383" s="170">
        <v>100</v>
      </c>
      <c r="C383" s="170">
        <v>4.8</v>
      </c>
      <c r="D383" s="170">
        <v>50</v>
      </c>
      <c r="E383" s="170">
        <v>28</v>
      </c>
      <c r="F383" s="170">
        <v>35</v>
      </c>
      <c r="G383" s="170" t="s">
        <v>14</v>
      </c>
      <c r="H383" s="170" t="s">
        <v>22</v>
      </c>
      <c r="I383" s="170">
        <v>663</v>
      </c>
      <c r="J383" s="170">
        <v>200</v>
      </c>
      <c r="K383" s="170">
        <v>16</v>
      </c>
      <c r="L383" s="170" t="s">
        <v>443</v>
      </c>
      <c r="M383" s="170">
        <v>160</v>
      </c>
      <c r="N383" s="170" t="s">
        <v>13</v>
      </c>
      <c r="O383" s="170" t="s">
        <v>222</v>
      </c>
    </row>
    <row r="384" spans="1:15" x14ac:dyDescent="0.25">
      <c r="A384" s="170">
        <v>0.53</v>
      </c>
      <c r="B384" s="170">
        <v>100</v>
      </c>
      <c r="C384" s="170">
        <v>4.8</v>
      </c>
      <c r="D384" s="170">
        <v>50</v>
      </c>
      <c r="E384" s="170">
        <v>28</v>
      </c>
      <c r="F384" s="170">
        <v>35</v>
      </c>
      <c r="G384" s="170" t="s">
        <v>14</v>
      </c>
      <c r="H384" s="170" t="s">
        <v>22</v>
      </c>
      <c r="I384" s="170">
        <v>624</v>
      </c>
      <c r="J384" s="170">
        <v>200</v>
      </c>
      <c r="K384" s="170">
        <v>8</v>
      </c>
      <c r="L384" s="170" t="s">
        <v>443</v>
      </c>
      <c r="M384" s="170">
        <v>80</v>
      </c>
      <c r="N384" s="170" t="s">
        <v>13</v>
      </c>
      <c r="O384" s="170" t="s">
        <v>106</v>
      </c>
    </row>
    <row r="385" spans="1:15" x14ac:dyDescent="0.25">
      <c r="A385" s="170">
        <v>0.53</v>
      </c>
      <c r="B385" s="170">
        <v>100</v>
      </c>
      <c r="C385" s="170">
        <v>4.8</v>
      </c>
      <c r="D385" s="170">
        <v>50</v>
      </c>
      <c r="E385" s="170">
        <v>28</v>
      </c>
      <c r="F385" s="170">
        <v>35</v>
      </c>
      <c r="G385" s="170" t="s">
        <v>14</v>
      </c>
      <c r="H385" s="170" t="s">
        <v>22</v>
      </c>
      <c r="I385" s="170">
        <v>624</v>
      </c>
      <c r="J385" s="170">
        <v>200</v>
      </c>
      <c r="K385" s="170">
        <v>8</v>
      </c>
      <c r="L385" s="170" t="s">
        <v>443</v>
      </c>
      <c r="M385" s="170">
        <v>80</v>
      </c>
      <c r="N385" s="170" t="s">
        <v>13</v>
      </c>
      <c r="O385" s="170" t="s">
        <v>106</v>
      </c>
    </row>
    <row r="386" spans="1:15" x14ac:dyDescent="0.25">
      <c r="A386" s="170">
        <v>0.35</v>
      </c>
      <c r="B386" s="170">
        <v>50</v>
      </c>
      <c r="C386" s="170">
        <v>4.8</v>
      </c>
      <c r="D386" s="170">
        <v>70</v>
      </c>
      <c r="E386" s="170">
        <v>28</v>
      </c>
      <c r="F386" s="170">
        <v>35</v>
      </c>
      <c r="G386" s="170" t="s">
        <v>14</v>
      </c>
      <c r="H386" s="170" t="s">
        <v>22</v>
      </c>
      <c r="I386" s="170">
        <v>663</v>
      </c>
      <c r="J386" s="170">
        <v>200</v>
      </c>
      <c r="K386" s="170">
        <v>16</v>
      </c>
      <c r="L386" s="170" t="s">
        <v>443</v>
      </c>
      <c r="M386" s="170">
        <v>160</v>
      </c>
      <c r="N386" s="170" t="s">
        <v>13</v>
      </c>
      <c r="O386" s="170" t="s">
        <v>23</v>
      </c>
    </row>
    <row r="387" spans="1:15" x14ac:dyDescent="0.25">
      <c r="A387" s="170">
        <v>0.35</v>
      </c>
      <c r="B387" s="170">
        <v>50</v>
      </c>
      <c r="C387" s="170">
        <v>4.8</v>
      </c>
      <c r="D387" s="170">
        <v>70</v>
      </c>
      <c r="E387" s="170">
        <v>28</v>
      </c>
      <c r="F387" s="170">
        <v>35</v>
      </c>
      <c r="G387" s="170" t="s">
        <v>14</v>
      </c>
      <c r="H387" s="170" t="s">
        <v>22</v>
      </c>
      <c r="I387" s="170">
        <v>663</v>
      </c>
      <c r="J387" s="170">
        <v>200</v>
      </c>
      <c r="K387" s="170">
        <v>16</v>
      </c>
      <c r="L387" s="170" t="s">
        <v>443</v>
      </c>
      <c r="M387" s="170">
        <v>160</v>
      </c>
      <c r="N387" s="170" t="s">
        <v>13</v>
      </c>
      <c r="O387" s="170" t="s">
        <v>23</v>
      </c>
    </row>
    <row r="388" spans="1:15" x14ac:dyDescent="0.25">
      <c r="A388" s="170">
        <v>0.46</v>
      </c>
      <c r="B388" s="170">
        <v>0</v>
      </c>
      <c r="C388" s="170">
        <v>0</v>
      </c>
      <c r="D388" s="170">
        <v>51.1</v>
      </c>
      <c r="E388" s="170">
        <v>28</v>
      </c>
      <c r="F388" s="170">
        <v>65</v>
      </c>
      <c r="G388" s="170" t="s">
        <v>14</v>
      </c>
      <c r="H388" s="170" t="s">
        <v>22</v>
      </c>
      <c r="I388" s="170">
        <v>373</v>
      </c>
      <c r="J388" s="170">
        <v>205</v>
      </c>
      <c r="K388" s="170">
        <v>20</v>
      </c>
      <c r="L388" s="170" t="s">
        <v>443</v>
      </c>
      <c r="M388" s="170">
        <v>100</v>
      </c>
      <c r="N388" s="170" t="s">
        <v>17</v>
      </c>
      <c r="O388" s="170" t="s">
        <v>106</v>
      </c>
    </row>
    <row r="389" spans="1:15" x14ac:dyDescent="0.25">
      <c r="A389" s="170">
        <v>0.41</v>
      </c>
      <c r="B389" s="170">
        <v>50</v>
      </c>
      <c r="C389" s="170">
        <v>4.7</v>
      </c>
      <c r="D389" s="170">
        <v>53.5</v>
      </c>
      <c r="E389" s="170">
        <v>28</v>
      </c>
      <c r="F389" s="170">
        <v>65</v>
      </c>
      <c r="G389" s="170" t="s">
        <v>14</v>
      </c>
      <c r="H389" s="170" t="s">
        <v>22</v>
      </c>
      <c r="I389" s="170">
        <v>373</v>
      </c>
      <c r="J389" s="170">
        <v>205</v>
      </c>
      <c r="K389" s="170">
        <v>20</v>
      </c>
      <c r="L389" s="170" t="s">
        <v>443</v>
      </c>
      <c r="M389" s="170">
        <v>100</v>
      </c>
      <c r="N389" s="170" t="s">
        <v>17</v>
      </c>
      <c r="O389" s="170" t="s">
        <v>106</v>
      </c>
    </row>
    <row r="390" spans="1:15" x14ac:dyDescent="0.25">
      <c r="A390" s="170">
        <v>0.4</v>
      </c>
      <c r="B390" s="170">
        <v>100</v>
      </c>
      <c r="C390" s="170">
        <v>4.7</v>
      </c>
      <c r="D390" s="170">
        <v>54.1</v>
      </c>
      <c r="E390" s="170">
        <v>28</v>
      </c>
      <c r="F390" s="170">
        <v>65</v>
      </c>
      <c r="G390" s="170" t="s">
        <v>14</v>
      </c>
      <c r="H390" s="170" t="s">
        <v>22</v>
      </c>
      <c r="I390" s="170">
        <v>373</v>
      </c>
      <c r="J390" s="170">
        <v>205</v>
      </c>
      <c r="K390" s="170">
        <v>20</v>
      </c>
      <c r="L390" s="170" t="s">
        <v>443</v>
      </c>
      <c r="M390" s="170">
        <v>100</v>
      </c>
      <c r="N390" s="170" t="s">
        <v>17</v>
      </c>
      <c r="O390" s="170" t="s">
        <v>106</v>
      </c>
    </row>
    <row r="391" spans="1:15" x14ac:dyDescent="0.25">
      <c r="A391" s="170">
        <v>0.39</v>
      </c>
      <c r="B391" s="170">
        <v>50</v>
      </c>
      <c r="C391" s="170">
        <v>4.83</v>
      </c>
      <c r="D391" s="170">
        <v>53.6</v>
      </c>
      <c r="E391" s="170">
        <v>28</v>
      </c>
      <c r="F391" s="170">
        <v>67</v>
      </c>
      <c r="G391" s="170" t="s">
        <v>14</v>
      </c>
      <c r="H391" s="170" t="s">
        <v>22</v>
      </c>
      <c r="I391" s="170">
        <v>450</v>
      </c>
      <c r="J391" s="170">
        <v>200</v>
      </c>
      <c r="K391" s="170">
        <v>16</v>
      </c>
      <c r="L391" s="170" t="s">
        <v>441</v>
      </c>
      <c r="M391" s="170">
        <v>80</v>
      </c>
      <c r="N391" s="170" t="s">
        <v>17</v>
      </c>
      <c r="O391" s="170" t="s">
        <v>23</v>
      </c>
    </row>
    <row r="392" spans="1:15" x14ac:dyDescent="0.25">
      <c r="A392" s="170">
        <v>0.53</v>
      </c>
      <c r="B392" s="170">
        <v>0</v>
      </c>
      <c r="C392" s="170">
        <v>0</v>
      </c>
      <c r="D392" s="170">
        <v>35.6</v>
      </c>
      <c r="E392" s="170">
        <v>28</v>
      </c>
      <c r="F392" s="170">
        <v>69</v>
      </c>
      <c r="G392" s="170" t="s">
        <v>259</v>
      </c>
      <c r="H392" s="170" t="s">
        <v>22</v>
      </c>
      <c r="I392" s="170">
        <v>727</v>
      </c>
      <c r="J392" s="170">
        <v>52.6</v>
      </c>
      <c r="K392" s="170">
        <v>12</v>
      </c>
      <c r="L392" s="170" t="s">
        <v>441</v>
      </c>
      <c r="M392" s="170">
        <v>60</v>
      </c>
      <c r="N392" s="170" t="s">
        <v>17</v>
      </c>
      <c r="O392" s="170" t="s">
        <v>106</v>
      </c>
    </row>
    <row r="393" spans="1:15" x14ac:dyDescent="0.25">
      <c r="A393" s="170">
        <v>0.53</v>
      </c>
      <c r="B393" s="170">
        <v>30</v>
      </c>
      <c r="C393" s="170">
        <v>4.0999999999999996</v>
      </c>
      <c r="D393" s="170">
        <v>32.5</v>
      </c>
      <c r="E393" s="170">
        <v>28</v>
      </c>
      <c r="F393" s="170">
        <v>69</v>
      </c>
      <c r="G393" s="170" t="s">
        <v>259</v>
      </c>
      <c r="H393" s="170" t="s">
        <v>22</v>
      </c>
      <c r="I393" s="170">
        <v>727</v>
      </c>
      <c r="J393" s="170">
        <v>52.6</v>
      </c>
      <c r="K393" s="170">
        <v>12</v>
      </c>
      <c r="L393" s="170" t="s">
        <v>441</v>
      </c>
      <c r="M393" s="170">
        <v>60</v>
      </c>
      <c r="N393" s="170" t="s">
        <v>17</v>
      </c>
      <c r="O393" s="170" t="s">
        <v>106</v>
      </c>
    </row>
    <row r="394" spans="1:15" x14ac:dyDescent="0.25">
      <c r="A394" s="170">
        <v>0.53</v>
      </c>
      <c r="B394" s="170">
        <v>50</v>
      </c>
      <c r="C394" s="170">
        <v>4.0999999999999996</v>
      </c>
      <c r="D394" s="170">
        <v>31.1</v>
      </c>
      <c r="E394" s="170">
        <v>28</v>
      </c>
      <c r="F394" s="170">
        <v>69</v>
      </c>
      <c r="G394" s="170" t="s">
        <v>259</v>
      </c>
      <c r="H394" s="170" t="s">
        <v>22</v>
      </c>
      <c r="I394" s="170">
        <v>727</v>
      </c>
      <c r="J394" s="170">
        <v>52.6</v>
      </c>
      <c r="K394" s="170">
        <v>12</v>
      </c>
      <c r="L394" s="170" t="s">
        <v>441</v>
      </c>
      <c r="M394" s="170">
        <v>60</v>
      </c>
      <c r="N394" s="170" t="s">
        <v>17</v>
      </c>
      <c r="O394" s="170" t="s">
        <v>106</v>
      </c>
    </row>
    <row r="395" spans="1:15" x14ac:dyDescent="0.25">
      <c r="A395" s="170">
        <v>0.45</v>
      </c>
      <c r="B395" s="170">
        <v>0</v>
      </c>
      <c r="C395" s="170">
        <v>0</v>
      </c>
      <c r="D395" s="170">
        <v>40</v>
      </c>
      <c r="E395" s="170">
        <v>28</v>
      </c>
      <c r="F395" s="170">
        <v>70</v>
      </c>
      <c r="G395" s="170" t="s">
        <v>273</v>
      </c>
      <c r="H395" s="170" t="s">
        <v>22</v>
      </c>
      <c r="I395" s="170">
        <v>939</v>
      </c>
      <c r="J395" s="170">
        <v>52.6</v>
      </c>
      <c r="K395" s="170">
        <v>10</v>
      </c>
      <c r="L395" s="170" t="s">
        <v>441</v>
      </c>
      <c r="M395" s="170">
        <v>50</v>
      </c>
      <c r="N395" s="170" t="s">
        <v>17</v>
      </c>
      <c r="O395" s="170" t="s">
        <v>23</v>
      </c>
    </row>
    <row r="396" spans="1:15" x14ac:dyDescent="0.25">
      <c r="A396" s="170">
        <v>0.45</v>
      </c>
      <c r="B396" s="170">
        <v>25</v>
      </c>
      <c r="C396" s="170">
        <v>6.4</v>
      </c>
      <c r="D396" s="170">
        <v>40</v>
      </c>
      <c r="E396" s="170">
        <v>28</v>
      </c>
      <c r="F396" s="170">
        <v>70</v>
      </c>
      <c r="G396" s="170" t="s">
        <v>273</v>
      </c>
      <c r="H396" s="170" t="s">
        <v>22</v>
      </c>
      <c r="I396" s="170">
        <v>939</v>
      </c>
      <c r="J396" s="170">
        <v>52.6</v>
      </c>
      <c r="K396" s="170">
        <v>10</v>
      </c>
      <c r="L396" s="170" t="s">
        <v>441</v>
      </c>
      <c r="M396" s="170">
        <v>50</v>
      </c>
      <c r="N396" s="170" t="s">
        <v>17</v>
      </c>
      <c r="O396" s="170" t="s">
        <v>23</v>
      </c>
    </row>
    <row r="397" spans="1:15" x14ac:dyDescent="0.25">
      <c r="A397" s="170">
        <v>0.45</v>
      </c>
      <c r="B397" s="170">
        <v>50</v>
      </c>
      <c r="C397" s="170">
        <v>6.4</v>
      </c>
      <c r="D397" s="170">
        <v>40</v>
      </c>
      <c r="E397" s="170">
        <v>28</v>
      </c>
      <c r="F397" s="170">
        <v>70</v>
      </c>
      <c r="G397" s="170" t="s">
        <v>273</v>
      </c>
      <c r="H397" s="170" t="s">
        <v>22</v>
      </c>
      <c r="I397" s="170">
        <v>939</v>
      </c>
      <c r="J397" s="170">
        <v>52.6</v>
      </c>
      <c r="K397" s="170">
        <v>10</v>
      </c>
      <c r="L397" s="170" t="s">
        <v>441</v>
      </c>
      <c r="M397" s="170">
        <v>50</v>
      </c>
      <c r="N397" s="170" t="s">
        <v>17</v>
      </c>
      <c r="O397" s="170" t="s">
        <v>23</v>
      </c>
    </row>
    <row r="398" spans="1:15" x14ac:dyDescent="0.25">
      <c r="A398" s="170">
        <v>0.45</v>
      </c>
      <c r="B398" s="170">
        <v>100</v>
      </c>
      <c r="C398" s="170">
        <v>6.4</v>
      </c>
      <c r="D398" s="170">
        <v>40</v>
      </c>
      <c r="E398" s="170">
        <v>28</v>
      </c>
      <c r="F398" s="170">
        <v>70</v>
      </c>
      <c r="G398" s="170" t="s">
        <v>273</v>
      </c>
      <c r="H398" s="170" t="s">
        <v>22</v>
      </c>
      <c r="I398" s="170">
        <v>939</v>
      </c>
      <c r="J398" s="170">
        <v>52.6</v>
      </c>
      <c r="K398" s="170">
        <v>10</v>
      </c>
      <c r="L398" s="170" t="s">
        <v>441</v>
      </c>
      <c r="M398" s="170">
        <v>50</v>
      </c>
      <c r="N398" s="170" t="s">
        <v>17</v>
      </c>
      <c r="O398" s="170" t="s">
        <v>23</v>
      </c>
    </row>
    <row r="399" spans="1:15" x14ac:dyDescent="0.25">
      <c r="A399" s="170">
        <v>0.4</v>
      </c>
      <c r="B399" s="170">
        <v>50</v>
      </c>
      <c r="C399" s="170">
        <v>6.4</v>
      </c>
      <c r="D399" s="170">
        <v>50</v>
      </c>
      <c r="E399" s="170">
        <v>28</v>
      </c>
      <c r="F399" s="170">
        <v>70</v>
      </c>
      <c r="G399" s="170" t="s">
        <v>273</v>
      </c>
      <c r="H399" s="170" t="s">
        <v>22</v>
      </c>
      <c r="I399" s="170">
        <v>939</v>
      </c>
      <c r="J399" s="170">
        <v>52.6</v>
      </c>
      <c r="K399" s="170">
        <v>10</v>
      </c>
      <c r="L399" s="170" t="s">
        <v>441</v>
      </c>
      <c r="M399" s="170">
        <v>50</v>
      </c>
      <c r="N399" s="170" t="s">
        <v>17</v>
      </c>
      <c r="O399" s="170" t="s">
        <v>23</v>
      </c>
    </row>
    <row r="400" spans="1:15" x14ac:dyDescent="0.25">
      <c r="A400" s="170">
        <v>0.35</v>
      </c>
      <c r="B400" s="170">
        <v>50</v>
      </c>
      <c r="C400" s="170">
        <v>6.4</v>
      </c>
      <c r="D400" s="170">
        <v>60</v>
      </c>
      <c r="E400" s="170">
        <v>28</v>
      </c>
      <c r="F400" s="170">
        <v>70</v>
      </c>
      <c r="G400" s="170" t="s">
        <v>273</v>
      </c>
      <c r="H400" s="170" t="s">
        <v>22</v>
      </c>
      <c r="I400" s="170">
        <v>939</v>
      </c>
      <c r="J400" s="170">
        <v>52.6</v>
      </c>
      <c r="K400" s="170">
        <v>10</v>
      </c>
      <c r="L400" s="170" t="s">
        <v>441</v>
      </c>
      <c r="M400" s="170">
        <v>50</v>
      </c>
      <c r="N400" s="170" t="s">
        <v>17</v>
      </c>
      <c r="O400" s="170" t="s">
        <v>23</v>
      </c>
    </row>
    <row r="401" spans="1:15" x14ac:dyDescent="0.25">
      <c r="A401" s="170">
        <v>0.45</v>
      </c>
      <c r="B401" s="170">
        <v>50</v>
      </c>
      <c r="C401" s="170">
        <v>6.4</v>
      </c>
      <c r="D401" s="170">
        <v>40</v>
      </c>
      <c r="E401" s="170">
        <v>28</v>
      </c>
      <c r="F401" s="170">
        <v>71</v>
      </c>
      <c r="G401" s="170" t="s">
        <v>273</v>
      </c>
      <c r="H401" s="170" t="s">
        <v>22</v>
      </c>
      <c r="I401" s="170">
        <v>431.5</v>
      </c>
      <c r="J401" s="170">
        <v>52.6</v>
      </c>
      <c r="K401" s="170">
        <v>8</v>
      </c>
      <c r="L401" s="170" t="s">
        <v>441</v>
      </c>
      <c r="M401" s="170">
        <v>40</v>
      </c>
      <c r="N401" s="170" t="s">
        <v>17</v>
      </c>
      <c r="O401" s="170" t="s">
        <v>23</v>
      </c>
    </row>
    <row r="402" spans="1:15" x14ac:dyDescent="0.25">
      <c r="A402" s="170">
        <v>0.45</v>
      </c>
      <c r="B402" s="170">
        <v>50</v>
      </c>
      <c r="C402" s="170">
        <v>6.4</v>
      </c>
      <c r="D402" s="170">
        <v>40</v>
      </c>
      <c r="E402" s="170">
        <v>28</v>
      </c>
      <c r="F402" s="170">
        <v>69</v>
      </c>
      <c r="G402" s="170" t="s">
        <v>273</v>
      </c>
      <c r="H402" s="170" t="s">
        <v>22</v>
      </c>
      <c r="I402" s="170">
        <v>867</v>
      </c>
      <c r="J402" s="170">
        <v>52.6</v>
      </c>
      <c r="K402" s="170">
        <v>12</v>
      </c>
      <c r="L402" s="170" t="s">
        <v>441</v>
      </c>
      <c r="M402" s="170">
        <v>60</v>
      </c>
      <c r="N402" s="170" t="s">
        <v>17</v>
      </c>
      <c r="O402" s="170" t="s">
        <v>23</v>
      </c>
    </row>
    <row r="403" spans="1:15" x14ac:dyDescent="0.25">
      <c r="A403" s="170">
        <v>0.45</v>
      </c>
      <c r="B403" s="170">
        <v>50</v>
      </c>
      <c r="C403" s="170">
        <v>6.4</v>
      </c>
      <c r="D403" s="170">
        <v>40</v>
      </c>
      <c r="E403" s="170">
        <v>28</v>
      </c>
      <c r="F403" s="170">
        <v>70</v>
      </c>
      <c r="G403" s="170" t="s">
        <v>273</v>
      </c>
      <c r="H403" s="170" t="s">
        <v>22</v>
      </c>
      <c r="I403" s="170">
        <v>939</v>
      </c>
      <c r="J403" s="170">
        <v>52.6</v>
      </c>
      <c r="K403" s="170">
        <v>10</v>
      </c>
      <c r="L403" s="170" t="s">
        <v>441</v>
      </c>
      <c r="M403" s="170">
        <v>50</v>
      </c>
      <c r="N403" s="170" t="s">
        <v>17</v>
      </c>
      <c r="O403" s="170" t="s">
        <v>23</v>
      </c>
    </row>
    <row r="404" spans="1:15" x14ac:dyDescent="0.25">
      <c r="A404" s="170">
        <v>0.45</v>
      </c>
      <c r="B404" s="170">
        <v>50</v>
      </c>
      <c r="C404" s="170">
        <v>6.4</v>
      </c>
      <c r="D404" s="170">
        <v>40</v>
      </c>
      <c r="E404" s="170">
        <v>28</v>
      </c>
      <c r="F404" s="170">
        <v>70</v>
      </c>
      <c r="G404" s="170" t="s">
        <v>273</v>
      </c>
      <c r="H404" s="170" t="s">
        <v>22</v>
      </c>
      <c r="I404" s="170">
        <v>939</v>
      </c>
      <c r="J404" s="170">
        <v>52.6</v>
      </c>
      <c r="K404" s="170">
        <v>10</v>
      </c>
      <c r="L404" s="170" t="s">
        <v>441</v>
      </c>
      <c r="M404" s="170">
        <v>50</v>
      </c>
      <c r="N404" s="170" t="s">
        <v>17</v>
      </c>
      <c r="O404" s="170" t="s">
        <v>156</v>
      </c>
    </row>
    <row r="405" spans="1:15" x14ac:dyDescent="0.25">
      <c r="A405" s="170">
        <v>0.45</v>
      </c>
      <c r="B405" s="170">
        <v>50</v>
      </c>
      <c r="C405" s="170">
        <v>6.4</v>
      </c>
      <c r="D405" s="170">
        <v>40</v>
      </c>
      <c r="E405" s="170">
        <v>28</v>
      </c>
      <c r="F405" s="170">
        <v>20</v>
      </c>
      <c r="G405" s="170" t="s">
        <v>273</v>
      </c>
      <c r="H405" s="170" t="s">
        <v>22</v>
      </c>
      <c r="I405" s="170">
        <v>939</v>
      </c>
      <c r="J405" s="170">
        <v>52.6</v>
      </c>
      <c r="K405" s="170">
        <v>10</v>
      </c>
      <c r="L405" s="170" t="s">
        <v>441</v>
      </c>
      <c r="M405" s="170">
        <v>50</v>
      </c>
      <c r="N405" s="170" t="s">
        <v>17</v>
      </c>
      <c r="O405" s="170" t="s">
        <v>23</v>
      </c>
    </row>
    <row r="406" spans="1:15" x14ac:dyDescent="0.25">
      <c r="A406" s="170">
        <v>0.45</v>
      </c>
      <c r="B406" s="170">
        <v>50</v>
      </c>
      <c r="C406" s="170">
        <v>6.4</v>
      </c>
      <c r="D406" s="170">
        <v>40</v>
      </c>
      <c r="E406" s="170">
        <v>28</v>
      </c>
      <c r="F406" s="170">
        <v>30</v>
      </c>
      <c r="G406" s="170" t="s">
        <v>273</v>
      </c>
      <c r="H406" s="170" t="s">
        <v>22</v>
      </c>
      <c r="I406" s="170">
        <v>939</v>
      </c>
      <c r="J406" s="170">
        <v>52.6</v>
      </c>
      <c r="K406" s="170">
        <v>10</v>
      </c>
      <c r="L406" s="170" t="s">
        <v>441</v>
      </c>
      <c r="M406" s="170">
        <v>50</v>
      </c>
      <c r="N406" s="170" t="s">
        <v>17</v>
      </c>
      <c r="O406" s="170" t="s">
        <v>23</v>
      </c>
    </row>
    <row r="407" spans="1:15" x14ac:dyDescent="0.25">
      <c r="A407" s="170">
        <v>0.45</v>
      </c>
      <c r="B407" s="170">
        <v>50</v>
      </c>
      <c r="C407" s="170">
        <v>6.4</v>
      </c>
      <c r="D407" s="170">
        <v>40</v>
      </c>
      <c r="E407" s="170">
        <v>28</v>
      </c>
      <c r="F407" s="170">
        <v>40</v>
      </c>
      <c r="G407" s="170" t="s">
        <v>273</v>
      </c>
      <c r="H407" s="170" t="s">
        <v>22</v>
      </c>
      <c r="I407" s="170">
        <v>939</v>
      </c>
      <c r="J407" s="170">
        <v>52.6</v>
      </c>
      <c r="K407" s="170">
        <v>10</v>
      </c>
      <c r="L407" s="170" t="s">
        <v>441</v>
      </c>
      <c r="M407" s="170">
        <v>50</v>
      </c>
      <c r="N407" s="170" t="s">
        <v>17</v>
      </c>
      <c r="O407" s="170" t="s">
        <v>23</v>
      </c>
    </row>
    <row r="408" spans="1:15" x14ac:dyDescent="0.25">
      <c r="A408" s="170">
        <v>0.45</v>
      </c>
      <c r="B408" s="170">
        <v>50</v>
      </c>
      <c r="C408" s="170">
        <v>6.4</v>
      </c>
      <c r="D408" s="170">
        <v>40</v>
      </c>
      <c r="E408" s="170">
        <v>28</v>
      </c>
      <c r="F408" s="170">
        <v>70</v>
      </c>
      <c r="G408" s="170" t="s">
        <v>259</v>
      </c>
      <c r="H408" s="170" t="s">
        <v>22</v>
      </c>
      <c r="I408" s="170">
        <v>973.5</v>
      </c>
      <c r="J408" s="170">
        <v>52.6</v>
      </c>
      <c r="K408" s="170">
        <v>10</v>
      </c>
      <c r="L408" s="170" t="s">
        <v>441</v>
      </c>
      <c r="M408" s="170">
        <v>50</v>
      </c>
      <c r="N408" s="170" t="s">
        <v>17</v>
      </c>
      <c r="O408" s="170" t="s">
        <v>23</v>
      </c>
    </row>
    <row r="409" spans="1:15" x14ac:dyDescent="0.25">
      <c r="A409" s="170">
        <v>0.45</v>
      </c>
      <c r="B409" s="170">
        <v>50</v>
      </c>
      <c r="C409" s="170">
        <v>6.4</v>
      </c>
      <c r="D409" s="170">
        <v>40</v>
      </c>
      <c r="E409" s="170">
        <v>28</v>
      </c>
      <c r="F409" s="170">
        <v>70</v>
      </c>
      <c r="G409" s="170" t="s">
        <v>272</v>
      </c>
      <c r="H409" s="170" t="s">
        <v>22</v>
      </c>
      <c r="I409" s="170">
        <v>1911</v>
      </c>
      <c r="J409" s="170">
        <v>52.6</v>
      </c>
      <c r="K409" s="170">
        <v>10</v>
      </c>
      <c r="L409" s="170" t="s">
        <v>441</v>
      </c>
      <c r="M409" s="170">
        <v>50</v>
      </c>
      <c r="N409" s="170" t="s">
        <v>17</v>
      </c>
      <c r="O409" s="170" t="s">
        <v>106</v>
      </c>
    </row>
    <row r="410" spans="1:15" x14ac:dyDescent="0.25">
      <c r="A410" s="170">
        <v>0.39</v>
      </c>
      <c r="B410" s="170">
        <v>50</v>
      </c>
      <c r="C410" s="170">
        <v>4.83</v>
      </c>
      <c r="D410" s="170">
        <v>52.64</v>
      </c>
      <c r="E410" s="170">
        <v>28</v>
      </c>
      <c r="F410" s="170">
        <v>67</v>
      </c>
      <c r="G410" s="170" t="s">
        <v>14</v>
      </c>
      <c r="H410" s="170" t="s">
        <v>22</v>
      </c>
      <c r="I410" s="170">
        <v>450</v>
      </c>
      <c r="J410" s="170">
        <v>200</v>
      </c>
      <c r="K410" s="170">
        <v>16</v>
      </c>
      <c r="L410" s="170" t="s">
        <v>441</v>
      </c>
      <c r="M410" s="170">
        <v>80</v>
      </c>
      <c r="N410" s="170" t="s">
        <v>17</v>
      </c>
      <c r="O410" s="170" t="s">
        <v>23</v>
      </c>
    </row>
    <row r="411" spans="1:15" x14ac:dyDescent="0.25">
      <c r="A411" s="170">
        <v>0.39</v>
      </c>
      <c r="B411" s="170">
        <v>50</v>
      </c>
      <c r="C411" s="170">
        <v>4.83</v>
      </c>
      <c r="D411" s="170">
        <v>52.64</v>
      </c>
      <c r="E411" s="170">
        <v>28</v>
      </c>
      <c r="F411" s="170">
        <v>67</v>
      </c>
      <c r="G411" s="170" t="s">
        <v>14</v>
      </c>
      <c r="H411" s="170" t="s">
        <v>22</v>
      </c>
      <c r="I411" s="170">
        <v>450</v>
      </c>
      <c r="J411" s="170">
        <v>200</v>
      </c>
      <c r="K411" s="170">
        <v>16</v>
      </c>
      <c r="L411" s="170" t="s">
        <v>443</v>
      </c>
      <c r="M411" s="170">
        <v>80</v>
      </c>
      <c r="N411" s="170" t="s">
        <v>17</v>
      </c>
      <c r="O411" s="170" t="s">
        <v>222</v>
      </c>
    </row>
    <row r="412" spans="1:15" x14ac:dyDescent="0.25">
      <c r="A412" s="170">
        <v>0.39</v>
      </c>
      <c r="B412" s="170">
        <v>50</v>
      </c>
      <c r="C412" s="170">
        <v>4.83</v>
      </c>
      <c r="D412" s="170">
        <v>52.64</v>
      </c>
      <c r="E412" s="170">
        <v>28</v>
      </c>
      <c r="F412" s="170">
        <v>67</v>
      </c>
      <c r="G412" s="170" t="s">
        <v>14</v>
      </c>
      <c r="H412" s="170" t="s">
        <v>22</v>
      </c>
      <c r="I412" s="170">
        <v>450</v>
      </c>
      <c r="J412" s="170">
        <v>200</v>
      </c>
      <c r="K412" s="170">
        <v>16</v>
      </c>
      <c r="L412" s="170" t="s">
        <v>443</v>
      </c>
      <c r="M412" s="170">
        <v>80</v>
      </c>
      <c r="N412" s="170" t="s">
        <v>17</v>
      </c>
      <c r="O412" s="170" t="s">
        <v>222</v>
      </c>
    </row>
    <row r="413" spans="1:15" x14ac:dyDescent="0.25">
      <c r="A413" s="170">
        <v>0.49</v>
      </c>
      <c r="B413" s="170">
        <v>20</v>
      </c>
      <c r="C413" s="170">
        <v>3.86</v>
      </c>
      <c r="D413" s="170">
        <v>28.08</v>
      </c>
      <c r="E413" s="170">
        <v>28</v>
      </c>
      <c r="F413" s="170">
        <v>69</v>
      </c>
      <c r="G413" s="170" t="s">
        <v>14</v>
      </c>
      <c r="H413" s="170" t="s">
        <v>19</v>
      </c>
      <c r="I413" s="170">
        <v>525</v>
      </c>
      <c r="J413" s="170">
        <v>200</v>
      </c>
      <c r="K413" s="170">
        <v>12</v>
      </c>
      <c r="L413" s="170" t="s">
        <v>441</v>
      </c>
      <c r="M413" s="170">
        <v>96</v>
      </c>
      <c r="N413" s="170" t="s">
        <v>17</v>
      </c>
      <c r="O413" s="170" t="s">
        <v>23</v>
      </c>
    </row>
    <row r="414" spans="1:15" x14ac:dyDescent="0.25">
      <c r="A414" s="170">
        <v>0.49</v>
      </c>
      <c r="B414" s="170">
        <v>40</v>
      </c>
      <c r="C414" s="170">
        <v>3.86</v>
      </c>
      <c r="D414" s="170">
        <v>23.84</v>
      </c>
      <c r="E414" s="170">
        <v>28</v>
      </c>
      <c r="F414" s="170">
        <v>69</v>
      </c>
      <c r="G414" s="170" t="s">
        <v>14</v>
      </c>
      <c r="H414" s="170" t="s">
        <v>19</v>
      </c>
      <c r="I414" s="170">
        <v>525</v>
      </c>
      <c r="J414" s="170">
        <v>200</v>
      </c>
      <c r="K414" s="170">
        <v>12</v>
      </c>
      <c r="L414" s="170" t="s">
        <v>441</v>
      </c>
      <c r="M414" s="170">
        <v>96</v>
      </c>
      <c r="N414" s="170" t="s">
        <v>17</v>
      </c>
      <c r="O414" s="170" t="s">
        <v>23</v>
      </c>
    </row>
    <row r="415" spans="1:15" x14ac:dyDescent="0.25">
      <c r="A415" s="170">
        <v>0.49</v>
      </c>
      <c r="B415" s="170">
        <v>60</v>
      </c>
      <c r="C415" s="170">
        <v>3.86</v>
      </c>
      <c r="D415" s="170">
        <v>24.4</v>
      </c>
      <c r="E415" s="170">
        <v>28</v>
      </c>
      <c r="F415" s="170">
        <v>69</v>
      </c>
      <c r="G415" s="170" t="s">
        <v>14</v>
      </c>
      <c r="H415" s="170" t="s">
        <v>19</v>
      </c>
      <c r="I415" s="170">
        <v>525</v>
      </c>
      <c r="J415" s="170">
        <v>200</v>
      </c>
      <c r="K415" s="170">
        <v>12</v>
      </c>
      <c r="L415" s="170" t="s">
        <v>441</v>
      </c>
      <c r="M415" s="170">
        <v>96</v>
      </c>
      <c r="N415" s="170" t="s">
        <v>17</v>
      </c>
      <c r="O415" s="170" t="s">
        <v>23</v>
      </c>
    </row>
    <row r="416" spans="1:15" x14ac:dyDescent="0.25">
      <c r="A416" s="170">
        <v>0.49</v>
      </c>
      <c r="B416" s="170">
        <v>80</v>
      </c>
      <c r="C416" s="170">
        <v>3.86</v>
      </c>
      <c r="D416" s="170">
        <v>27.91</v>
      </c>
      <c r="E416" s="170">
        <v>28</v>
      </c>
      <c r="F416" s="170">
        <v>69</v>
      </c>
      <c r="G416" s="170" t="s">
        <v>14</v>
      </c>
      <c r="H416" s="170" t="s">
        <v>19</v>
      </c>
      <c r="I416" s="170">
        <v>525</v>
      </c>
      <c r="J416" s="170">
        <v>200</v>
      </c>
      <c r="K416" s="170">
        <v>12</v>
      </c>
      <c r="L416" s="170" t="s">
        <v>441</v>
      </c>
      <c r="M416" s="170">
        <v>96</v>
      </c>
      <c r="N416" s="170" t="s">
        <v>17</v>
      </c>
      <c r="O416" s="170" t="s">
        <v>23</v>
      </c>
    </row>
    <row r="417" spans="1:15" x14ac:dyDescent="0.25">
      <c r="A417" s="170">
        <v>0.49</v>
      </c>
      <c r="B417" s="170">
        <v>100</v>
      </c>
      <c r="C417" s="170">
        <v>3.86</v>
      </c>
      <c r="D417" s="170">
        <v>17.04</v>
      </c>
      <c r="E417" s="170">
        <v>28</v>
      </c>
      <c r="F417" s="170">
        <v>69</v>
      </c>
      <c r="G417" s="170" t="s">
        <v>14</v>
      </c>
      <c r="H417" s="170" t="s">
        <v>19</v>
      </c>
      <c r="I417" s="170">
        <v>525</v>
      </c>
      <c r="J417" s="170">
        <v>200</v>
      </c>
      <c r="K417" s="170">
        <v>12</v>
      </c>
      <c r="L417" s="170" t="s">
        <v>441</v>
      </c>
      <c r="M417" s="170">
        <v>96</v>
      </c>
      <c r="N417" s="170" t="s">
        <v>17</v>
      </c>
      <c r="O417" s="170" t="s">
        <v>23</v>
      </c>
    </row>
    <row r="418" spans="1:15" x14ac:dyDescent="0.25">
      <c r="A418" s="170">
        <v>0.49</v>
      </c>
      <c r="B418" s="170">
        <v>20</v>
      </c>
      <c r="C418" s="170">
        <v>3.86</v>
      </c>
      <c r="D418" s="170">
        <v>28.08</v>
      </c>
      <c r="E418" s="170">
        <v>28</v>
      </c>
      <c r="F418" s="170">
        <v>68</v>
      </c>
      <c r="G418" s="170" t="s">
        <v>14</v>
      </c>
      <c r="H418" s="170" t="s">
        <v>19</v>
      </c>
      <c r="I418" s="170">
        <v>640</v>
      </c>
      <c r="J418" s="170">
        <v>200</v>
      </c>
      <c r="K418" s="170">
        <v>14</v>
      </c>
      <c r="L418" s="170" t="s">
        <v>441</v>
      </c>
      <c r="M418" s="170">
        <v>112</v>
      </c>
      <c r="N418" s="170" t="s">
        <v>17</v>
      </c>
      <c r="O418" s="170" t="s">
        <v>23</v>
      </c>
    </row>
    <row r="419" spans="1:15" x14ac:dyDescent="0.25">
      <c r="A419" s="170">
        <v>0.49</v>
      </c>
      <c r="B419" s="170">
        <v>40</v>
      </c>
      <c r="C419" s="170">
        <v>3.86</v>
      </c>
      <c r="D419" s="170">
        <v>23.84</v>
      </c>
      <c r="E419" s="170">
        <v>28</v>
      </c>
      <c r="F419" s="170">
        <v>68</v>
      </c>
      <c r="G419" s="170" t="s">
        <v>14</v>
      </c>
      <c r="H419" s="170" t="s">
        <v>19</v>
      </c>
      <c r="I419" s="170">
        <v>640</v>
      </c>
      <c r="J419" s="170">
        <v>200</v>
      </c>
      <c r="K419" s="170">
        <v>14</v>
      </c>
      <c r="L419" s="170" t="s">
        <v>441</v>
      </c>
      <c r="M419" s="170">
        <v>112</v>
      </c>
      <c r="N419" s="170" t="s">
        <v>17</v>
      </c>
      <c r="O419" s="170" t="s">
        <v>23</v>
      </c>
    </row>
    <row r="420" spans="1:15" x14ac:dyDescent="0.25">
      <c r="A420" s="170">
        <v>0.49</v>
      </c>
      <c r="B420" s="170">
        <v>60</v>
      </c>
      <c r="C420" s="170">
        <v>3.86</v>
      </c>
      <c r="D420" s="170">
        <v>24.4</v>
      </c>
      <c r="E420" s="170">
        <v>28</v>
      </c>
      <c r="F420" s="170">
        <v>68</v>
      </c>
      <c r="G420" s="170" t="s">
        <v>14</v>
      </c>
      <c r="H420" s="170" t="s">
        <v>19</v>
      </c>
      <c r="I420" s="170">
        <v>640</v>
      </c>
      <c r="J420" s="170">
        <v>200</v>
      </c>
      <c r="K420" s="170">
        <v>14</v>
      </c>
      <c r="L420" s="170" t="s">
        <v>441</v>
      </c>
      <c r="M420" s="170">
        <v>112</v>
      </c>
      <c r="N420" s="170" t="s">
        <v>17</v>
      </c>
      <c r="O420" s="170" t="s">
        <v>23</v>
      </c>
    </row>
    <row r="421" spans="1:15" x14ac:dyDescent="0.25">
      <c r="A421" s="170">
        <v>0.49</v>
      </c>
      <c r="B421" s="170">
        <v>80</v>
      </c>
      <c r="C421" s="170">
        <v>3.86</v>
      </c>
      <c r="D421" s="170">
        <v>27.91</v>
      </c>
      <c r="E421" s="170">
        <v>28</v>
      </c>
      <c r="F421" s="170">
        <v>68</v>
      </c>
      <c r="G421" s="170" t="s">
        <v>14</v>
      </c>
      <c r="H421" s="170" t="s">
        <v>19</v>
      </c>
      <c r="I421" s="170">
        <v>640</v>
      </c>
      <c r="J421" s="170">
        <v>200</v>
      </c>
      <c r="K421" s="170">
        <v>14</v>
      </c>
      <c r="L421" s="170" t="s">
        <v>441</v>
      </c>
      <c r="M421" s="170">
        <v>112</v>
      </c>
      <c r="N421" s="170" t="s">
        <v>17</v>
      </c>
      <c r="O421" s="170" t="s">
        <v>23</v>
      </c>
    </row>
    <row r="422" spans="1:15" x14ac:dyDescent="0.25">
      <c r="A422" s="170">
        <v>0.49</v>
      </c>
      <c r="B422" s="170">
        <v>100</v>
      </c>
      <c r="C422" s="170">
        <v>3.86</v>
      </c>
      <c r="D422" s="170">
        <v>17.04</v>
      </c>
      <c r="E422" s="170">
        <v>28</v>
      </c>
      <c r="F422" s="170">
        <v>68</v>
      </c>
      <c r="G422" s="170" t="s">
        <v>14</v>
      </c>
      <c r="H422" s="170" t="s">
        <v>19</v>
      </c>
      <c r="I422" s="170">
        <v>640</v>
      </c>
      <c r="J422" s="170">
        <v>200</v>
      </c>
      <c r="K422" s="170">
        <v>14</v>
      </c>
      <c r="L422" s="170" t="s">
        <v>441</v>
      </c>
      <c r="M422" s="170">
        <v>112</v>
      </c>
      <c r="N422" s="170" t="s">
        <v>17</v>
      </c>
      <c r="O422" s="170" t="s">
        <v>23</v>
      </c>
    </row>
    <row r="423" spans="1:15" x14ac:dyDescent="0.25">
      <c r="A423" s="170">
        <v>0.49</v>
      </c>
      <c r="B423" s="170">
        <v>20</v>
      </c>
      <c r="C423" s="170">
        <v>3.86</v>
      </c>
      <c r="D423" s="170">
        <v>28.08</v>
      </c>
      <c r="E423" s="170">
        <v>28</v>
      </c>
      <c r="F423" s="170">
        <v>66</v>
      </c>
      <c r="G423" s="170" t="s">
        <v>14</v>
      </c>
      <c r="H423" s="170" t="s">
        <v>19</v>
      </c>
      <c r="I423" s="170">
        <v>640</v>
      </c>
      <c r="J423" s="170">
        <v>200</v>
      </c>
      <c r="K423" s="170">
        <v>18</v>
      </c>
      <c r="L423" s="170" t="s">
        <v>441</v>
      </c>
      <c r="M423" s="170">
        <v>144</v>
      </c>
      <c r="N423" s="170" t="s">
        <v>17</v>
      </c>
      <c r="O423" s="170" t="s">
        <v>23</v>
      </c>
    </row>
    <row r="424" spans="1:15" x14ac:dyDescent="0.25">
      <c r="A424" s="170">
        <v>0.49</v>
      </c>
      <c r="B424" s="170">
        <v>40</v>
      </c>
      <c r="C424" s="170">
        <v>3.86</v>
      </c>
      <c r="D424" s="170">
        <v>23.84</v>
      </c>
      <c r="E424" s="170">
        <v>28</v>
      </c>
      <c r="F424" s="170">
        <v>66</v>
      </c>
      <c r="G424" s="170" t="s">
        <v>14</v>
      </c>
      <c r="H424" s="170" t="s">
        <v>19</v>
      </c>
      <c r="I424" s="170">
        <v>640</v>
      </c>
      <c r="J424" s="170">
        <v>200</v>
      </c>
      <c r="K424" s="170">
        <v>18</v>
      </c>
      <c r="L424" s="170" t="s">
        <v>441</v>
      </c>
      <c r="M424" s="170">
        <v>144</v>
      </c>
      <c r="N424" s="170" t="s">
        <v>17</v>
      </c>
      <c r="O424" s="170" t="s">
        <v>23</v>
      </c>
    </row>
    <row r="425" spans="1:15" x14ac:dyDescent="0.25">
      <c r="A425" s="170">
        <v>0.49</v>
      </c>
      <c r="B425" s="170">
        <v>60</v>
      </c>
      <c r="C425" s="170">
        <v>3.86</v>
      </c>
      <c r="D425" s="170">
        <v>24.4</v>
      </c>
      <c r="E425" s="170">
        <v>28</v>
      </c>
      <c r="F425" s="170">
        <v>66</v>
      </c>
      <c r="G425" s="170" t="s">
        <v>14</v>
      </c>
      <c r="H425" s="170" t="s">
        <v>19</v>
      </c>
      <c r="I425" s="170">
        <v>640</v>
      </c>
      <c r="J425" s="170">
        <v>200</v>
      </c>
      <c r="K425" s="170">
        <v>18</v>
      </c>
      <c r="L425" s="170" t="s">
        <v>441</v>
      </c>
      <c r="M425" s="170">
        <v>144</v>
      </c>
      <c r="N425" s="170" t="s">
        <v>17</v>
      </c>
      <c r="O425" s="170" t="s">
        <v>23</v>
      </c>
    </row>
    <row r="426" spans="1:15" x14ac:dyDescent="0.25">
      <c r="A426" s="170">
        <v>0.49</v>
      </c>
      <c r="B426" s="170">
        <v>80</v>
      </c>
      <c r="C426" s="170">
        <v>3.86</v>
      </c>
      <c r="D426" s="170">
        <v>27.91</v>
      </c>
      <c r="E426" s="170">
        <v>28</v>
      </c>
      <c r="F426" s="170">
        <v>66</v>
      </c>
      <c r="G426" s="170" t="s">
        <v>14</v>
      </c>
      <c r="H426" s="170" t="s">
        <v>19</v>
      </c>
      <c r="I426" s="170">
        <v>640</v>
      </c>
      <c r="J426" s="170">
        <v>200</v>
      </c>
      <c r="K426" s="170">
        <v>18</v>
      </c>
      <c r="L426" s="170" t="s">
        <v>441</v>
      </c>
      <c r="M426" s="170">
        <v>144</v>
      </c>
      <c r="N426" s="170" t="s">
        <v>17</v>
      </c>
      <c r="O426" s="170" t="s">
        <v>23</v>
      </c>
    </row>
    <row r="427" spans="1:15" x14ac:dyDescent="0.25">
      <c r="A427" s="170">
        <v>0.49</v>
      </c>
      <c r="B427" s="170">
        <v>100</v>
      </c>
      <c r="C427" s="170">
        <v>3.86</v>
      </c>
      <c r="D427" s="170">
        <v>17.04</v>
      </c>
      <c r="E427" s="170">
        <v>28</v>
      </c>
      <c r="F427" s="170">
        <v>66</v>
      </c>
      <c r="G427" s="170" t="s">
        <v>14</v>
      </c>
      <c r="H427" s="170" t="s">
        <v>19</v>
      </c>
      <c r="I427" s="170">
        <v>640</v>
      </c>
      <c r="J427" s="170">
        <v>200</v>
      </c>
      <c r="K427" s="170">
        <v>18</v>
      </c>
      <c r="L427" s="170" t="s">
        <v>441</v>
      </c>
      <c r="M427" s="170">
        <v>144</v>
      </c>
      <c r="N427" s="170" t="s">
        <v>17</v>
      </c>
      <c r="O427" s="170" t="s">
        <v>23</v>
      </c>
    </row>
    <row r="428" spans="1:15" x14ac:dyDescent="0.25">
      <c r="A428" s="170">
        <v>0.45</v>
      </c>
      <c r="B428" s="170">
        <v>25</v>
      </c>
      <c r="C428" s="170">
        <v>4.57</v>
      </c>
      <c r="D428" s="170">
        <v>38</v>
      </c>
      <c r="E428" s="170">
        <v>28</v>
      </c>
      <c r="F428" s="170">
        <v>69</v>
      </c>
      <c r="G428" s="170" t="s">
        <v>14</v>
      </c>
      <c r="H428" s="170" t="s">
        <v>22</v>
      </c>
      <c r="I428" s="170">
        <v>456</v>
      </c>
      <c r="J428" s="170">
        <v>200</v>
      </c>
      <c r="K428" s="170">
        <v>12</v>
      </c>
      <c r="L428" s="170" t="s">
        <v>441</v>
      </c>
      <c r="M428" s="170">
        <v>60</v>
      </c>
      <c r="N428" s="170" t="s">
        <v>17</v>
      </c>
      <c r="O428" s="170" t="s">
        <v>23</v>
      </c>
    </row>
    <row r="429" spans="1:15" x14ac:dyDescent="0.25">
      <c r="A429" s="170">
        <v>0.5</v>
      </c>
      <c r="B429" s="170">
        <v>0</v>
      </c>
      <c r="C429" s="170">
        <v>0</v>
      </c>
      <c r="D429" s="170">
        <v>40</v>
      </c>
      <c r="E429" s="170">
        <v>28</v>
      </c>
      <c r="F429" s="170">
        <v>69</v>
      </c>
      <c r="G429" s="170" t="s">
        <v>259</v>
      </c>
      <c r="H429" s="170" t="s">
        <v>508</v>
      </c>
      <c r="I429" s="170">
        <v>1486.2</v>
      </c>
      <c r="J429" s="170">
        <v>53.6</v>
      </c>
      <c r="K429" s="170">
        <v>12</v>
      </c>
      <c r="L429" s="170" t="s">
        <v>441</v>
      </c>
      <c r="M429" s="170">
        <v>60</v>
      </c>
      <c r="N429" s="170" t="s">
        <v>17</v>
      </c>
      <c r="O429" s="170" t="s">
        <v>106</v>
      </c>
    </row>
    <row r="430" spans="1:15" x14ac:dyDescent="0.25">
      <c r="A430" s="170">
        <v>0.5</v>
      </c>
      <c r="B430" s="170">
        <v>0</v>
      </c>
      <c r="C430" s="170">
        <v>0</v>
      </c>
      <c r="D430" s="170">
        <v>40</v>
      </c>
      <c r="E430" s="170">
        <v>28</v>
      </c>
      <c r="F430" s="170">
        <v>68</v>
      </c>
      <c r="G430" s="170" t="s">
        <v>259</v>
      </c>
      <c r="H430" s="170" t="s">
        <v>508</v>
      </c>
      <c r="I430" s="170">
        <v>1280.4000000000001</v>
      </c>
      <c r="J430" s="170">
        <v>49.1</v>
      </c>
      <c r="K430" s="170">
        <v>14</v>
      </c>
      <c r="L430" s="170" t="s">
        <v>441</v>
      </c>
      <c r="M430" s="170">
        <v>60</v>
      </c>
      <c r="N430" s="170" t="s">
        <v>17</v>
      </c>
      <c r="O430" s="170" t="s">
        <v>106</v>
      </c>
    </row>
    <row r="431" spans="1:15" x14ac:dyDescent="0.25">
      <c r="A431" s="170">
        <v>0.5</v>
      </c>
      <c r="B431" s="170">
        <v>0</v>
      </c>
      <c r="C431" s="170">
        <v>0</v>
      </c>
      <c r="D431" s="170">
        <v>40</v>
      </c>
      <c r="E431" s="170">
        <v>28</v>
      </c>
      <c r="F431" s="170">
        <v>65</v>
      </c>
      <c r="G431" s="170" t="s">
        <v>259</v>
      </c>
      <c r="H431" s="170" t="s">
        <v>508</v>
      </c>
      <c r="I431" s="170">
        <v>1083</v>
      </c>
      <c r="J431" s="170">
        <v>48.8</v>
      </c>
      <c r="K431" s="170">
        <v>20</v>
      </c>
      <c r="L431" s="170" t="s">
        <v>441</v>
      </c>
      <c r="M431" s="170">
        <v>60</v>
      </c>
      <c r="N431" s="170" t="s">
        <v>17</v>
      </c>
      <c r="O431" s="170" t="s">
        <v>106</v>
      </c>
    </row>
    <row r="432" spans="1:15" x14ac:dyDescent="0.25">
      <c r="A432" s="170">
        <v>0.5</v>
      </c>
      <c r="B432" s="170">
        <v>25</v>
      </c>
      <c r="C432" s="170">
        <v>3.4</v>
      </c>
      <c r="D432" s="170">
        <v>40</v>
      </c>
      <c r="E432" s="170">
        <v>28</v>
      </c>
      <c r="F432" s="170">
        <v>69</v>
      </c>
      <c r="G432" s="170" t="s">
        <v>259</v>
      </c>
      <c r="H432" s="170" t="s">
        <v>508</v>
      </c>
      <c r="I432" s="170">
        <v>1486.2</v>
      </c>
      <c r="J432" s="170">
        <v>53.6</v>
      </c>
      <c r="K432" s="170">
        <v>12</v>
      </c>
      <c r="L432" s="170" t="s">
        <v>441</v>
      </c>
      <c r="M432" s="170">
        <v>60</v>
      </c>
      <c r="N432" s="170" t="s">
        <v>17</v>
      </c>
      <c r="O432" s="170" t="s">
        <v>106</v>
      </c>
    </row>
    <row r="433" spans="1:15" x14ac:dyDescent="0.25">
      <c r="A433" s="170">
        <v>0.5</v>
      </c>
      <c r="B433" s="170">
        <v>25</v>
      </c>
      <c r="C433" s="170">
        <v>3.4</v>
      </c>
      <c r="D433" s="170">
        <v>40</v>
      </c>
      <c r="E433" s="170">
        <v>28</v>
      </c>
      <c r="F433" s="170">
        <v>68</v>
      </c>
      <c r="G433" s="170" t="s">
        <v>259</v>
      </c>
      <c r="H433" s="170" t="s">
        <v>508</v>
      </c>
      <c r="I433" s="170">
        <v>1280.4000000000001</v>
      </c>
      <c r="J433" s="170">
        <v>49.1</v>
      </c>
      <c r="K433" s="170">
        <v>14</v>
      </c>
      <c r="L433" s="170" t="s">
        <v>441</v>
      </c>
      <c r="M433" s="170">
        <v>60</v>
      </c>
      <c r="N433" s="170" t="s">
        <v>17</v>
      </c>
      <c r="O433" s="170" t="s">
        <v>106</v>
      </c>
    </row>
    <row r="434" spans="1:15" x14ac:dyDescent="0.25">
      <c r="A434" s="170">
        <v>0.5</v>
      </c>
      <c r="B434" s="170">
        <v>25</v>
      </c>
      <c r="C434" s="170">
        <v>3.4</v>
      </c>
      <c r="D434" s="170">
        <v>40</v>
      </c>
      <c r="E434" s="170">
        <v>28</v>
      </c>
      <c r="F434" s="170">
        <v>65</v>
      </c>
      <c r="G434" s="170" t="s">
        <v>259</v>
      </c>
      <c r="H434" s="170" t="s">
        <v>508</v>
      </c>
      <c r="I434" s="170">
        <v>1083</v>
      </c>
      <c r="J434" s="170">
        <v>48.8</v>
      </c>
      <c r="K434" s="170">
        <v>20</v>
      </c>
      <c r="L434" s="170" t="s">
        <v>441</v>
      </c>
      <c r="M434" s="170">
        <v>60</v>
      </c>
      <c r="N434" s="170" t="s">
        <v>17</v>
      </c>
      <c r="O434" s="170" t="s">
        <v>106</v>
      </c>
    </row>
    <row r="435" spans="1:15" x14ac:dyDescent="0.25">
      <c r="A435" s="170">
        <v>0.5</v>
      </c>
      <c r="B435" s="170">
        <v>50</v>
      </c>
      <c r="C435" s="170">
        <v>3.4</v>
      </c>
      <c r="D435" s="170">
        <v>40</v>
      </c>
      <c r="E435" s="170">
        <v>28</v>
      </c>
      <c r="F435" s="170">
        <v>69</v>
      </c>
      <c r="G435" s="170" t="s">
        <v>259</v>
      </c>
      <c r="H435" s="170" t="s">
        <v>508</v>
      </c>
      <c r="I435" s="170">
        <v>1486.2</v>
      </c>
      <c r="J435" s="170">
        <v>53.6</v>
      </c>
      <c r="K435" s="170">
        <v>12</v>
      </c>
      <c r="L435" s="170" t="s">
        <v>441</v>
      </c>
      <c r="M435" s="170">
        <v>60</v>
      </c>
      <c r="N435" s="170" t="s">
        <v>17</v>
      </c>
      <c r="O435" s="170" t="s">
        <v>106</v>
      </c>
    </row>
    <row r="436" spans="1:15" x14ac:dyDescent="0.25">
      <c r="A436" s="170">
        <v>0.5</v>
      </c>
      <c r="B436" s="170">
        <v>50</v>
      </c>
      <c r="C436" s="170">
        <v>3.4</v>
      </c>
      <c r="D436" s="170">
        <v>40</v>
      </c>
      <c r="E436" s="170">
        <v>28</v>
      </c>
      <c r="F436" s="170">
        <v>68</v>
      </c>
      <c r="G436" s="170" t="s">
        <v>259</v>
      </c>
      <c r="H436" s="170" t="s">
        <v>508</v>
      </c>
      <c r="I436" s="170">
        <v>1280.4000000000001</v>
      </c>
      <c r="J436" s="170">
        <v>49.1</v>
      </c>
      <c r="K436" s="170">
        <v>14</v>
      </c>
      <c r="L436" s="170" t="s">
        <v>441</v>
      </c>
      <c r="M436" s="170">
        <v>60</v>
      </c>
      <c r="N436" s="170" t="s">
        <v>17</v>
      </c>
      <c r="O436" s="170" t="s">
        <v>106</v>
      </c>
    </row>
    <row r="437" spans="1:15" x14ac:dyDescent="0.25">
      <c r="A437" s="170">
        <v>0.5</v>
      </c>
      <c r="B437" s="170">
        <v>50</v>
      </c>
      <c r="C437" s="170">
        <v>3.4</v>
      </c>
      <c r="D437" s="170">
        <v>40</v>
      </c>
      <c r="E437" s="170">
        <v>28</v>
      </c>
      <c r="F437" s="170">
        <v>65</v>
      </c>
      <c r="G437" s="170" t="s">
        <v>259</v>
      </c>
      <c r="H437" s="170" t="s">
        <v>508</v>
      </c>
      <c r="I437" s="170">
        <v>1083</v>
      </c>
      <c r="J437" s="170">
        <v>48.8</v>
      </c>
      <c r="K437" s="170">
        <v>20</v>
      </c>
      <c r="L437" s="170" t="s">
        <v>441</v>
      </c>
      <c r="M437" s="170">
        <v>60</v>
      </c>
      <c r="N437" s="170" t="s">
        <v>17</v>
      </c>
      <c r="O437" s="170" t="s">
        <v>23</v>
      </c>
    </row>
    <row r="438" spans="1:15" x14ac:dyDescent="0.25">
      <c r="A438" s="170">
        <v>0.5</v>
      </c>
      <c r="B438" s="170">
        <v>75</v>
      </c>
      <c r="C438" s="170">
        <v>3.4</v>
      </c>
      <c r="D438" s="170">
        <v>40</v>
      </c>
      <c r="E438" s="170">
        <v>28</v>
      </c>
      <c r="F438" s="170">
        <v>69</v>
      </c>
      <c r="G438" s="170" t="s">
        <v>259</v>
      </c>
      <c r="H438" s="170" t="s">
        <v>508</v>
      </c>
      <c r="I438" s="170">
        <v>1486.2</v>
      </c>
      <c r="J438" s="170">
        <v>53.6</v>
      </c>
      <c r="K438" s="170">
        <v>12</v>
      </c>
      <c r="L438" s="170" t="s">
        <v>441</v>
      </c>
      <c r="M438" s="170">
        <v>60</v>
      </c>
      <c r="N438" s="170" t="s">
        <v>17</v>
      </c>
      <c r="O438" s="170" t="s">
        <v>106</v>
      </c>
    </row>
    <row r="439" spans="1:15" x14ac:dyDescent="0.25">
      <c r="A439" s="170">
        <v>0.5</v>
      </c>
      <c r="B439" s="170">
        <v>75</v>
      </c>
      <c r="C439" s="170">
        <v>3.4</v>
      </c>
      <c r="D439" s="170">
        <v>40</v>
      </c>
      <c r="E439" s="170">
        <v>28</v>
      </c>
      <c r="F439" s="170">
        <v>68</v>
      </c>
      <c r="G439" s="170" t="s">
        <v>259</v>
      </c>
      <c r="H439" s="170" t="s">
        <v>508</v>
      </c>
      <c r="I439" s="170">
        <v>1280.4000000000001</v>
      </c>
      <c r="J439" s="170">
        <v>49.1</v>
      </c>
      <c r="K439" s="170">
        <v>14</v>
      </c>
      <c r="L439" s="170" t="s">
        <v>441</v>
      </c>
      <c r="M439" s="170">
        <v>60</v>
      </c>
      <c r="N439" s="170" t="s">
        <v>17</v>
      </c>
      <c r="O439" s="170" t="s">
        <v>106</v>
      </c>
    </row>
    <row r="440" spans="1:15" x14ac:dyDescent="0.25">
      <c r="A440" s="170">
        <v>0.5</v>
      </c>
      <c r="B440" s="170">
        <v>75</v>
      </c>
      <c r="C440" s="170">
        <v>3.4</v>
      </c>
      <c r="D440" s="170">
        <v>40</v>
      </c>
      <c r="E440" s="170">
        <v>28</v>
      </c>
      <c r="F440" s="170">
        <v>65</v>
      </c>
      <c r="G440" s="170" t="s">
        <v>259</v>
      </c>
      <c r="H440" s="170" t="s">
        <v>508</v>
      </c>
      <c r="I440" s="170">
        <v>1083</v>
      </c>
      <c r="J440" s="170">
        <v>48.8</v>
      </c>
      <c r="K440" s="170">
        <v>20</v>
      </c>
      <c r="L440" s="170" t="s">
        <v>441</v>
      </c>
      <c r="M440" s="170">
        <v>60</v>
      </c>
      <c r="N440" s="170" t="s">
        <v>17</v>
      </c>
      <c r="O440" s="170" t="s">
        <v>106</v>
      </c>
    </row>
    <row r="441" spans="1:15" x14ac:dyDescent="0.25">
      <c r="A441" s="170">
        <v>0.5</v>
      </c>
      <c r="B441" s="170">
        <v>100</v>
      </c>
      <c r="C441" s="170">
        <v>3.4</v>
      </c>
      <c r="D441" s="170">
        <v>40</v>
      </c>
      <c r="E441" s="170">
        <v>28</v>
      </c>
      <c r="F441" s="170">
        <v>69</v>
      </c>
      <c r="G441" s="170" t="s">
        <v>259</v>
      </c>
      <c r="H441" s="170" t="s">
        <v>508</v>
      </c>
      <c r="I441" s="170">
        <v>1486.2</v>
      </c>
      <c r="J441" s="170">
        <v>53.6</v>
      </c>
      <c r="K441" s="170">
        <v>12</v>
      </c>
      <c r="L441" s="170" t="s">
        <v>441</v>
      </c>
      <c r="M441" s="170">
        <v>60</v>
      </c>
      <c r="N441" s="170" t="s">
        <v>17</v>
      </c>
      <c r="O441" s="170" t="s">
        <v>106</v>
      </c>
    </row>
    <row r="442" spans="1:15" x14ac:dyDescent="0.25">
      <c r="A442" s="170">
        <v>0.5</v>
      </c>
      <c r="B442" s="170">
        <v>100</v>
      </c>
      <c r="C442" s="170">
        <v>3.4</v>
      </c>
      <c r="D442" s="170">
        <v>40</v>
      </c>
      <c r="E442" s="170">
        <v>28</v>
      </c>
      <c r="F442" s="170">
        <v>68</v>
      </c>
      <c r="G442" s="170" t="s">
        <v>259</v>
      </c>
      <c r="H442" s="170" t="s">
        <v>508</v>
      </c>
      <c r="I442" s="170">
        <v>1280.4000000000001</v>
      </c>
      <c r="J442" s="170">
        <v>49.1</v>
      </c>
      <c r="K442" s="170">
        <v>14</v>
      </c>
      <c r="L442" s="170" t="s">
        <v>441</v>
      </c>
      <c r="M442" s="170">
        <v>60</v>
      </c>
      <c r="N442" s="170" t="s">
        <v>17</v>
      </c>
      <c r="O442" s="170" t="s">
        <v>23</v>
      </c>
    </row>
    <row r="443" spans="1:15" x14ac:dyDescent="0.25">
      <c r="A443" s="170">
        <v>0.5</v>
      </c>
      <c r="B443" s="170">
        <v>100</v>
      </c>
      <c r="C443" s="170">
        <v>3.4</v>
      </c>
      <c r="D443" s="170">
        <v>40</v>
      </c>
      <c r="E443" s="170">
        <v>28</v>
      </c>
      <c r="F443" s="170">
        <v>65</v>
      </c>
      <c r="G443" s="170" t="s">
        <v>259</v>
      </c>
      <c r="H443" s="170" t="s">
        <v>508</v>
      </c>
      <c r="I443" s="170">
        <v>1083</v>
      </c>
      <c r="J443" s="170">
        <v>48.8</v>
      </c>
      <c r="K443" s="170">
        <v>20</v>
      </c>
      <c r="L443" s="170" t="s">
        <v>441</v>
      </c>
      <c r="M443" s="170">
        <v>60</v>
      </c>
      <c r="N443" s="170" t="s">
        <v>17</v>
      </c>
      <c r="O443" s="170" t="s">
        <v>23</v>
      </c>
    </row>
    <row r="444" spans="1:15" x14ac:dyDescent="0.25">
      <c r="A444" s="170">
        <v>0.4</v>
      </c>
      <c r="B444" s="170">
        <v>0</v>
      </c>
      <c r="C444" s="170">
        <v>0</v>
      </c>
      <c r="D444" s="170">
        <v>50</v>
      </c>
      <c r="E444" s="170">
        <v>28</v>
      </c>
      <c r="F444" s="170">
        <v>69</v>
      </c>
      <c r="G444" s="170" t="s">
        <v>259</v>
      </c>
      <c r="H444" s="170" t="s">
        <v>508</v>
      </c>
      <c r="I444" s="170">
        <v>1486.2</v>
      </c>
      <c r="J444" s="170">
        <v>53.6</v>
      </c>
      <c r="K444" s="170">
        <v>12</v>
      </c>
      <c r="L444" s="170" t="s">
        <v>441</v>
      </c>
      <c r="M444" s="170">
        <v>60</v>
      </c>
      <c r="N444" s="170" t="s">
        <v>17</v>
      </c>
      <c r="O444" s="170" t="s">
        <v>106</v>
      </c>
    </row>
    <row r="445" spans="1:15" x14ac:dyDescent="0.25">
      <c r="A445" s="170">
        <v>0.4</v>
      </c>
      <c r="B445" s="170">
        <v>0</v>
      </c>
      <c r="C445" s="170">
        <v>0</v>
      </c>
      <c r="D445" s="170">
        <v>50</v>
      </c>
      <c r="E445" s="170">
        <v>28</v>
      </c>
      <c r="F445" s="170">
        <v>68</v>
      </c>
      <c r="G445" s="170" t="s">
        <v>259</v>
      </c>
      <c r="H445" s="170" t="s">
        <v>508</v>
      </c>
      <c r="I445" s="170">
        <v>1280.4000000000001</v>
      </c>
      <c r="J445" s="170">
        <v>49.1</v>
      </c>
      <c r="K445" s="170">
        <v>14</v>
      </c>
      <c r="L445" s="170" t="s">
        <v>441</v>
      </c>
      <c r="M445" s="170">
        <v>60</v>
      </c>
      <c r="N445" s="170" t="s">
        <v>17</v>
      </c>
      <c r="O445" s="170" t="s">
        <v>106</v>
      </c>
    </row>
    <row r="446" spans="1:15" x14ac:dyDescent="0.25">
      <c r="A446" s="170">
        <v>0.4</v>
      </c>
      <c r="B446" s="170">
        <v>25</v>
      </c>
      <c r="C446" s="170">
        <v>3.4</v>
      </c>
      <c r="D446" s="170">
        <v>50</v>
      </c>
      <c r="E446" s="170">
        <v>28</v>
      </c>
      <c r="F446" s="170">
        <v>69</v>
      </c>
      <c r="G446" s="170" t="s">
        <v>259</v>
      </c>
      <c r="H446" s="170" t="s">
        <v>508</v>
      </c>
      <c r="I446" s="170">
        <v>1486.2</v>
      </c>
      <c r="J446" s="170">
        <v>48.8</v>
      </c>
      <c r="K446" s="170">
        <v>12</v>
      </c>
      <c r="L446" s="170" t="s">
        <v>441</v>
      </c>
      <c r="M446" s="170">
        <v>60</v>
      </c>
      <c r="N446" s="170" t="s">
        <v>17</v>
      </c>
      <c r="O446" s="170" t="s">
        <v>106</v>
      </c>
    </row>
    <row r="447" spans="1:15" x14ac:dyDescent="0.25">
      <c r="A447" s="170">
        <v>0.4</v>
      </c>
      <c r="B447" s="170">
        <v>25</v>
      </c>
      <c r="C447" s="170">
        <v>3.4</v>
      </c>
      <c r="D447" s="170">
        <v>50</v>
      </c>
      <c r="E447" s="170">
        <v>28</v>
      </c>
      <c r="F447" s="170">
        <v>68</v>
      </c>
      <c r="G447" s="170" t="s">
        <v>259</v>
      </c>
      <c r="H447" s="170" t="s">
        <v>508</v>
      </c>
      <c r="I447" s="170">
        <v>1280.4000000000001</v>
      </c>
      <c r="J447" s="170">
        <v>53.6</v>
      </c>
      <c r="K447" s="170">
        <v>14</v>
      </c>
      <c r="L447" s="170" t="s">
        <v>441</v>
      </c>
      <c r="M447" s="170">
        <v>60</v>
      </c>
      <c r="N447" s="170" t="s">
        <v>17</v>
      </c>
      <c r="O447" s="170" t="s">
        <v>106</v>
      </c>
    </row>
    <row r="448" spans="1:15" x14ac:dyDescent="0.25">
      <c r="A448" s="170">
        <v>0.4</v>
      </c>
      <c r="B448" s="170">
        <v>50</v>
      </c>
      <c r="C448" s="170">
        <v>3.4</v>
      </c>
      <c r="D448" s="170">
        <v>50</v>
      </c>
      <c r="E448" s="170">
        <v>28</v>
      </c>
      <c r="F448" s="170">
        <v>69</v>
      </c>
      <c r="G448" s="170" t="s">
        <v>259</v>
      </c>
      <c r="H448" s="170" t="s">
        <v>508</v>
      </c>
      <c r="I448" s="170">
        <v>1486.2</v>
      </c>
      <c r="J448" s="170">
        <v>49.1</v>
      </c>
      <c r="K448" s="170">
        <v>12</v>
      </c>
      <c r="L448" s="170" t="s">
        <v>441</v>
      </c>
      <c r="M448" s="170">
        <v>60</v>
      </c>
      <c r="N448" s="170" t="s">
        <v>17</v>
      </c>
      <c r="O448" s="170" t="s">
        <v>106</v>
      </c>
    </row>
    <row r="449" spans="1:15" x14ac:dyDescent="0.25">
      <c r="A449" s="170">
        <v>0.4</v>
      </c>
      <c r="B449" s="170">
        <v>50</v>
      </c>
      <c r="C449" s="170">
        <v>3.4</v>
      </c>
      <c r="D449" s="170">
        <v>50</v>
      </c>
      <c r="E449" s="170">
        <v>28</v>
      </c>
      <c r="F449" s="170">
        <v>68</v>
      </c>
      <c r="G449" s="170" t="s">
        <v>259</v>
      </c>
      <c r="H449" s="170" t="s">
        <v>508</v>
      </c>
      <c r="I449" s="170">
        <v>1280.4000000000001</v>
      </c>
      <c r="J449" s="170">
        <v>48.8</v>
      </c>
      <c r="K449" s="170">
        <v>14</v>
      </c>
      <c r="L449" s="170" t="s">
        <v>441</v>
      </c>
      <c r="M449" s="170">
        <v>60</v>
      </c>
      <c r="N449" s="170" t="s">
        <v>17</v>
      </c>
      <c r="O449" s="170" t="s">
        <v>106</v>
      </c>
    </row>
    <row r="450" spans="1:15" x14ac:dyDescent="0.25">
      <c r="A450" s="170">
        <v>0.4</v>
      </c>
      <c r="B450" s="170">
        <v>75</v>
      </c>
      <c r="C450" s="170">
        <v>3.4</v>
      </c>
      <c r="D450" s="170">
        <v>50</v>
      </c>
      <c r="E450" s="170">
        <v>28</v>
      </c>
      <c r="F450" s="170">
        <v>69</v>
      </c>
      <c r="G450" s="170" t="s">
        <v>259</v>
      </c>
      <c r="H450" s="170" t="s">
        <v>508</v>
      </c>
      <c r="I450" s="170">
        <v>1486.2</v>
      </c>
      <c r="J450" s="170">
        <v>53.6</v>
      </c>
      <c r="K450" s="170">
        <v>12</v>
      </c>
      <c r="L450" s="170" t="s">
        <v>441</v>
      </c>
      <c r="M450" s="170">
        <v>60</v>
      </c>
      <c r="N450" s="170" t="s">
        <v>17</v>
      </c>
      <c r="O450" s="170" t="s">
        <v>106</v>
      </c>
    </row>
    <row r="451" spans="1:15" x14ac:dyDescent="0.25">
      <c r="A451" s="170">
        <v>0.4</v>
      </c>
      <c r="B451" s="170">
        <v>75</v>
      </c>
      <c r="C451" s="170">
        <v>3.4</v>
      </c>
      <c r="D451" s="170">
        <v>50</v>
      </c>
      <c r="E451" s="170">
        <v>28</v>
      </c>
      <c r="F451" s="170">
        <v>68</v>
      </c>
      <c r="G451" s="170" t="s">
        <v>259</v>
      </c>
      <c r="H451" s="170" t="s">
        <v>508</v>
      </c>
      <c r="I451" s="170">
        <v>1486.2</v>
      </c>
      <c r="J451" s="170">
        <v>53.6</v>
      </c>
      <c r="K451" s="170">
        <v>14</v>
      </c>
      <c r="L451" s="170" t="s">
        <v>441</v>
      </c>
      <c r="M451" s="170">
        <v>60</v>
      </c>
      <c r="N451" s="170" t="s">
        <v>17</v>
      </c>
      <c r="O451" s="170" t="s">
        <v>23</v>
      </c>
    </row>
    <row r="452" spans="1:15" x14ac:dyDescent="0.25">
      <c r="A452" s="170">
        <v>0.4</v>
      </c>
      <c r="B452" s="170">
        <v>100</v>
      </c>
      <c r="C452" s="170">
        <v>3.4</v>
      </c>
      <c r="D452" s="170">
        <v>50</v>
      </c>
      <c r="E452" s="170">
        <v>28</v>
      </c>
      <c r="F452" s="170">
        <v>69</v>
      </c>
      <c r="G452" s="170" t="s">
        <v>259</v>
      </c>
      <c r="H452" s="170" t="s">
        <v>508</v>
      </c>
      <c r="I452" s="170">
        <v>1486.2</v>
      </c>
      <c r="J452" s="170">
        <v>53.6</v>
      </c>
      <c r="K452" s="170">
        <v>12</v>
      </c>
      <c r="L452" s="170" t="s">
        <v>441</v>
      </c>
      <c r="M452" s="170">
        <v>60</v>
      </c>
      <c r="N452" s="170" t="s">
        <v>17</v>
      </c>
      <c r="O452" s="170" t="s">
        <v>106</v>
      </c>
    </row>
    <row r="453" spans="1:15" x14ac:dyDescent="0.25">
      <c r="A453" s="170">
        <v>0.4</v>
      </c>
      <c r="B453" s="170">
        <v>100</v>
      </c>
      <c r="C453" s="170">
        <v>3.4</v>
      </c>
      <c r="D453" s="170">
        <v>50</v>
      </c>
      <c r="E453" s="170">
        <v>28</v>
      </c>
      <c r="F453" s="170">
        <v>68</v>
      </c>
      <c r="G453" s="170" t="s">
        <v>259</v>
      </c>
      <c r="H453" s="170" t="s">
        <v>508</v>
      </c>
      <c r="I453" s="170">
        <v>1486.2</v>
      </c>
      <c r="J453" s="170">
        <v>53.6</v>
      </c>
      <c r="K453" s="170">
        <v>14</v>
      </c>
      <c r="L453" s="170" t="s">
        <v>441</v>
      </c>
      <c r="M453" s="170">
        <v>60</v>
      </c>
      <c r="N453" s="170" t="s">
        <v>17</v>
      </c>
      <c r="O453" s="170" t="s">
        <v>23</v>
      </c>
    </row>
    <row r="454" spans="1:15" x14ac:dyDescent="0.25">
      <c r="A454" s="170">
        <v>0.3</v>
      </c>
      <c r="B454" s="170">
        <v>0</v>
      </c>
      <c r="C454" s="170">
        <v>0</v>
      </c>
      <c r="D454" s="170">
        <v>60</v>
      </c>
      <c r="E454" s="170">
        <v>28</v>
      </c>
      <c r="F454" s="170">
        <v>69</v>
      </c>
      <c r="G454" s="170" t="s">
        <v>259</v>
      </c>
      <c r="H454" s="170" t="s">
        <v>508</v>
      </c>
      <c r="I454" s="170">
        <v>1486.2</v>
      </c>
      <c r="J454" s="170">
        <v>53.6</v>
      </c>
      <c r="K454" s="170">
        <v>12</v>
      </c>
      <c r="L454" s="170" t="s">
        <v>441</v>
      </c>
      <c r="M454" s="170">
        <v>60</v>
      </c>
      <c r="N454" s="170" t="s">
        <v>17</v>
      </c>
      <c r="O454" s="170" t="s">
        <v>106</v>
      </c>
    </row>
    <row r="455" spans="1:15" x14ac:dyDescent="0.25">
      <c r="A455" s="170">
        <v>0.3</v>
      </c>
      <c r="B455" s="170">
        <v>25</v>
      </c>
      <c r="C455" s="170">
        <v>3.4</v>
      </c>
      <c r="D455" s="170">
        <v>60</v>
      </c>
      <c r="E455" s="170">
        <v>28</v>
      </c>
      <c r="F455" s="170">
        <v>69</v>
      </c>
      <c r="G455" s="170" t="s">
        <v>259</v>
      </c>
      <c r="H455" s="170" t="s">
        <v>508</v>
      </c>
      <c r="I455" s="170">
        <v>1486.2</v>
      </c>
      <c r="J455" s="170">
        <v>53.6</v>
      </c>
      <c r="K455" s="170">
        <v>12</v>
      </c>
      <c r="L455" s="170" t="s">
        <v>441</v>
      </c>
      <c r="M455" s="170">
        <v>60</v>
      </c>
      <c r="N455" s="170" t="s">
        <v>17</v>
      </c>
      <c r="O455" s="170" t="s">
        <v>106</v>
      </c>
    </row>
    <row r="456" spans="1:15" x14ac:dyDescent="0.25">
      <c r="A456" s="170">
        <v>0.3</v>
      </c>
      <c r="B456" s="170">
        <v>50</v>
      </c>
      <c r="C456" s="170">
        <v>3.4</v>
      </c>
      <c r="D456" s="170">
        <v>60</v>
      </c>
      <c r="E456" s="170">
        <v>28</v>
      </c>
      <c r="F456" s="170">
        <v>69</v>
      </c>
      <c r="G456" s="170" t="s">
        <v>259</v>
      </c>
      <c r="H456" s="170" t="s">
        <v>508</v>
      </c>
      <c r="I456" s="170">
        <v>1486.2</v>
      </c>
      <c r="J456" s="170">
        <v>53.6</v>
      </c>
      <c r="K456" s="170">
        <v>12</v>
      </c>
      <c r="L456" s="170" t="s">
        <v>441</v>
      </c>
      <c r="M456" s="170">
        <v>60</v>
      </c>
      <c r="N456" s="170" t="s">
        <v>17</v>
      </c>
      <c r="O456" s="170" t="s">
        <v>106</v>
      </c>
    </row>
    <row r="457" spans="1:15" x14ac:dyDescent="0.25">
      <c r="A457" s="170">
        <v>0.3</v>
      </c>
      <c r="B457" s="170">
        <v>75</v>
      </c>
      <c r="C457" s="170">
        <v>3.4</v>
      </c>
      <c r="D457" s="170">
        <v>60</v>
      </c>
      <c r="E457" s="170">
        <v>28</v>
      </c>
      <c r="F457" s="170">
        <v>69</v>
      </c>
      <c r="G457" s="170" t="s">
        <v>259</v>
      </c>
      <c r="H457" s="170" t="s">
        <v>508</v>
      </c>
      <c r="I457" s="170">
        <v>1486.2</v>
      </c>
      <c r="J457" s="170">
        <v>53.6</v>
      </c>
      <c r="K457" s="170">
        <v>12</v>
      </c>
      <c r="L457" s="170" t="s">
        <v>441</v>
      </c>
      <c r="M457" s="170">
        <v>60</v>
      </c>
      <c r="N457" s="170" t="s">
        <v>17</v>
      </c>
      <c r="O457" s="170" t="s">
        <v>106</v>
      </c>
    </row>
    <row r="458" spans="1:15" x14ac:dyDescent="0.25">
      <c r="A458" s="170">
        <v>0.3</v>
      </c>
      <c r="B458" s="170">
        <v>100</v>
      </c>
      <c r="C458" s="170">
        <v>3.4</v>
      </c>
      <c r="D458" s="170">
        <v>60</v>
      </c>
      <c r="E458" s="170">
        <v>28</v>
      </c>
      <c r="F458" s="170">
        <v>69</v>
      </c>
      <c r="G458" s="170" t="s">
        <v>259</v>
      </c>
      <c r="H458" s="170" t="s">
        <v>508</v>
      </c>
      <c r="I458" s="170">
        <v>1486.2</v>
      </c>
      <c r="J458" s="170">
        <v>53.6</v>
      </c>
      <c r="K458" s="170">
        <v>12</v>
      </c>
      <c r="L458" s="170" t="s">
        <v>441</v>
      </c>
      <c r="M458" s="170">
        <v>60</v>
      </c>
      <c r="N458" s="170" t="s">
        <v>17</v>
      </c>
      <c r="O458" s="170" t="s">
        <v>23</v>
      </c>
    </row>
    <row r="459" spans="1:15" x14ac:dyDescent="0.25">
      <c r="A459" s="170">
        <v>0.5</v>
      </c>
      <c r="B459" s="170">
        <v>0</v>
      </c>
      <c r="C459" s="170">
        <v>0</v>
      </c>
      <c r="D459" s="170">
        <v>40</v>
      </c>
      <c r="E459" s="170">
        <v>28</v>
      </c>
      <c r="F459" s="170">
        <v>69</v>
      </c>
      <c r="G459" s="170" t="s">
        <v>259</v>
      </c>
      <c r="H459" s="170" t="s">
        <v>508</v>
      </c>
      <c r="I459" s="170">
        <v>1486.2</v>
      </c>
      <c r="J459" s="170">
        <v>53.6</v>
      </c>
      <c r="K459" s="170">
        <v>12</v>
      </c>
      <c r="L459" s="170" t="s">
        <v>441</v>
      </c>
      <c r="M459" s="170">
        <v>60</v>
      </c>
      <c r="N459" s="170" t="s">
        <v>17</v>
      </c>
      <c r="O459" s="170" t="s">
        <v>106</v>
      </c>
    </row>
    <row r="460" spans="1:15" x14ac:dyDescent="0.25">
      <c r="A460" s="170">
        <v>0.55000000000000004</v>
      </c>
      <c r="B460" s="170">
        <v>0</v>
      </c>
      <c r="C460" s="170">
        <v>0</v>
      </c>
      <c r="D460" s="170">
        <v>51.14</v>
      </c>
      <c r="E460" s="170">
        <v>28</v>
      </c>
      <c r="F460" s="170">
        <v>35</v>
      </c>
      <c r="G460" s="170" t="s">
        <v>439</v>
      </c>
      <c r="H460" s="170" t="s">
        <v>22</v>
      </c>
      <c r="I460" s="170">
        <v>1489</v>
      </c>
      <c r="J460" s="170">
        <v>200</v>
      </c>
      <c r="K460" s="170">
        <v>12.6</v>
      </c>
      <c r="L460" s="170" t="s">
        <v>443</v>
      </c>
      <c r="M460" s="170">
        <v>126</v>
      </c>
      <c r="N460" s="170" t="s">
        <v>13</v>
      </c>
      <c r="O460" s="170" t="s">
        <v>106</v>
      </c>
    </row>
    <row r="461" spans="1:15" x14ac:dyDescent="0.25">
      <c r="A461" s="170">
        <v>0.63</v>
      </c>
      <c r="B461" s="170">
        <v>50</v>
      </c>
      <c r="C461" s="170">
        <v>4.8</v>
      </c>
      <c r="D461" s="170">
        <v>52.26</v>
      </c>
      <c r="E461" s="170">
        <v>28</v>
      </c>
      <c r="F461" s="170">
        <v>35</v>
      </c>
      <c r="G461" s="170" t="s">
        <v>439</v>
      </c>
      <c r="H461" s="170" t="s">
        <v>22</v>
      </c>
      <c r="I461" s="170">
        <v>1489</v>
      </c>
      <c r="J461" s="170">
        <v>200</v>
      </c>
      <c r="K461" s="170">
        <v>12.6</v>
      </c>
      <c r="L461" s="170" t="s">
        <v>443</v>
      </c>
      <c r="M461" s="170">
        <v>126</v>
      </c>
      <c r="N461" s="170" t="s">
        <v>13</v>
      </c>
      <c r="O461" s="170" t="s">
        <v>106</v>
      </c>
    </row>
    <row r="462" spans="1:15" x14ac:dyDescent="0.25">
      <c r="A462" s="170">
        <v>0.65</v>
      </c>
      <c r="B462" s="170">
        <v>100</v>
      </c>
      <c r="C462" s="170">
        <v>4.8</v>
      </c>
      <c r="D462" s="170">
        <v>55.69</v>
      </c>
      <c r="E462" s="170">
        <v>28</v>
      </c>
      <c r="F462" s="170">
        <v>35</v>
      </c>
      <c r="G462" s="170" t="s">
        <v>439</v>
      </c>
      <c r="H462" s="170" t="s">
        <v>22</v>
      </c>
      <c r="I462" s="170">
        <v>1489</v>
      </c>
      <c r="J462" s="170">
        <v>200</v>
      </c>
      <c r="K462" s="170">
        <v>12.6</v>
      </c>
      <c r="L462" s="170" t="s">
        <v>443</v>
      </c>
      <c r="M462" s="170">
        <v>126</v>
      </c>
      <c r="N462" s="170" t="s">
        <v>13</v>
      </c>
      <c r="O462" s="170" t="s">
        <v>106</v>
      </c>
    </row>
    <row r="463" spans="1:15" x14ac:dyDescent="0.25">
      <c r="A463" s="170">
        <v>0.65</v>
      </c>
      <c r="B463" s="170">
        <v>100</v>
      </c>
      <c r="C463" s="170">
        <v>4.8</v>
      </c>
      <c r="D463" s="170">
        <v>55.69</v>
      </c>
      <c r="E463" s="170">
        <v>28</v>
      </c>
      <c r="F463" s="170">
        <v>35</v>
      </c>
      <c r="G463" s="170" t="s">
        <v>439</v>
      </c>
      <c r="H463" s="170" t="s">
        <v>22</v>
      </c>
      <c r="I463" s="170">
        <v>1489</v>
      </c>
      <c r="J463" s="170">
        <v>200</v>
      </c>
      <c r="K463" s="170">
        <v>12.6</v>
      </c>
      <c r="L463" s="170" t="s">
        <v>443</v>
      </c>
      <c r="M463" s="170">
        <v>126</v>
      </c>
      <c r="N463" s="170" t="s">
        <v>13</v>
      </c>
      <c r="O463" s="170" t="s">
        <v>106</v>
      </c>
    </row>
    <row r="464" spans="1:15" x14ac:dyDescent="0.25">
      <c r="A464" s="170">
        <v>0.65</v>
      </c>
      <c r="B464" s="170">
        <v>100</v>
      </c>
      <c r="C464" s="170">
        <v>4.8</v>
      </c>
      <c r="D464" s="170">
        <v>55.69</v>
      </c>
      <c r="E464" s="170">
        <v>28</v>
      </c>
      <c r="F464" s="170">
        <v>50</v>
      </c>
      <c r="G464" s="170" t="s">
        <v>439</v>
      </c>
      <c r="H464" s="170" t="s">
        <v>22</v>
      </c>
      <c r="I464" s="170">
        <v>1489</v>
      </c>
      <c r="J464" s="170">
        <v>200</v>
      </c>
      <c r="K464" s="170">
        <v>12.6</v>
      </c>
      <c r="L464" s="170" t="s">
        <v>443</v>
      </c>
      <c r="M464" s="170">
        <v>126</v>
      </c>
      <c r="N464" s="170" t="s">
        <v>13</v>
      </c>
      <c r="O464" s="170" t="s">
        <v>106</v>
      </c>
    </row>
    <row r="465" spans="1:15" x14ac:dyDescent="0.25">
      <c r="A465" s="170">
        <v>0.65</v>
      </c>
      <c r="B465" s="170">
        <v>100</v>
      </c>
      <c r="C465" s="170">
        <v>4.8</v>
      </c>
      <c r="D465" s="170">
        <v>55.69</v>
      </c>
      <c r="E465" s="170">
        <v>28</v>
      </c>
      <c r="F465" s="170">
        <v>20</v>
      </c>
      <c r="G465" s="170" t="s">
        <v>439</v>
      </c>
      <c r="H465" s="170" t="s">
        <v>22</v>
      </c>
      <c r="I465" s="170">
        <v>1489</v>
      </c>
      <c r="J465" s="170">
        <v>200</v>
      </c>
      <c r="K465" s="170">
        <v>12.6</v>
      </c>
      <c r="L465" s="170" t="s">
        <v>443</v>
      </c>
      <c r="M465" s="170">
        <v>126</v>
      </c>
      <c r="N465" s="170" t="s">
        <v>13</v>
      </c>
      <c r="O465" s="170" t="s">
        <v>106</v>
      </c>
    </row>
    <row r="466" spans="1:15" x14ac:dyDescent="0.25">
      <c r="A466" s="170">
        <v>0.65</v>
      </c>
      <c r="B466" s="170">
        <v>100</v>
      </c>
      <c r="C466" s="170">
        <v>4.8</v>
      </c>
      <c r="D466" s="170">
        <v>55.69</v>
      </c>
      <c r="E466" s="170">
        <v>28</v>
      </c>
      <c r="F466" s="170">
        <v>35</v>
      </c>
      <c r="G466" s="170" t="s">
        <v>439</v>
      </c>
      <c r="H466" s="170" t="s">
        <v>22</v>
      </c>
      <c r="I466" s="170">
        <v>1489</v>
      </c>
      <c r="J466" s="170">
        <v>200</v>
      </c>
      <c r="K466" s="170">
        <v>12.6</v>
      </c>
      <c r="L466" s="170" t="s">
        <v>443</v>
      </c>
      <c r="M466" s="170">
        <v>126</v>
      </c>
      <c r="N466" s="170" t="s">
        <v>13</v>
      </c>
      <c r="O466" s="170" t="s">
        <v>106</v>
      </c>
    </row>
    <row r="467" spans="1:15" x14ac:dyDescent="0.25">
      <c r="A467" s="170">
        <v>0.65</v>
      </c>
      <c r="B467" s="170">
        <v>100</v>
      </c>
      <c r="C467" s="170">
        <v>4.8</v>
      </c>
      <c r="D467" s="170">
        <v>55.69</v>
      </c>
      <c r="E467" s="170">
        <v>28</v>
      </c>
      <c r="F467" s="170">
        <v>35</v>
      </c>
      <c r="G467" s="170" t="s">
        <v>439</v>
      </c>
      <c r="H467" s="170" t="s">
        <v>22</v>
      </c>
      <c r="I467" s="170">
        <v>1489</v>
      </c>
      <c r="J467" s="170">
        <v>200</v>
      </c>
      <c r="K467" s="170">
        <v>12.6</v>
      </c>
      <c r="L467" s="170" t="s">
        <v>443</v>
      </c>
      <c r="M467" s="170">
        <v>126</v>
      </c>
      <c r="N467" s="170" t="s">
        <v>13</v>
      </c>
      <c r="O467" s="170" t="s">
        <v>106</v>
      </c>
    </row>
    <row r="468" spans="1:15" x14ac:dyDescent="0.25">
      <c r="A468" s="170">
        <v>0.38</v>
      </c>
      <c r="B468" s="170">
        <v>50</v>
      </c>
      <c r="C468" s="170">
        <v>4.8</v>
      </c>
      <c r="D468" s="170">
        <v>74.05</v>
      </c>
      <c r="E468" s="170">
        <v>28</v>
      </c>
      <c r="F468" s="170">
        <v>35</v>
      </c>
      <c r="G468" s="170" t="s">
        <v>439</v>
      </c>
      <c r="H468" s="170" t="s">
        <v>22</v>
      </c>
      <c r="I468" s="170">
        <v>1489</v>
      </c>
      <c r="J468" s="170">
        <v>200</v>
      </c>
      <c r="K468" s="170">
        <v>12.6</v>
      </c>
      <c r="L468" s="170" t="s">
        <v>443</v>
      </c>
      <c r="M468" s="170">
        <v>126</v>
      </c>
      <c r="N468" s="170" t="s">
        <v>13</v>
      </c>
      <c r="O468" s="170" t="s">
        <v>106</v>
      </c>
    </row>
    <row r="469" spans="1:15" x14ac:dyDescent="0.25">
      <c r="A469" s="170">
        <v>0.38</v>
      </c>
      <c r="B469" s="170">
        <v>50</v>
      </c>
      <c r="C469" s="170">
        <v>4.8</v>
      </c>
      <c r="D469" s="170">
        <v>74.05</v>
      </c>
      <c r="E469" s="170">
        <v>28</v>
      </c>
      <c r="F469" s="170">
        <v>35</v>
      </c>
      <c r="G469" s="170" t="s">
        <v>439</v>
      </c>
      <c r="H469" s="170" t="s">
        <v>22</v>
      </c>
      <c r="I469" s="170">
        <v>1489</v>
      </c>
      <c r="J469" s="170">
        <v>200</v>
      </c>
      <c r="K469" s="170">
        <v>12.6</v>
      </c>
      <c r="L469" s="170" t="s">
        <v>443</v>
      </c>
      <c r="M469" s="170">
        <v>126</v>
      </c>
      <c r="N469" s="170" t="s">
        <v>13</v>
      </c>
      <c r="O469" s="170" t="s">
        <v>106</v>
      </c>
    </row>
    <row r="470" spans="1:15" x14ac:dyDescent="0.25">
      <c r="A470" s="170">
        <v>0.5</v>
      </c>
      <c r="B470" s="170">
        <v>0</v>
      </c>
      <c r="C470" s="170">
        <v>0</v>
      </c>
      <c r="D470" s="170">
        <v>33.4</v>
      </c>
      <c r="E470" s="170">
        <v>28</v>
      </c>
      <c r="F470" s="170">
        <v>69</v>
      </c>
      <c r="G470" s="170" t="s">
        <v>14</v>
      </c>
      <c r="H470" s="170" t="s">
        <v>22</v>
      </c>
      <c r="I470" s="170">
        <v>350</v>
      </c>
      <c r="J470" s="170">
        <v>204</v>
      </c>
      <c r="K470" s="170">
        <v>12</v>
      </c>
      <c r="L470" s="170" t="s">
        <v>441</v>
      </c>
      <c r="M470" s="170">
        <v>120</v>
      </c>
      <c r="N470" s="170" t="s">
        <v>67</v>
      </c>
      <c r="O470" s="170" t="s">
        <v>106</v>
      </c>
    </row>
    <row r="471" spans="1:15" x14ac:dyDescent="0.25">
      <c r="A471" s="170">
        <v>0.5</v>
      </c>
      <c r="B471" s="170">
        <v>30</v>
      </c>
      <c r="C471" s="170">
        <v>5.0999999999999996</v>
      </c>
      <c r="D471" s="170">
        <v>31.5</v>
      </c>
      <c r="E471" s="170">
        <v>28</v>
      </c>
      <c r="F471" s="170">
        <v>69</v>
      </c>
      <c r="G471" s="170" t="s">
        <v>14</v>
      </c>
      <c r="H471" s="170" t="s">
        <v>22</v>
      </c>
      <c r="I471" s="170">
        <v>350</v>
      </c>
      <c r="J471" s="170">
        <v>204</v>
      </c>
      <c r="K471" s="170">
        <v>12</v>
      </c>
      <c r="L471" s="170" t="s">
        <v>441</v>
      </c>
      <c r="M471" s="170">
        <v>120</v>
      </c>
      <c r="N471" s="170" t="s">
        <v>67</v>
      </c>
      <c r="O471" s="170" t="s">
        <v>106</v>
      </c>
    </row>
    <row r="472" spans="1:15" x14ac:dyDescent="0.25">
      <c r="A472" s="170">
        <v>0.5</v>
      </c>
      <c r="B472" s="170">
        <v>50</v>
      </c>
      <c r="C472" s="170">
        <v>5.0999999999999996</v>
      </c>
      <c r="D472" s="170">
        <v>30.7</v>
      </c>
      <c r="E472" s="170">
        <v>28</v>
      </c>
      <c r="F472" s="170">
        <v>69</v>
      </c>
      <c r="G472" s="170" t="s">
        <v>14</v>
      </c>
      <c r="H472" s="170" t="s">
        <v>22</v>
      </c>
      <c r="I472" s="170">
        <v>350</v>
      </c>
      <c r="J472" s="170">
        <v>204</v>
      </c>
      <c r="K472" s="170">
        <v>12</v>
      </c>
      <c r="L472" s="170" t="s">
        <v>441</v>
      </c>
      <c r="M472" s="170">
        <v>120</v>
      </c>
      <c r="N472" s="170" t="s">
        <v>67</v>
      </c>
      <c r="O472" s="170" t="s">
        <v>106</v>
      </c>
    </row>
    <row r="473" spans="1:15" x14ac:dyDescent="0.25">
      <c r="A473" s="170">
        <v>0.5</v>
      </c>
      <c r="B473" s="170">
        <v>100</v>
      </c>
      <c r="C473" s="170">
        <v>5.0999999999999996</v>
      </c>
      <c r="D473" s="170">
        <v>29.6</v>
      </c>
      <c r="E473" s="170">
        <v>28</v>
      </c>
      <c r="F473" s="170">
        <v>69</v>
      </c>
      <c r="G473" s="170" t="s">
        <v>14</v>
      </c>
      <c r="H473" s="170" t="s">
        <v>22</v>
      </c>
      <c r="I473" s="170">
        <v>350</v>
      </c>
      <c r="J473" s="170">
        <v>204</v>
      </c>
      <c r="K473" s="170">
        <v>12</v>
      </c>
      <c r="L473" s="170" t="s">
        <v>441</v>
      </c>
      <c r="M473" s="170">
        <v>120</v>
      </c>
      <c r="N473" s="170" t="s">
        <v>67</v>
      </c>
      <c r="O473" s="170" t="s">
        <v>106</v>
      </c>
    </row>
    <row r="474" spans="1:15" x14ac:dyDescent="0.25">
      <c r="A474" s="170">
        <v>0.5</v>
      </c>
      <c r="B474" s="170">
        <v>0</v>
      </c>
      <c r="C474" s="170">
        <v>0</v>
      </c>
      <c r="D474" s="170">
        <v>30.94</v>
      </c>
      <c r="E474" s="170">
        <v>28</v>
      </c>
      <c r="F474" s="170">
        <v>70</v>
      </c>
      <c r="G474" s="170" t="s">
        <v>273</v>
      </c>
      <c r="H474" s="170" t="s">
        <v>22</v>
      </c>
      <c r="I474" s="170">
        <v>942</v>
      </c>
      <c r="J474" s="170">
        <v>53.1</v>
      </c>
      <c r="K474" s="170">
        <v>10</v>
      </c>
      <c r="L474" s="170" t="s">
        <v>441</v>
      </c>
      <c r="M474" s="170">
        <v>50</v>
      </c>
      <c r="N474" s="170" t="s">
        <v>17</v>
      </c>
      <c r="O474" s="170" t="s">
        <v>23</v>
      </c>
    </row>
    <row r="475" spans="1:15" x14ac:dyDescent="0.25">
      <c r="A475" s="170">
        <v>0.5</v>
      </c>
      <c r="B475" s="170">
        <v>25</v>
      </c>
      <c r="C475" s="170">
        <v>5.25</v>
      </c>
      <c r="D475" s="170">
        <v>35.93</v>
      </c>
      <c r="E475" s="170">
        <v>28</v>
      </c>
      <c r="F475" s="170">
        <v>70</v>
      </c>
      <c r="G475" s="170" t="s">
        <v>273</v>
      </c>
      <c r="H475" s="170" t="s">
        <v>22</v>
      </c>
      <c r="I475" s="170">
        <v>942</v>
      </c>
      <c r="J475" s="170">
        <v>53.1</v>
      </c>
      <c r="K475" s="170">
        <v>10</v>
      </c>
      <c r="L475" s="170" t="s">
        <v>441</v>
      </c>
      <c r="M475" s="170">
        <v>50</v>
      </c>
      <c r="N475" s="170" t="s">
        <v>17</v>
      </c>
      <c r="O475" s="170" t="s">
        <v>23</v>
      </c>
    </row>
    <row r="476" spans="1:15" x14ac:dyDescent="0.25">
      <c r="A476" s="170">
        <v>0.5</v>
      </c>
      <c r="B476" s="170">
        <v>50</v>
      </c>
      <c r="C476" s="170">
        <v>5.25</v>
      </c>
      <c r="D476" s="170">
        <v>38.43</v>
      </c>
      <c r="E476" s="170">
        <v>28</v>
      </c>
      <c r="F476" s="170">
        <v>70</v>
      </c>
      <c r="G476" s="170" t="s">
        <v>273</v>
      </c>
      <c r="H476" s="170" t="s">
        <v>22</v>
      </c>
      <c r="I476" s="170">
        <v>942</v>
      </c>
      <c r="J476" s="170">
        <v>53.1</v>
      </c>
      <c r="K476" s="170">
        <v>10</v>
      </c>
      <c r="L476" s="170" t="s">
        <v>441</v>
      </c>
      <c r="M476" s="170">
        <v>50</v>
      </c>
      <c r="N476" s="170" t="s">
        <v>17</v>
      </c>
      <c r="O476" s="170" t="s">
        <v>23</v>
      </c>
    </row>
    <row r="477" spans="1:15" x14ac:dyDescent="0.25">
      <c r="A477" s="170">
        <v>0.5</v>
      </c>
      <c r="B477" s="170">
        <v>100</v>
      </c>
      <c r="C477" s="170">
        <v>5.25</v>
      </c>
      <c r="D477" s="170">
        <v>41.87</v>
      </c>
      <c r="E477" s="170">
        <v>28</v>
      </c>
      <c r="F477" s="170">
        <v>70</v>
      </c>
      <c r="G477" s="170" t="s">
        <v>273</v>
      </c>
      <c r="H477" s="170" t="s">
        <v>22</v>
      </c>
      <c r="I477" s="170">
        <v>942</v>
      </c>
      <c r="J477" s="170">
        <v>53.1</v>
      </c>
      <c r="K477" s="170">
        <v>10</v>
      </c>
      <c r="L477" s="170" t="s">
        <v>441</v>
      </c>
      <c r="M477" s="170">
        <v>50</v>
      </c>
      <c r="N477" s="170" t="s">
        <v>17</v>
      </c>
      <c r="O477" s="170" t="s">
        <v>23</v>
      </c>
    </row>
    <row r="478" spans="1:15" x14ac:dyDescent="0.25">
      <c r="A478" s="170">
        <v>0.5</v>
      </c>
      <c r="B478" s="170">
        <v>25</v>
      </c>
      <c r="C478" s="170">
        <v>5.25</v>
      </c>
      <c r="D478" s="170">
        <v>35.93</v>
      </c>
      <c r="E478" s="170">
        <v>28</v>
      </c>
      <c r="F478" s="170">
        <v>70</v>
      </c>
      <c r="G478" s="170" t="s">
        <v>273</v>
      </c>
      <c r="H478" s="170" t="s">
        <v>22</v>
      </c>
      <c r="I478" s="170">
        <v>942</v>
      </c>
      <c r="J478" s="170">
        <v>53.1</v>
      </c>
      <c r="K478" s="170">
        <v>10</v>
      </c>
      <c r="L478" s="170" t="s">
        <v>441</v>
      </c>
      <c r="M478" s="170">
        <v>50</v>
      </c>
      <c r="N478" s="170" t="s">
        <v>17</v>
      </c>
      <c r="O478" s="170" t="s">
        <v>23</v>
      </c>
    </row>
    <row r="479" spans="1:15" x14ac:dyDescent="0.25">
      <c r="A479" s="170">
        <v>0.5</v>
      </c>
      <c r="B479" s="170">
        <v>50</v>
      </c>
      <c r="C479" s="170">
        <v>5.25</v>
      </c>
      <c r="D479" s="170">
        <v>38.43</v>
      </c>
      <c r="E479" s="170">
        <v>28</v>
      </c>
      <c r="F479" s="170">
        <v>70</v>
      </c>
      <c r="G479" s="170" t="s">
        <v>273</v>
      </c>
      <c r="H479" s="170" t="s">
        <v>22</v>
      </c>
      <c r="I479" s="170">
        <v>942</v>
      </c>
      <c r="J479" s="170">
        <v>53.1</v>
      </c>
      <c r="K479" s="170">
        <v>10</v>
      </c>
      <c r="L479" s="170" t="s">
        <v>441</v>
      </c>
      <c r="M479" s="170">
        <v>50</v>
      </c>
      <c r="N479" s="170" t="s">
        <v>17</v>
      </c>
      <c r="O479" s="170" t="s">
        <v>23</v>
      </c>
    </row>
    <row r="480" spans="1:15" x14ac:dyDescent="0.25">
      <c r="A480" s="170">
        <v>0.5</v>
      </c>
      <c r="B480" s="170">
        <v>100</v>
      </c>
      <c r="C480" s="170">
        <v>5.25</v>
      </c>
      <c r="D480" s="170">
        <v>41.87</v>
      </c>
      <c r="E480" s="170">
        <v>28</v>
      </c>
      <c r="F480" s="170">
        <v>70</v>
      </c>
      <c r="G480" s="170" t="s">
        <v>273</v>
      </c>
      <c r="H480" s="170" t="s">
        <v>22</v>
      </c>
      <c r="I480" s="170">
        <v>942</v>
      </c>
      <c r="J480" s="170">
        <v>53.1</v>
      </c>
      <c r="K480" s="170">
        <v>10</v>
      </c>
      <c r="L480" s="170" t="s">
        <v>441</v>
      </c>
      <c r="M480" s="170">
        <v>50</v>
      </c>
      <c r="N480" s="170" t="s">
        <v>17</v>
      </c>
      <c r="O480" s="170" t="s">
        <v>23</v>
      </c>
    </row>
    <row r="481" spans="1:15" x14ac:dyDescent="0.25">
      <c r="A481" s="170">
        <v>0.4</v>
      </c>
      <c r="B481" s="170">
        <v>0</v>
      </c>
      <c r="C481" s="170">
        <v>0</v>
      </c>
      <c r="D481" s="170">
        <v>41.2</v>
      </c>
      <c r="E481" s="170">
        <v>28</v>
      </c>
      <c r="F481" s="170">
        <v>54</v>
      </c>
      <c r="G481" s="170" t="s">
        <v>14</v>
      </c>
      <c r="H481" s="170" t="s">
        <v>22</v>
      </c>
      <c r="I481" s="170">
        <v>550</v>
      </c>
      <c r="J481" s="170">
        <v>200</v>
      </c>
      <c r="K481" s="170">
        <v>12</v>
      </c>
      <c r="L481" s="170" t="s">
        <v>441</v>
      </c>
      <c r="M481" s="170">
        <v>60</v>
      </c>
      <c r="N481" s="170" t="s">
        <v>67</v>
      </c>
      <c r="O481" s="170" t="s">
        <v>106</v>
      </c>
    </row>
    <row r="482" spans="1:15" x14ac:dyDescent="0.25">
      <c r="A482" s="170">
        <v>0.4</v>
      </c>
      <c r="B482" s="170">
        <v>25</v>
      </c>
      <c r="C482" s="170">
        <v>4.5</v>
      </c>
      <c r="D482" s="170">
        <v>41.2</v>
      </c>
      <c r="E482" s="170">
        <v>28</v>
      </c>
      <c r="F482" s="170">
        <v>54</v>
      </c>
      <c r="G482" s="170" t="s">
        <v>14</v>
      </c>
      <c r="H482" s="170" t="s">
        <v>22</v>
      </c>
      <c r="I482" s="170">
        <v>550</v>
      </c>
      <c r="J482" s="170">
        <v>200</v>
      </c>
      <c r="K482" s="170">
        <v>12</v>
      </c>
      <c r="L482" s="170" t="s">
        <v>441</v>
      </c>
      <c r="M482" s="170">
        <v>60</v>
      </c>
      <c r="N482" s="170" t="s">
        <v>67</v>
      </c>
      <c r="O482" s="170" t="s">
        <v>106</v>
      </c>
    </row>
    <row r="483" spans="1:15" x14ac:dyDescent="0.25">
      <c r="A483" s="170">
        <v>0.4</v>
      </c>
      <c r="B483" s="170">
        <v>50</v>
      </c>
      <c r="C483" s="170">
        <v>4.5</v>
      </c>
      <c r="D483" s="170">
        <v>41.2</v>
      </c>
      <c r="E483" s="170">
        <v>28</v>
      </c>
      <c r="F483" s="170">
        <v>54</v>
      </c>
      <c r="G483" s="170" t="s">
        <v>14</v>
      </c>
      <c r="H483" s="170" t="s">
        <v>22</v>
      </c>
      <c r="I483" s="170">
        <v>550</v>
      </c>
      <c r="J483" s="170">
        <v>200</v>
      </c>
      <c r="K483" s="170">
        <v>12</v>
      </c>
      <c r="L483" s="170" t="s">
        <v>441</v>
      </c>
      <c r="M483" s="170">
        <v>60</v>
      </c>
      <c r="N483" s="170" t="s">
        <v>67</v>
      </c>
      <c r="O483" s="170" t="s">
        <v>106</v>
      </c>
    </row>
    <row r="484" spans="1:15" x14ac:dyDescent="0.25">
      <c r="A484" s="170">
        <v>0.4</v>
      </c>
      <c r="B484" s="170">
        <v>75</v>
      </c>
      <c r="C484" s="170">
        <v>4.5</v>
      </c>
      <c r="D484" s="170">
        <v>41.2</v>
      </c>
      <c r="E484" s="170">
        <v>28</v>
      </c>
      <c r="F484" s="170">
        <v>54</v>
      </c>
      <c r="G484" s="170" t="s">
        <v>14</v>
      </c>
      <c r="H484" s="170" t="s">
        <v>22</v>
      </c>
      <c r="I484" s="170">
        <v>550</v>
      </c>
      <c r="J484" s="170">
        <v>200</v>
      </c>
      <c r="K484" s="170">
        <v>12</v>
      </c>
      <c r="L484" s="170" t="s">
        <v>441</v>
      </c>
      <c r="M484" s="170">
        <v>60</v>
      </c>
      <c r="N484" s="170" t="s">
        <v>67</v>
      </c>
      <c r="O484" s="170" t="s">
        <v>106</v>
      </c>
    </row>
    <row r="485" spans="1:15" x14ac:dyDescent="0.25">
      <c r="A485" s="170">
        <v>0.4</v>
      </c>
      <c r="B485" s="170">
        <v>100</v>
      </c>
      <c r="C485" s="170">
        <v>4.5</v>
      </c>
      <c r="D485" s="170">
        <v>41.2</v>
      </c>
      <c r="E485" s="170">
        <v>28</v>
      </c>
      <c r="F485" s="170">
        <v>54</v>
      </c>
      <c r="G485" s="170" t="s">
        <v>14</v>
      </c>
      <c r="H485" s="170" t="s">
        <v>22</v>
      </c>
      <c r="I485" s="170">
        <v>550</v>
      </c>
      <c r="J485" s="170">
        <v>200</v>
      </c>
      <c r="K485" s="170">
        <v>12</v>
      </c>
      <c r="L485" s="170" t="s">
        <v>441</v>
      </c>
      <c r="M485" s="170">
        <v>60</v>
      </c>
      <c r="N485" s="170" t="s">
        <v>67</v>
      </c>
      <c r="O485" s="170" t="s">
        <v>106</v>
      </c>
    </row>
    <row r="486" spans="1:15" x14ac:dyDescent="0.25">
      <c r="A486" s="170">
        <v>0.48</v>
      </c>
      <c r="B486" s="170">
        <v>100</v>
      </c>
      <c r="C486" s="170">
        <v>5.25</v>
      </c>
      <c r="D486" s="170">
        <v>37.380000000000003</v>
      </c>
      <c r="E486" s="170">
        <v>28</v>
      </c>
      <c r="F486" s="170">
        <v>20</v>
      </c>
      <c r="G486" s="170" t="s">
        <v>259</v>
      </c>
      <c r="H486" s="170" t="s">
        <v>22</v>
      </c>
      <c r="I486" s="170">
        <v>941</v>
      </c>
      <c r="J486" s="170">
        <v>47.8</v>
      </c>
      <c r="K486" s="170">
        <v>12</v>
      </c>
      <c r="L486" s="170" t="s">
        <v>441</v>
      </c>
      <c r="M486" s="170">
        <v>60</v>
      </c>
      <c r="N486" s="170" t="s">
        <v>17</v>
      </c>
      <c r="O486" s="170" t="s">
        <v>415</v>
      </c>
    </row>
    <row r="487" spans="1:15" x14ac:dyDescent="0.25">
      <c r="A487" s="170">
        <v>0.48</v>
      </c>
      <c r="B487" s="170">
        <v>100</v>
      </c>
      <c r="C487" s="170">
        <v>5.25</v>
      </c>
      <c r="D487" s="170">
        <v>37.380000000000003</v>
      </c>
      <c r="E487" s="170">
        <v>28</v>
      </c>
      <c r="F487" s="170">
        <v>30</v>
      </c>
      <c r="G487" s="170" t="s">
        <v>259</v>
      </c>
      <c r="H487" s="170" t="s">
        <v>22</v>
      </c>
      <c r="I487" s="170">
        <v>941</v>
      </c>
      <c r="J487" s="170">
        <v>47.8</v>
      </c>
      <c r="K487" s="170">
        <v>12</v>
      </c>
      <c r="L487" s="170" t="s">
        <v>441</v>
      </c>
      <c r="M487" s="170">
        <v>60</v>
      </c>
      <c r="N487" s="170" t="s">
        <v>17</v>
      </c>
      <c r="O487" s="170" t="s">
        <v>415</v>
      </c>
    </row>
    <row r="488" spans="1:15" x14ac:dyDescent="0.25">
      <c r="A488" s="170">
        <v>0.48</v>
      </c>
      <c r="B488" s="170">
        <v>100</v>
      </c>
      <c r="C488" s="170">
        <v>5.25</v>
      </c>
      <c r="D488" s="170">
        <v>37.380000000000003</v>
      </c>
      <c r="E488" s="170">
        <v>28</v>
      </c>
      <c r="F488" s="170">
        <v>40</v>
      </c>
      <c r="G488" s="170" t="s">
        <v>259</v>
      </c>
      <c r="H488" s="170" t="s">
        <v>22</v>
      </c>
      <c r="I488" s="170">
        <v>941</v>
      </c>
      <c r="J488" s="170">
        <v>47.8</v>
      </c>
      <c r="K488" s="170">
        <v>12</v>
      </c>
      <c r="L488" s="170" t="s">
        <v>441</v>
      </c>
      <c r="M488" s="170">
        <v>60</v>
      </c>
      <c r="N488" s="170" t="s">
        <v>17</v>
      </c>
      <c r="O488" s="170" t="s">
        <v>106</v>
      </c>
    </row>
    <row r="489" spans="1:15" x14ac:dyDescent="0.25">
      <c r="A489" s="170">
        <v>0.48</v>
      </c>
      <c r="B489" s="170">
        <v>100</v>
      </c>
      <c r="C489" s="170">
        <v>4.5</v>
      </c>
      <c r="D489" s="170">
        <v>37.380000000000003</v>
      </c>
      <c r="E489" s="170">
        <v>28</v>
      </c>
      <c r="F489" s="170">
        <v>50</v>
      </c>
      <c r="G489" s="170" t="s">
        <v>259</v>
      </c>
      <c r="H489" s="170" t="s">
        <v>22</v>
      </c>
      <c r="I489" s="170">
        <v>941</v>
      </c>
      <c r="J489" s="170">
        <v>47.8</v>
      </c>
      <c r="K489" s="170">
        <v>12</v>
      </c>
      <c r="L489" s="170" t="s">
        <v>441</v>
      </c>
      <c r="M489" s="170">
        <v>60</v>
      </c>
      <c r="N489" s="170" t="s">
        <v>17</v>
      </c>
      <c r="O489" s="170" t="s">
        <v>106</v>
      </c>
    </row>
    <row r="490" spans="1:15" x14ac:dyDescent="0.25">
      <c r="A490" s="170">
        <v>0.45</v>
      </c>
      <c r="B490" s="170">
        <v>0</v>
      </c>
      <c r="C490" s="170">
        <v>0</v>
      </c>
      <c r="D490" s="170">
        <v>40.880000000000003</v>
      </c>
      <c r="E490" s="170">
        <v>28</v>
      </c>
      <c r="F490" s="170">
        <v>65</v>
      </c>
      <c r="G490" s="170" t="s">
        <v>14</v>
      </c>
      <c r="H490" s="170" t="s">
        <v>22</v>
      </c>
      <c r="I490" s="170">
        <v>321</v>
      </c>
      <c r="J490" s="170">
        <v>200</v>
      </c>
      <c r="K490" s="170">
        <v>20</v>
      </c>
      <c r="L490" s="170" t="s">
        <v>441</v>
      </c>
      <c r="M490" s="170">
        <v>100</v>
      </c>
      <c r="N490" s="170" t="s">
        <v>17</v>
      </c>
      <c r="O490" s="170" t="s">
        <v>415</v>
      </c>
    </row>
    <row r="491" spans="1:15" x14ac:dyDescent="0.25">
      <c r="A491" s="170">
        <v>0.44</v>
      </c>
      <c r="B491" s="170">
        <v>100</v>
      </c>
      <c r="C491" s="170">
        <v>4.0999999999999996</v>
      </c>
      <c r="D491" s="170">
        <v>41.11</v>
      </c>
      <c r="E491" s="170">
        <v>28</v>
      </c>
      <c r="F491" s="170">
        <v>65</v>
      </c>
      <c r="G491" s="170" t="s">
        <v>14</v>
      </c>
      <c r="H491" s="170" t="s">
        <v>22</v>
      </c>
      <c r="I491" s="170">
        <v>321</v>
      </c>
      <c r="J491" s="170">
        <v>200</v>
      </c>
      <c r="K491" s="170">
        <v>20</v>
      </c>
      <c r="L491" s="170" t="s">
        <v>441</v>
      </c>
      <c r="M491" s="170">
        <v>100</v>
      </c>
      <c r="N491" s="170" t="s">
        <v>17</v>
      </c>
      <c r="O491" s="170" t="s">
        <v>415</v>
      </c>
    </row>
    <row r="492" spans="1:15" x14ac:dyDescent="0.25">
      <c r="A492" s="170">
        <v>0.45</v>
      </c>
      <c r="B492" s="170">
        <v>0</v>
      </c>
      <c r="C492" s="170">
        <v>0</v>
      </c>
      <c r="D492" s="170">
        <v>40.880000000000003</v>
      </c>
      <c r="E492" s="170">
        <v>28</v>
      </c>
      <c r="F492" s="170">
        <v>65</v>
      </c>
      <c r="G492" s="170" t="s">
        <v>14</v>
      </c>
      <c r="H492" s="170" t="s">
        <v>22</v>
      </c>
      <c r="I492" s="170">
        <v>321</v>
      </c>
      <c r="J492" s="170">
        <v>200</v>
      </c>
      <c r="K492" s="170">
        <v>20</v>
      </c>
      <c r="L492" s="170" t="s">
        <v>443</v>
      </c>
      <c r="M492" s="170">
        <v>100</v>
      </c>
      <c r="N492" s="170" t="s">
        <v>17</v>
      </c>
      <c r="O492" s="170" t="s">
        <v>222</v>
      </c>
    </row>
    <row r="493" spans="1:15" x14ac:dyDescent="0.25">
      <c r="A493" s="170">
        <v>0.44</v>
      </c>
      <c r="B493" s="170">
        <v>100</v>
      </c>
      <c r="C493" s="170">
        <v>4.0999999999999996</v>
      </c>
      <c r="D493" s="170">
        <v>41.11</v>
      </c>
      <c r="E493" s="170">
        <v>28</v>
      </c>
      <c r="F493" s="170">
        <v>65</v>
      </c>
      <c r="G493" s="170" t="s">
        <v>14</v>
      </c>
      <c r="H493" s="170" t="s">
        <v>22</v>
      </c>
      <c r="I493" s="170">
        <v>321</v>
      </c>
      <c r="J493" s="170">
        <v>200</v>
      </c>
      <c r="K493" s="170">
        <v>20</v>
      </c>
      <c r="L493" s="170" t="s">
        <v>443</v>
      </c>
      <c r="M493" s="170">
        <v>100</v>
      </c>
      <c r="N493" s="170" t="s">
        <v>17</v>
      </c>
      <c r="O493" s="170" t="s">
        <v>222</v>
      </c>
    </row>
    <row r="494" spans="1:15" x14ac:dyDescent="0.25">
      <c r="A494" s="170">
        <v>0.45</v>
      </c>
      <c r="B494" s="170">
        <v>0</v>
      </c>
      <c r="C494" s="170">
        <v>0</v>
      </c>
      <c r="D494" s="170">
        <v>40.880000000000003</v>
      </c>
      <c r="E494" s="170">
        <v>28</v>
      </c>
      <c r="F494" s="170">
        <v>65</v>
      </c>
      <c r="G494" s="170" t="s">
        <v>14</v>
      </c>
      <c r="H494" s="170" t="s">
        <v>22</v>
      </c>
      <c r="I494" s="170">
        <v>321</v>
      </c>
      <c r="J494" s="170">
        <v>200</v>
      </c>
      <c r="K494" s="170">
        <v>20</v>
      </c>
      <c r="L494" s="170" t="s">
        <v>443</v>
      </c>
      <c r="M494" s="170">
        <v>100</v>
      </c>
      <c r="N494" s="170" t="s">
        <v>17</v>
      </c>
      <c r="O494" s="170" t="s">
        <v>222</v>
      </c>
    </row>
    <row r="495" spans="1:15" x14ac:dyDescent="0.25">
      <c r="A495" s="170">
        <v>0.44</v>
      </c>
      <c r="B495" s="170">
        <v>100</v>
      </c>
      <c r="C495" s="170">
        <v>4.0999999999999996</v>
      </c>
      <c r="D495" s="170">
        <v>41.11</v>
      </c>
      <c r="E495" s="170">
        <v>28</v>
      </c>
      <c r="F495" s="170">
        <v>65</v>
      </c>
      <c r="G495" s="170" t="s">
        <v>14</v>
      </c>
      <c r="H495" s="170" t="s">
        <v>22</v>
      </c>
      <c r="I495" s="170">
        <v>321</v>
      </c>
      <c r="J495" s="170">
        <v>200</v>
      </c>
      <c r="K495" s="170">
        <v>20</v>
      </c>
      <c r="L495" s="170" t="s">
        <v>443</v>
      </c>
      <c r="M495" s="170">
        <v>100</v>
      </c>
      <c r="N495" s="170" t="s">
        <v>17</v>
      </c>
      <c r="O495" s="170" t="s">
        <v>222</v>
      </c>
    </row>
    <row r="496" spans="1:15" x14ac:dyDescent="0.25">
      <c r="A496" s="170">
        <v>0.4</v>
      </c>
      <c r="B496" s="170">
        <v>0</v>
      </c>
      <c r="C496" s="170">
        <v>0</v>
      </c>
      <c r="D496" s="170">
        <v>58.9</v>
      </c>
      <c r="E496" s="170">
        <v>28</v>
      </c>
      <c r="F496" s="170">
        <v>65</v>
      </c>
      <c r="G496" s="170" t="s">
        <v>14</v>
      </c>
      <c r="H496" s="170" t="s">
        <v>22</v>
      </c>
      <c r="I496" s="170">
        <v>460</v>
      </c>
      <c r="J496" s="170">
        <v>200</v>
      </c>
      <c r="K496" s="170">
        <v>20</v>
      </c>
      <c r="L496" s="170" t="s">
        <v>443</v>
      </c>
      <c r="M496" s="170">
        <v>100</v>
      </c>
      <c r="N496" s="170" t="s">
        <v>13</v>
      </c>
      <c r="O496" s="170" t="s">
        <v>106</v>
      </c>
    </row>
    <row r="497" spans="1:15" x14ac:dyDescent="0.25">
      <c r="A497" s="170">
        <v>0.4</v>
      </c>
      <c r="B497" s="170">
        <v>40</v>
      </c>
      <c r="C497" s="170">
        <v>6.04</v>
      </c>
      <c r="D497" s="170">
        <v>48.3</v>
      </c>
      <c r="E497" s="170">
        <v>28</v>
      </c>
      <c r="F497" s="170">
        <v>65</v>
      </c>
      <c r="G497" s="170" t="s">
        <v>14</v>
      </c>
      <c r="H497" s="170" t="s">
        <v>22</v>
      </c>
      <c r="I497" s="170">
        <v>460</v>
      </c>
      <c r="J497" s="170">
        <v>200</v>
      </c>
      <c r="K497" s="170">
        <v>20</v>
      </c>
      <c r="L497" s="170" t="s">
        <v>443</v>
      </c>
      <c r="M497" s="170">
        <v>100</v>
      </c>
      <c r="N497" s="170" t="s">
        <v>13</v>
      </c>
      <c r="O497" s="170" t="s">
        <v>106</v>
      </c>
    </row>
    <row r="498" spans="1:15" x14ac:dyDescent="0.25">
      <c r="A498" s="170">
        <v>0.45</v>
      </c>
      <c r="B498" s="170">
        <v>100</v>
      </c>
      <c r="C498" s="170">
        <v>2.97</v>
      </c>
      <c r="D498" s="170">
        <v>34</v>
      </c>
      <c r="E498" s="170">
        <v>28</v>
      </c>
      <c r="F498" s="170">
        <v>25</v>
      </c>
      <c r="G498" s="170" t="s">
        <v>14</v>
      </c>
      <c r="H498" s="170" t="s">
        <v>22</v>
      </c>
      <c r="I498" s="170">
        <v>451</v>
      </c>
      <c r="J498" s="170">
        <v>213</v>
      </c>
      <c r="K498" s="170">
        <v>10</v>
      </c>
      <c r="L498" s="170" t="s">
        <v>443</v>
      </c>
      <c r="M498" s="170">
        <v>50</v>
      </c>
      <c r="N498" s="170" t="s">
        <v>13</v>
      </c>
      <c r="O498" s="170" t="s">
        <v>23</v>
      </c>
    </row>
    <row r="499" spans="1:15" x14ac:dyDescent="0.25">
      <c r="A499" s="170">
        <v>0.45</v>
      </c>
      <c r="B499" s="170">
        <v>100</v>
      </c>
      <c r="C499" s="170">
        <v>2.97</v>
      </c>
      <c r="D499" s="170">
        <v>34</v>
      </c>
      <c r="E499" s="170">
        <v>28</v>
      </c>
      <c r="F499" s="170">
        <v>25</v>
      </c>
      <c r="G499" s="170" t="s">
        <v>14</v>
      </c>
      <c r="H499" s="170" t="s">
        <v>22</v>
      </c>
      <c r="I499" s="170">
        <v>451</v>
      </c>
      <c r="J499" s="170">
        <v>213</v>
      </c>
      <c r="K499" s="170">
        <v>10</v>
      </c>
      <c r="L499" s="170" t="s">
        <v>443</v>
      </c>
      <c r="M499" s="170">
        <v>50</v>
      </c>
      <c r="N499" s="170" t="s">
        <v>13</v>
      </c>
      <c r="O499" s="170" t="s">
        <v>513</v>
      </c>
    </row>
    <row r="500" spans="1:15" x14ac:dyDescent="0.25">
      <c r="A500" s="170">
        <v>0.45</v>
      </c>
      <c r="B500" s="170">
        <v>100</v>
      </c>
      <c r="C500" s="170">
        <v>2.97</v>
      </c>
      <c r="D500" s="170">
        <v>34</v>
      </c>
      <c r="E500" s="170">
        <v>28</v>
      </c>
      <c r="F500" s="170">
        <v>25</v>
      </c>
      <c r="G500" s="170" t="s">
        <v>14</v>
      </c>
      <c r="H500" s="170" t="s">
        <v>22</v>
      </c>
      <c r="I500" s="170">
        <v>451</v>
      </c>
      <c r="J500" s="170">
        <v>213</v>
      </c>
      <c r="K500" s="170">
        <v>10</v>
      </c>
      <c r="L500" s="170" t="s">
        <v>443</v>
      </c>
      <c r="M500" s="170">
        <v>50</v>
      </c>
      <c r="N500" s="170" t="s">
        <v>13</v>
      </c>
      <c r="O500" s="170" t="s">
        <v>513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4D15-6B2A-4D21-BB42-33515573F5B0}">
  <sheetPr codeName="Sayfa4"/>
  <dimension ref="A1:O500"/>
  <sheetViews>
    <sheetView tabSelected="1" workbookViewId="0">
      <selection activeCell="O1" sqref="O1:O1048576"/>
    </sheetView>
  </sheetViews>
  <sheetFormatPr defaultRowHeight="15" x14ac:dyDescent="0.25"/>
  <sheetData>
    <row r="1" spans="1:15" x14ac:dyDescent="0.25">
      <c r="A1" s="170" t="s">
        <v>514</v>
      </c>
      <c r="B1" s="170" t="s">
        <v>515</v>
      </c>
      <c r="C1" s="170" t="s">
        <v>516</v>
      </c>
      <c r="D1" s="170" t="s">
        <v>517</v>
      </c>
      <c r="E1" s="170" t="s">
        <v>518</v>
      </c>
      <c r="F1" s="170" t="s">
        <v>519</v>
      </c>
      <c r="G1" s="170" t="s">
        <v>520</v>
      </c>
      <c r="H1" s="170" t="s">
        <v>521</v>
      </c>
      <c r="I1" s="170" t="s">
        <v>522</v>
      </c>
      <c r="J1" s="170" t="s">
        <v>523</v>
      </c>
      <c r="K1" s="170" t="s">
        <v>524</v>
      </c>
      <c r="L1" s="170" t="s">
        <v>525</v>
      </c>
      <c r="M1" s="170" t="s">
        <v>526</v>
      </c>
      <c r="N1" s="170" t="s">
        <v>527</v>
      </c>
      <c r="O1" s="170" t="s">
        <v>529</v>
      </c>
    </row>
    <row r="2" spans="1:15" x14ac:dyDescent="0.25">
      <c r="A2" s="170">
        <v>0.43</v>
      </c>
      <c r="B2" s="170">
        <v>0</v>
      </c>
      <c r="C2" s="170">
        <v>0</v>
      </c>
      <c r="D2" s="170">
        <v>43.52</v>
      </c>
      <c r="E2" s="170">
        <v>28</v>
      </c>
      <c r="F2" s="170">
        <v>45</v>
      </c>
      <c r="G2" s="170" t="s">
        <v>14</v>
      </c>
      <c r="H2" s="170" t="s">
        <v>19</v>
      </c>
      <c r="I2" s="170">
        <v>300</v>
      </c>
      <c r="J2" s="170">
        <v>200</v>
      </c>
      <c r="K2" s="170">
        <v>10</v>
      </c>
      <c r="L2" s="170" t="s">
        <v>441</v>
      </c>
      <c r="M2" s="170">
        <v>50</v>
      </c>
      <c r="N2" s="170" t="s">
        <v>17</v>
      </c>
      <c r="O2" s="170">
        <v>8.93</v>
      </c>
    </row>
    <row r="3" spans="1:15" x14ac:dyDescent="0.25">
      <c r="A3" s="170">
        <v>0.43</v>
      </c>
      <c r="B3" s="170">
        <v>50</v>
      </c>
      <c r="C3" s="170">
        <v>9.25</v>
      </c>
      <c r="D3" s="170">
        <v>39.270000000000003</v>
      </c>
      <c r="E3" s="170">
        <v>28</v>
      </c>
      <c r="F3" s="170">
        <v>45</v>
      </c>
      <c r="G3" s="170" t="s">
        <v>14</v>
      </c>
      <c r="H3" s="170" t="s">
        <v>19</v>
      </c>
      <c r="I3" s="170">
        <v>300</v>
      </c>
      <c r="J3" s="170">
        <v>200</v>
      </c>
      <c r="K3" s="170">
        <v>10</v>
      </c>
      <c r="L3" s="170" t="s">
        <v>441</v>
      </c>
      <c r="M3" s="170">
        <v>50</v>
      </c>
      <c r="N3" s="170" t="s">
        <v>17</v>
      </c>
      <c r="O3" s="170">
        <v>7.84</v>
      </c>
    </row>
    <row r="4" spans="1:15" x14ac:dyDescent="0.25">
      <c r="A4" s="170">
        <v>0.43</v>
      </c>
      <c r="B4" s="170">
        <v>100</v>
      </c>
      <c r="C4" s="170">
        <v>9.25</v>
      </c>
      <c r="D4" s="170">
        <v>34.630000000000003</v>
      </c>
      <c r="E4" s="170">
        <v>28</v>
      </c>
      <c r="F4" s="170">
        <v>45</v>
      </c>
      <c r="G4" s="170" t="s">
        <v>14</v>
      </c>
      <c r="H4" s="170" t="s">
        <v>19</v>
      </c>
      <c r="I4" s="170">
        <v>300</v>
      </c>
      <c r="J4" s="170">
        <v>200</v>
      </c>
      <c r="K4" s="170">
        <v>10</v>
      </c>
      <c r="L4" s="170" t="s">
        <v>441</v>
      </c>
      <c r="M4" s="170">
        <v>50</v>
      </c>
      <c r="N4" s="170" t="s">
        <v>17</v>
      </c>
      <c r="O4" s="170">
        <v>8.36</v>
      </c>
    </row>
    <row r="5" spans="1:15" x14ac:dyDescent="0.25">
      <c r="A5" s="170">
        <v>0.43</v>
      </c>
      <c r="B5" s="170">
        <v>0</v>
      </c>
      <c r="C5" s="170">
        <v>0</v>
      </c>
      <c r="D5" s="170">
        <v>43.52</v>
      </c>
      <c r="E5" s="170">
        <v>28</v>
      </c>
      <c r="F5" s="170">
        <v>45</v>
      </c>
      <c r="G5" s="170" t="s">
        <v>14</v>
      </c>
      <c r="H5" s="170" t="s">
        <v>22</v>
      </c>
      <c r="I5" s="170">
        <v>420</v>
      </c>
      <c r="J5" s="170">
        <v>200</v>
      </c>
      <c r="K5" s="170">
        <v>10</v>
      </c>
      <c r="L5" s="170" t="s">
        <v>441</v>
      </c>
      <c r="M5" s="170">
        <v>50</v>
      </c>
      <c r="N5" s="170" t="s">
        <v>17</v>
      </c>
      <c r="O5" s="170">
        <v>17.39</v>
      </c>
    </row>
    <row r="6" spans="1:15" x14ac:dyDescent="0.25">
      <c r="A6" s="170">
        <v>0.43</v>
      </c>
      <c r="B6" s="170">
        <v>50</v>
      </c>
      <c r="C6" s="170">
        <v>9.25</v>
      </c>
      <c r="D6" s="170">
        <v>39.270000000000003</v>
      </c>
      <c r="E6" s="170">
        <v>28</v>
      </c>
      <c r="F6" s="170">
        <v>45</v>
      </c>
      <c r="G6" s="170" t="s">
        <v>14</v>
      </c>
      <c r="H6" s="170" t="s">
        <v>22</v>
      </c>
      <c r="I6" s="170">
        <v>420</v>
      </c>
      <c r="J6" s="170">
        <v>200</v>
      </c>
      <c r="K6" s="170">
        <v>10</v>
      </c>
      <c r="L6" s="170" t="s">
        <v>441</v>
      </c>
      <c r="M6" s="170">
        <v>50</v>
      </c>
      <c r="N6" s="170" t="s">
        <v>17</v>
      </c>
      <c r="O6" s="170">
        <v>17.239999999999998</v>
      </c>
    </row>
    <row r="7" spans="1:15" x14ac:dyDescent="0.25">
      <c r="A7" s="170">
        <v>0.43</v>
      </c>
      <c r="B7" s="170">
        <v>100</v>
      </c>
      <c r="C7" s="170">
        <v>9.25</v>
      </c>
      <c r="D7" s="170">
        <v>34.630000000000003</v>
      </c>
      <c r="E7" s="170">
        <v>28</v>
      </c>
      <c r="F7" s="170">
        <v>45</v>
      </c>
      <c r="G7" s="170" t="s">
        <v>14</v>
      </c>
      <c r="H7" s="170" t="s">
        <v>22</v>
      </c>
      <c r="I7" s="170">
        <v>420</v>
      </c>
      <c r="J7" s="170">
        <v>200</v>
      </c>
      <c r="K7" s="170">
        <v>10</v>
      </c>
      <c r="L7" s="170" t="s">
        <v>441</v>
      </c>
      <c r="M7" s="170">
        <v>50</v>
      </c>
      <c r="N7" s="170" t="s">
        <v>17</v>
      </c>
      <c r="O7" s="170">
        <v>17.39</v>
      </c>
    </row>
    <row r="8" spans="1:15" x14ac:dyDescent="0.25">
      <c r="A8" s="170">
        <v>0.6</v>
      </c>
      <c r="B8" s="170">
        <v>0</v>
      </c>
      <c r="C8" s="170">
        <v>0</v>
      </c>
      <c r="D8" s="170">
        <v>34.4</v>
      </c>
      <c r="E8" s="170">
        <v>28</v>
      </c>
      <c r="F8" s="170">
        <v>30</v>
      </c>
      <c r="G8" s="170" t="s">
        <v>14</v>
      </c>
      <c r="H8" s="170" t="s">
        <v>22</v>
      </c>
      <c r="I8" s="170">
        <v>428</v>
      </c>
      <c r="J8" s="170">
        <v>200</v>
      </c>
      <c r="K8" s="170">
        <v>25.2</v>
      </c>
      <c r="L8" s="170" t="s">
        <v>441</v>
      </c>
      <c r="M8" s="170">
        <v>125</v>
      </c>
      <c r="N8" s="170" t="s">
        <v>13</v>
      </c>
      <c r="O8" s="170">
        <v>6.99</v>
      </c>
    </row>
    <row r="9" spans="1:15" x14ac:dyDescent="0.25">
      <c r="A9" s="170">
        <v>0.6</v>
      </c>
      <c r="B9" s="170">
        <v>0</v>
      </c>
      <c r="C9" s="170">
        <v>0</v>
      </c>
      <c r="D9" s="170">
        <v>34.4</v>
      </c>
      <c r="E9" s="170">
        <v>28</v>
      </c>
      <c r="F9" s="170">
        <v>30</v>
      </c>
      <c r="G9" s="170" t="s">
        <v>14</v>
      </c>
      <c r="H9" s="170" t="s">
        <v>22</v>
      </c>
      <c r="I9" s="170">
        <v>428</v>
      </c>
      <c r="J9" s="170">
        <v>200</v>
      </c>
      <c r="K9" s="170">
        <v>25.2</v>
      </c>
      <c r="L9" s="170" t="s">
        <v>441</v>
      </c>
      <c r="M9" s="170">
        <v>375</v>
      </c>
      <c r="N9" s="170" t="s">
        <v>13</v>
      </c>
      <c r="O9" s="170">
        <v>5.69</v>
      </c>
    </row>
    <row r="10" spans="1:15" x14ac:dyDescent="0.25">
      <c r="A10" s="170">
        <v>0.38</v>
      </c>
      <c r="B10" s="170">
        <v>0</v>
      </c>
      <c r="C10" s="170">
        <v>0</v>
      </c>
      <c r="D10" s="170">
        <v>54.7</v>
      </c>
      <c r="E10" s="170">
        <v>28</v>
      </c>
      <c r="F10" s="170">
        <v>30</v>
      </c>
      <c r="G10" s="170" t="s">
        <v>14</v>
      </c>
      <c r="H10" s="170" t="s">
        <v>22</v>
      </c>
      <c r="I10" s="170">
        <v>428</v>
      </c>
      <c r="J10" s="170">
        <v>200</v>
      </c>
      <c r="K10" s="170">
        <v>25.2</v>
      </c>
      <c r="L10" s="170" t="s">
        <v>441</v>
      </c>
      <c r="M10" s="170">
        <v>125</v>
      </c>
      <c r="N10" s="170" t="s">
        <v>13</v>
      </c>
      <c r="O10" s="170">
        <v>6.75</v>
      </c>
    </row>
    <row r="11" spans="1:15" x14ac:dyDescent="0.25">
      <c r="A11" s="170">
        <v>0.38</v>
      </c>
      <c r="B11" s="170">
        <v>0</v>
      </c>
      <c r="C11" s="170">
        <v>0</v>
      </c>
      <c r="D11" s="170">
        <v>54.7</v>
      </c>
      <c r="E11" s="170">
        <v>28</v>
      </c>
      <c r="F11" s="170">
        <v>30</v>
      </c>
      <c r="G11" s="170" t="s">
        <v>14</v>
      </c>
      <c r="H11" s="170" t="s">
        <v>22</v>
      </c>
      <c r="I11" s="170">
        <v>428</v>
      </c>
      <c r="J11" s="170">
        <v>200</v>
      </c>
      <c r="K11" s="170">
        <v>25.2</v>
      </c>
      <c r="L11" s="170" t="s">
        <v>441</v>
      </c>
      <c r="M11" s="170">
        <v>375</v>
      </c>
      <c r="N11" s="170" t="s">
        <v>13</v>
      </c>
      <c r="O11" s="170">
        <v>5.86</v>
      </c>
    </row>
    <row r="12" spans="1:15" x14ac:dyDescent="0.25">
      <c r="A12" s="170">
        <v>0.72</v>
      </c>
      <c r="B12" s="170">
        <v>100</v>
      </c>
      <c r="C12" s="170">
        <v>3.98</v>
      </c>
      <c r="D12" s="170">
        <v>35.299999999999997</v>
      </c>
      <c r="E12" s="170">
        <v>28</v>
      </c>
      <c r="F12" s="170">
        <v>30</v>
      </c>
      <c r="G12" s="170" t="s">
        <v>14</v>
      </c>
      <c r="H12" s="170" t="s">
        <v>22</v>
      </c>
      <c r="I12" s="170">
        <v>428</v>
      </c>
      <c r="J12" s="170">
        <v>200</v>
      </c>
      <c r="K12" s="170">
        <v>25.2</v>
      </c>
      <c r="L12" s="170" t="s">
        <v>441</v>
      </c>
      <c r="M12" s="170">
        <v>125</v>
      </c>
      <c r="N12" s="170" t="s">
        <v>13</v>
      </c>
      <c r="O12" s="170">
        <v>5.66</v>
      </c>
    </row>
    <row r="13" spans="1:15" x14ac:dyDescent="0.25">
      <c r="A13" s="170">
        <v>0.72</v>
      </c>
      <c r="B13" s="170">
        <v>100</v>
      </c>
      <c r="C13" s="170">
        <v>3.98</v>
      </c>
      <c r="D13" s="170">
        <v>35.299999999999997</v>
      </c>
      <c r="E13" s="170">
        <v>28</v>
      </c>
      <c r="F13" s="170">
        <v>30</v>
      </c>
      <c r="G13" s="170" t="s">
        <v>14</v>
      </c>
      <c r="H13" s="170" t="s">
        <v>22</v>
      </c>
      <c r="I13" s="170">
        <v>428</v>
      </c>
      <c r="J13" s="170">
        <v>200</v>
      </c>
      <c r="K13" s="170">
        <v>25.2</v>
      </c>
      <c r="L13" s="170" t="s">
        <v>441</v>
      </c>
      <c r="M13" s="170">
        <v>375</v>
      </c>
      <c r="N13" s="170" t="s">
        <v>13</v>
      </c>
      <c r="O13" s="170">
        <v>5.04</v>
      </c>
    </row>
    <row r="14" spans="1:15" x14ac:dyDescent="0.25">
      <c r="A14" s="170">
        <v>0.47</v>
      </c>
      <c r="B14" s="170">
        <v>100</v>
      </c>
      <c r="C14" s="170">
        <v>3.98</v>
      </c>
      <c r="D14" s="170">
        <v>53.5</v>
      </c>
      <c r="E14" s="170">
        <v>28</v>
      </c>
      <c r="F14" s="170">
        <v>30</v>
      </c>
      <c r="G14" s="170" t="s">
        <v>14</v>
      </c>
      <c r="H14" s="170" t="s">
        <v>22</v>
      </c>
      <c r="I14" s="170">
        <v>428</v>
      </c>
      <c r="J14" s="170">
        <v>200</v>
      </c>
      <c r="K14" s="170">
        <v>25.2</v>
      </c>
      <c r="L14" s="170" t="s">
        <v>441</v>
      </c>
      <c r="M14" s="170">
        <v>125</v>
      </c>
      <c r="N14" s="170" t="s">
        <v>13</v>
      </c>
      <c r="O14" s="170">
        <v>5.98</v>
      </c>
    </row>
    <row r="15" spans="1:15" x14ac:dyDescent="0.25">
      <c r="A15" s="170">
        <v>0.47</v>
      </c>
      <c r="B15" s="170">
        <v>100</v>
      </c>
      <c r="C15" s="170">
        <v>3.98</v>
      </c>
      <c r="D15" s="170">
        <v>53.5</v>
      </c>
      <c r="E15" s="170">
        <v>28</v>
      </c>
      <c r="F15" s="170">
        <v>30</v>
      </c>
      <c r="G15" s="170" t="s">
        <v>14</v>
      </c>
      <c r="H15" s="170" t="s">
        <v>22</v>
      </c>
      <c r="I15" s="170">
        <v>428</v>
      </c>
      <c r="J15" s="170">
        <v>200</v>
      </c>
      <c r="K15" s="170">
        <v>25.2</v>
      </c>
      <c r="L15" s="170" t="s">
        <v>441</v>
      </c>
      <c r="M15" s="170">
        <v>375</v>
      </c>
      <c r="N15" s="170" t="s">
        <v>13</v>
      </c>
      <c r="O15" s="170">
        <v>5.25</v>
      </c>
    </row>
    <row r="16" spans="1:15" x14ac:dyDescent="0.25">
      <c r="A16" s="170">
        <v>0.63</v>
      </c>
      <c r="B16" s="170">
        <v>100</v>
      </c>
      <c r="C16" s="170">
        <v>5.72</v>
      </c>
      <c r="D16" s="170">
        <v>31.5</v>
      </c>
      <c r="E16" s="170">
        <v>28</v>
      </c>
      <c r="F16" s="170">
        <v>30</v>
      </c>
      <c r="G16" s="170" t="s">
        <v>14</v>
      </c>
      <c r="H16" s="170" t="s">
        <v>22</v>
      </c>
      <c r="I16" s="170">
        <v>428</v>
      </c>
      <c r="J16" s="170">
        <v>200</v>
      </c>
      <c r="K16" s="170">
        <v>25.2</v>
      </c>
      <c r="L16" s="170" t="s">
        <v>441</v>
      </c>
      <c r="M16" s="170">
        <v>125</v>
      </c>
      <c r="N16" s="170" t="s">
        <v>13</v>
      </c>
      <c r="O16" s="170">
        <v>5.5</v>
      </c>
    </row>
    <row r="17" spans="1:15" x14ac:dyDescent="0.25">
      <c r="A17" s="170">
        <v>0.63</v>
      </c>
      <c r="B17" s="170">
        <v>100</v>
      </c>
      <c r="C17" s="170">
        <v>5.72</v>
      </c>
      <c r="D17" s="170">
        <v>31.5</v>
      </c>
      <c r="E17" s="170">
        <v>28</v>
      </c>
      <c r="F17" s="170">
        <v>30</v>
      </c>
      <c r="G17" s="170" t="s">
        <v>14</v>
      </c>
      <c r="H17" s="170" t="s">
        <v>22</v>
      </c>
      <c r="I17" s="170">
        <v>428</v>
      </c>
      <c r="J17" s="170">
        <v>200</v>
      </c>
      <c r="K17" s="170">
        <v>25.2</v>
      </c>
      <c r="L17" s="170" t="s">
        <v>441</v>
      </c>
      <c r="M17" s="170">
        <v>375</v>
      </c>
      <c r="N17" s="170" t="s">
        <v>13</v>
      </c>
      <c r="O17" s="170">
        <v>5</v>
      </c>
    </row>
    <row r="18" spans="1:15" x14ac:dyDescent="0.25">
      <c r="A18" s="170">
        <v>0.38</v>
      </c>
      <c r="B18" s="170">
        <v>100</v>
      </c>
      <c r="C18" s="170">
        <v>5.72</v>
      </c>
      <c r="D18" s="170">
        <v>50.6</v>
      </c>
      <c r="E18" s="170">
        <v>28</v>
      </c>
      <c r="F18" s="170">
        <v>30</v>
      </c>
      <c r="G18" s="170" t="s">
        <v>14</v>
      </c>
      <c r="H18" s="170" t="s">
        <v>22</v>
      </c>
      <c r="I18" s="170">
        <v>428</v>
      </c>
      <c r="J18" s="170">
        <v>200</v>
      </c>
      <c r="K18" s="170">
        <v>25.2</v>
      </c>
      <c r="L18" s="170" t="s">
        <v>441</v>
      </c>
      <c r="M18" s="170">
        <v>125</v>
      </c>
      <c r="N18" s="170" t="s">
        <v>13</v>
      </c>
      <c r="O18" s="170">
        <v>5.86</v>
      </c>
    </row>
    <row r="19" spans="1:15" x14ac:dyDescent="0.25">
      <c r="A19" s="170">
        <v>0.38</v>
      </c>
      <c r="B19" s="170">
        <v>100</v>
      </c>
      <c r="C19" s="170">
        <v>5.72</v>
      </c>
      <c r="D19" s="170">
        <v>50.6</v>
      </c>
      <c r="E19" s="170">
        <v>28</v>
      </c>
      <c r="F19" s="170">
        <v>30</v>
      </c>
      <c r="G19" s="170" t="s">
        <v>14</v>
      </c>
      <c r="H19" s="170" t="s">
        <v>22</v>
      </c>
      <c r="I19" s="170">
        <v>428</v>
      </c>
      <c r="J19" s="170">
        <v>200</v>
      </c>
      <c r="K19" s="170">
        <v>25.2</v>
      </c>
      <c r="L19" s="170" t="s">
        <v>441</v>
      </c>
      <c r="M19" s="170">
        <v>375</v>
      </c>
      <c r="N19" s="170" t="s">
        <v>13</v>
      </c>
      <c r="O19" s="170">
        <v>5.31</v>
      </c>
    </row>
    <row r="20" spans="1:15" x14ac:dyDescent="0.25">
      <c r="A20" s="170">
        <v>0.36</v>
      </c>
      <c r="B20" s="170">
        <v>0</v>
      </c>
      <c r="C20" s="170">
        <v>0</v>
      </c>
      <c r="D20" s="170">
        <v>41.9</v>
      </c>
      <c r="E20" s="170">
        <v>28</v>
      </c>
      <c r="F20" s="170">
        <v>66</v>
      </c>
      <c r="G20" s="170" t="s">
        <v>14</v>
      </c>
      <c r="H20" s="170" t="s">
        <v>22</v>
      </c>
      <c r="I20" s="170">
        <v>357.5</v>
      </c>
      <c r="J20" s="170">
        <v>200</v>
      </c>
      <c r="K20" s="170">
        <v>18</v>
      </c>
      <c r="L20" s="170" t="s">
        <v>441</v>
      </c>
      <c r="M20" s="170">
        <v>100</v>
      </c>
      <c r="N20" s="170" t="s">
        <v>17</v>
      </c>
      <c r="O20" s="170">
        <v>5.2</v>
      </c>
    </row>
    <row r="21" spans="1:15" x14ac:dyDescent="0.25">
      <c r="A21" s="170">
        <v>0.36</v>
      </c>
      <c r="B21" s="170">
        <v>50</v>
      </c>
      <c r="C21" s="170">
        <v>2</v>
      </c>
      <c r="D21" s="170">
        <v>38.4</v>
      </c>
      <c r="E21" s="170">
        <v>28</v>
      </c>
      <c r="F21" s="170">
        <v>66</v>
      </c>
      <c r="G21" s="170" t="s">
        <v>14</v>
      </c>
      <c r="H21" s="170" t="s">
        <v>22</v>
      </c>
      <c r="I21" s="170">
        <v>357.5</v>
      </c>
      <c r="J21" s="170">
        <v>200</v>
      </c>
      <c r="K21" s="170">
        <v>18</v>
      </c>
      <c r="L21" s="170" t="s">
        <v>441</v>
      </c>
      <c r="M21" s="170">
        <v>100</v>
      </c>
      <c r="N21" s="170" t="s">
        <v>17</v>
      </c>
      <c r="O21" s="170">
        <v>3.37</v>
      </c>
    </row>
    <row r="22" spans="1:15" x14ac:dyDescent="0.25">
      <c r="A22" s="170">
        <v>0.36</v>
      </c>
      <c r="B22" s="170">
        <v>0</v>
      </c>
      <c r="C22" s="170">
        <v>0</v>
      </c>
      <c r="D22" s="170">
        <v>41.9</v>
      </c>
      <c r="E22" s="170">
        <v>28</v>
      </c>
      <c r="F22" s="170">
        <v>66</v>
      </c>
      <c r="G22" s="170" t="s">
        <v>14</v>
      </c>
      <c r="H22" s="170" t="s">
        <v>22</v>
      </c>
      <c r="I22" s="170">
        <v>357.5</v>
      </c>
      <c r="J22" s="170">
        <v>200</v>
      </c>
      <c r="K22" s="170">
        <v>18</v>
      </c>
      <c r="L22" s="170" t="s">
        <v>442</v>
      </c>
      <c r="M22" s="170">
        <v>100</v>
      </c>
      <c r="N22" s="170" t="s">
        <v>17</v>
      </c>
      <c r="O22" s="170">
        <v>7.34</v>
      </c>
    </row>
    <row r="23" spans="1:15" x14ac:dyDescent="0.25">
      <c r="A23" s="170">
        <v>0.36</v>
      </c>
      <c r="B23" s="170">
        <v>50</v>
      </c>
      <c r="C23" s="170">
        <v>2</v>
      </c>
      <c r="D23" s="170">
        <v>38.4</v>
      </c>
      <c r="E23" s="170">
        <v>28</v>
      </c>
      <c r="F23" s="170">
        <v>66</v>
      </c>
      <c r="G23" s="170" t="s">
        <v>14</v>
      </c>
      <c r="H23" s="170" t="s">
        <v>22</v>
      </c>
      <c r="I23" s="170">
        <v>357.5</v>
      </c>
      <c r="J23" s="170">
        <v>200</v>
      </c>
      <c r="K23" s="170">
        <v>18</v>
      </c>
      <c r="L23" s="170" t="s">
        <v>442</v>
      </c>
      <c r="M23" s="170">
        <v>100</v>
      </c>
      <c r="N23" s="170" t="s">
        <v>17</v>
      </c>
      <c r="O23" s="170">
        <v>5.65</v>
      </c>
    </row>
    <row r="24" spans="1:15" x14ac:dyDescent="0.25">
      <c r="A24" s="170">
        <v>0.36</v>
      </c>
      <c r="B24" s="170">
        <v>0</v>
      </c>
      <c r="C24" s="170">
        <v>0</v>
      </c>
      <c r="D24" s="170">
        <v>42.5</v>
      </c>
      <c r="E24" s="170">
        <v>28</v>
      </c>
      <c r="F24" s="170">
        <v>51</v>
      </c>
      <c r="G24" s="170" t="s">
        <v>14</v>
      </c>
      <c r="H24" s="170" t="s">
        <v>22</v>
      </c>
      <c r="I24" s="170">
        <v>357.5</v>
      </c>
      <c r="J24" s="170">
        <v>200</v>
      </c>
      <c r="K24" s="170">
        <v>18</v>
      </c>
      <c r="L24" s="170" t="s">
        <v>442</v>
      </c>
      <c r="M24" s="170">
        <v>140</v>
      </c>
      <c r="N24" s="170" t="s">
        <v>13</v>
      </c>
      <c r="O24" s="170">
        <v>13.94</v>
      </c>
    </row>
    <row r="25" spans="1:15" x14ac:dyDescent="0.25">
      <c r="A25" s="170">
        <v>0.36</v>
      </c>
      <c r="B25" s="170">
        <v>50</v>
      </c>
      <c r="C25" s="170">
        <v>2</v>
      </c>
      <c r="D25" s="170">
        <v>35.299999999999997</v>
      </c>
      <c r="E25" s="170">
        <v>28</v>
      </c>
      <c r="F25" s="170">
        <v>51</v>
      </c>
      <c r="G25" s="170" t="s">
        <v>14</v>
      </c>
      <c r="H25" s="170" t="s">
        <v>22</v>
      </c>
      <c r="I25" s="170">
        <v>357.5</v>
      </c>
      <c r="J25" s="170">
        <v>200</v>
      </c>
      <c r="K25" s="170">
        <v>18</v>
      </c>
      <c r="L25" s="170" t="s">
        <v>442</v>
      </c>
      <c r="M25" s="170">
        <v>140</v>
      </c>
      <c r="N25" s="170" t="s">
        <v>13</v>
      </c>
      <c r="O25" s="170">
        <v>12.8</v>
      </c>
    </row>
    <row r="26" spans="1:15" x14ac:dyDescent="0.25">
      <c r="A26" s="170">
        <v>0.54</v>
      </c>
      <c r="B26" s="170">
        <v>0</v>
      </c>
      <c r="C26" s="170">
        <v>0</v>
      </c>
      <c r="D26" s="170">
        <v>36.9</v>
      </c>
      <c r="E26" s="170">
        <v>56</v>
      </c>
      <c r="F26" s="170">
        <v>44</v>
      </c>
      <c r="G26" s="170" t="s">
        <v>14</v>
      </c>
      <c r="H26" s="170" t="s">
        <v>22</v>
      </c>
      <c r="I26" s="170">
        <v>350</v>
      </c>
      <c r="J26" s="170">
        <v>200</v>
      </c>
      <c r="K26" s="170">
        <v>12</v>
      </c>
      <c r="L26" s="170" t="s">
        <v>441</v>
      </c>
      <c r="M26" s="170">
        <v>60</v>
      </c>
      <c r="N26" s="170" t="s">
        <v>67</v>
      </c>
      <c r="O26" s="170">
        <v>18.7</v>
      </c>
    </row>
    <row r="27" spans="1:15" x14ac:dyDescent="0.25">
      <c r="A27" s="170">
        <v>0.54</v>
      </c>
      <c r="B27" s="170">
        <v>25</v>
      </c>
      <c r="C27" s="170">
        <v>6</v>
      </c>
      <c r="D27" s="170">
        <v>28.9</v>
      </c>
      <c r="E27" s="170">
        <v>56</v>
      </c>
      <c r="F27" s="170">
        <v>44</v>
      </c>
      <c r="G27" s="170" t="s">
        <v>14</v>
      </c>
      <c r="H27" s="170" t="s">
        <v>22</v>
      </c>
      <c r="I27" s="170">
        <v>350</v>
      </c>
      <c r="J27" s="170">
        <v>200</v>
      </c>
      <c r="K27" s="170">
        <v>12</v>
      </c>
      <c r="L27" s="170" t="s">
        <v>441</v>
      </c>
      <c r="M27" s="170">
        <v>60</v>
      </c>
      <c r="N27" s="170" t="s">
        <v>67</v>
      </c>
      <c r="O27" s="170">
        <v>19.5</v>
      </c>
    </row>
    <row r="28" spans="1:15" x14ac:dyDescent="0.25">
      <c r="A28" s="170">
        <v>0.54</v>
      </c>
      <c r="B28" s="170">
        <v>50</v>
      </c>
      <c r="C28" s="170">
        <v>6</v>
      </c>
      <c r="D28" s="170">
        <v>24</v>
      </c>
      <c r="E28" s="170">
        <v>56</v>
      </c>
      <c r="F28" s="170">
        <v>44</v>
      </c>
      <c r="G28" s="170" t="s">
        <v>14</v>
      </c>
      <c r="H28" s="170" t="s">
        <v>22</v>
      </c>
      <c r="I28" s="170">
        <v>350</v>
      </c>
      <c r="J28" s="170">
        <v>200</v>
      </c>
      <c r="K28" s="170">
        <v>12</v>
      </c>
      <c r="L28" s="170" t="s">
        <v>441</v>
      </c>
      <c r="M28" s="170">
        <v>60</v>
      </c>
      <c r="N28" s="170" t="s">
        <v>67</v>
      </c>
      <c r="O28" s="170">
        <v>18.899999999999999</v>
      </c>
    </row>
    <row r="29" spans="1:15" x14ac:dyDescent="0.25">
      <c r="A29" s="170">
        <v>0.54</v>
      </c>
      <c r="B29" s="170">
        <v>75</v>
      </c>
      <c r="C29" s="170">
        <v>6</v>
      </c>
      <c r="D29" s="170">
        <v>26.2</v>
      </c>
      <c r="E29" s="170">
        <v>56</v>
      </c>
      <c r="F29" s="170">
        <v>44</v>
      </c>
      <c r="G29" s="170" t="s">
        <v>14</v>
      </c>
      <c r="H29" s="170" t="s">
        <v>22</v>
      </c>
      <c r="I29" s="170">
        <v>350</v>
      </c>
      <c r="J29" s="170">
        <v>200</v>
      </c>
      <c r="K29" s="170">
        <v>12</v>
      </c>
      <c r="L29" s="170" t="s">
        <v>441</v>
      </c>
      <c r="M29" s="170">
        <v>60</v>
      </c>
      <c r="N29" s="170" t="s">
        <v>67</v>
      </c>
      <c r="O29" s="170">
        <v>19</v>
      </c>
    </row>
    <row r="30" spans="1:15" x14ac:dyDescent="0.25">
      <c r="A30" s="170">
        <v>0.54</v>
      </c>
      <c r="B30" s="170">
        <v>100</v>
      </c>
      <c r="C30" s="170">
        <v>6</v>
      </c>
      <c r="D30" s="170">
        <v>24.7</v>
      </c>
      <c r="E30" s="170">
        <v>56</v>
      </c>
      <c r="F30" s="170">
        <v>44</v>
      </c>
      <c r="G30" s="170" t="s">
        <v>14</v>
      </c>
      <c r="H30" s="170" t="s">
        <v>22</v>
      </c>
      <c r="I30" s="170">
        <v>350</v>
      </c>
      <c r="J30" s="170">
        <v>200</v>
      </c>
      <c r="K30" s="170">
        <v>12</v>
      </c>
      <c r="L30" s="170" t="s">
        <v>441</v>
      </c>
      <c r="M30" s="170">
        <v>60</v>
      </c>
      <c r="N30" s="170" t="s">
        <v>67</v>
      </c>
      <c r="O30" s="170">
        <v>19.100000000000001</v>
      </c>
    </row>
    <row r="31" spans="1:15" x14ac:dyDescent="0.25">
      <c r="A31" s="170">
        <v>0.54</v>
      </c>
      <c r="B31" s="170">
        <v>0</v>
      </c>
      <c r="C31" s="170">
        <v>0</v>
      </c>
      <c r="D31" s="170">
        <v>36.9</v>
      </c>
      <c r="E31" s="170">
        <v>56</v>
      </c>
      <c r="F31" s="170">
        <v>42</v>
      </c>
      <c r="G31" s="170" t="s">
        <v>14</v>
      </c>
      <c r="H31" s="170" t="s">
        <v>22</v>
      </c>
      <c r="I31" s="170">
        <v>350</v>
      </c>
      <c r="J31" s="170">
        <v>200</v>
      </c>
      <c r="K31" s="170">
        <v>16</v>
      </c>
      <c r="L31" s="170" t="s">
        <v>441</v>
      </c>
      <c r="M31" s="170">
        <v>80</v>
      </c>
      <c r="N31" s="170" t="s">
        <v>67</v>
      </c>
      <c r="O31" s="170">
        <v>14.9</v>
      </c>
    </row>
    <row r="32" spans="1:15" x14ac:dyDescent="0.25">
      <c r="A32" s="170">
        <v>0.54</v>
      </c>
      <c r="B32" s="170">
        <v>25</v>
      </c>
      <c r="C32" s="170">
        <v>6</v>
      </c>
      <c r="D32" s="170">
        <v>28.9</v>
      </c>
      <c r="E32" s="170">
        <v>56</v>
      </c>
      <c r="F32" s="170">
        <v>42</v>
      </c>
      <c r="G32" s="170" t="s">
        <v>14</v>
      </c>
      <c r="H32" s="170" t="s">
        <v>22</v>
      </c>
      <c r="I32" s="170">
        <v>350</v>
      </c>
      <c r="J32" s="170">
        <v>200</v>
      </c>
      <c r="K32" s="170">
        <v>16</v>
      </c>
      <c r="L32" s="170" t="s">
        <v>441</v>
      </c>
      <c r="M32" s="170">
        <v>80</v>
      </c>
      <c r="N32" s="170" t="s">
        <v>67</v>
      </c>
      <c r="O32" s="170">
        <v>14.5</v>
      </c>
    </row>
    <row r="33" spans="1:15" x14ac:dyDescent="0.25">
      <c r="A33" s="170">
        <v>0.54</v>
      </c>
      <c r="B33" s="170">
        <v>50</v>
      </c>
      <c r="C33" s="170">
        <v>6</v>
      </c>
      <c r="D33" s="170">
        <v>24</v>
      </c>
      <c r="E33" s="170">
        <v>56</v>
      </c>
      <c r="F33" s="170">
        <v>42</v>
      </c>
      <c r="G33" s="170" t="s">
        <v>14</v>
      </c>
      <c r="H33" s="170" t="s">
        <v>22</v>
      </c>
      <c r="I33" s="170">
        <v>350</v>
      </c>
      <c r="J33" s="170">
        <v>200</v>
      </c>
      <c r="K33" s="170">
        <v>16</v>
      </c>
      <c r="L33" s="170" t="s">
        <v>441</v>
      </c>
      <c r="M33" s="170">
        <v>80</v>
      </c>
      <c r="N33" s="170" t="s">
        <v>67</v>
      </c>
      <c r="O33" s="170">
        <v>12.5</v>
      </c>
    </row>
    <row r="34" spans="1:15" x14ac:dyDescent="0.25">
      <c r="A34" s="170">
        <v>0.54</v>
      </c>
      <c r="B34" s="170">
        <v>75</v>
      </c>
      <c r="C34" s="170">
        <v>6</v>
      </c>
      <c r="D34" s="170">
        <v>26.2</v>
      </c>
      <c r="E34" s="170">
        <v>56</v>
      </c>
      <c r="F34" s="170">
        <v>42</v>
      </c>
      <c r="G34" s="170" t="s">
        <v>14</v>
      </c>
      <c r="H34" s="170" t="s">
        <v>22</v>
      </c>
      <c r="I34" s="170">
        <v>350</v>
      </c>
      <c r="J34" s="170">
        <v>200</v>
      </c>
      <c r="K34" s="170">
        <v>16</v>
      </c>
      <c r="L34" s="170" t="s">
        <v>441</v>
      </c>
      <c r="M34" s="170">
        <v>80</v>
      </c>
      <c r="N34" s="170" t="s">
        <v>67</v>
      </c>
      <c r="O34" s="170">
        <v>13.5</v>
      </c>
    </row>
    <row r="35" spans="1:15" x14ac:dyDescent="0.25">
      <c r="A35" s="170">
        <v>0.54</v>
      </c>
      <c r="B35" s="170">
        <v>100</v>
      </c>
      <c r="C35" s="170">
        <v>6</v>
      </c>
      <c r="D35" s="170">
        <v>24.7</v>
      </c>
      <c r="E35" s="170">
        <v>56</v>
      </c>
      <c r="F35" s="170">
        <v>42</v>
      </c>
      <c r="G35" s="170" t="s">
        <v>14</v>
      </c>
      <c r="H35" s="170" t="s">
        <v>22</v>
      </c>
      <c r="I35" s="170">
        <v>350</v>
      </c>
      <c r="J35" s="170">
        <v>200</v>
      </c>
      <c r="K35" s="170">
        <v>16</v>
      </c>
      <c r="L35" s="170" t="s">
        <v>441</v>
      </c>
      <c r="M35" s="170">
        <v>80</v>
      </c>
      <c r="N35" s="170" t="s">
        <v>67</v>
      </c>
      <c r="O35" s="170">
        <v>13.7</v>
      </c>
    </row>
    <row r="36" spans="1:15" x14ac:dyDescent="0.25">
      <c r="A36" s="170">
        <v>0.54</v>
      </c>
      <c r="B36" s="170">
        <v>0</v>
      </c>
      <c r="C36" s="170">
        <v>0</v>
      </c>
      <c r="D36" s="170">
        <v>36.9</v>
      </c>
      <c r="E36" s="170">
        <v>56</v>
      </c>
      <c r="F36" s="170">
        <v>40</v>
      </c>
      <c r="G36" s="170" t="s">
        <v>14</v>
      </c>
      <c r="H36" s="170" t="s">
        <v>22</v>
      </c>
      <c r="I36" s="170">
        <v>350</v>
      </c>
      <c r="J36" s="170">
        <v>200</v>
      </c>
      <c r="K36" s="170">
        <v>20</v>
      </c>
      <c r="L36" s="170" t="s">
        <v>441</v>
      </c>
      <c r="M36" s="170">
        <v>100</v>
      </c>
      <c r="N36" s="170" t="s">
        <v>67</v>
      </c>
      <c r="O36" s="170">
        <v>13.5</v>
      </c>
    </row>
    <row r="37" spans="1:15" x14ac:dyDescent="0.25">
      <c r="A37" s="170">
        <v>0.54</v>
      </c>
      <c r="B37" s="170">
        <v>25</v>
      </c>
      <c r="C37" s="170">
        <v>6</v>
      </c>
      <c r="D37" s="170">
        <v>28.9</v>
      </c>
      <c r="E37" s="170">
        <v>56</v>
      </c>
      <c r="F37" s="170">
        <v>40</v>
      </c>
      <c r="G37" s="170" t="s">
        <v>14</v>
      </c>
      <c r="H37" s="170" t="s">
        <v>22</v>
      </c>
      <c r="I37" s="170">
        <v>350</v>
      </c>
      <c r="J37" s="170">
        <v>200</v>
      </c>
      <c r="K37" s="170">
        <v>20</v>
      </c>
      <c r="L37" s="170" t="s">
        <v>441</v>
      </c>
      <c r="M37" s="170">
        <v>100</v>
      </c>
      <c r="N37" s="170" t="s">
        <v>67</v>
      </c>
      <c r="O37" s="170">
        <v>12.3</v>
      </c>
    </row>
    <row r="38" spans="1:15" x14ac:dyDescent="0.25">
      <c r="A38" s="170">
        <v>0.54</v>
      </c>
      <c r="B38" s="170">
        <v>50</v>
      </c>
      <c r="C38" s="170">
        <v>6</v>
      </c>
      <c r="D38" s="170">
        <v>24</v>
      </c>
      <c r="E38" s="170">
        <v>56</v>
      </c>
      <c r="F38" s="170">
        <v>40</v>
      </c>
      <c r="G38" s="170" t="s">
        <v>14</v>
      </c>
      <c r="H38" s="170" t="s">
        <v>22</v>
      </c>
      <c r="I38" s="170">
        <v>350</v>
      </c>
      <c r="J38" s="170">
        <v>200</v>
      </c>
      <c r="K38" s="170">
        <v>20</v>
      </c>
      <c r="L38" s="170" t="s">
        <v>441</v>
      </c>
      <c r="M38" s="170">
        <v>100</v>
      </c>
      <c r="N38" s="170" t="s">
        <v>67</v>
      </c>
      <c r="O38" s="170">
        <v>12</v>
      </c>
    </row>
    <row r="39" spans="1:15" x14ac:dyDescent="0.25">
      <c r="A39" s="170">
        <v>0.54</v>
      </c>
      <c r="B39" s="170">
        <v>75</v>
      </c>
      <c r="C39" s="170">
        <v>6</v>
      </c>
      <c r="D39" s="170">
        <v>26.2</v>
      </c>
      <c r="E39" s="170">
        <v>56</v>
      </c>
      <c r="F39" s="170">
        <v>40</v>
      </c>
      <c r="G39" s="170" t="s">
        <v>14</v>
      </c>
      <c r="H39" s="170" t="s">
        <v>22</v>
      </c>
      <c r="I39" s="170">
        <v>350</v>
      </c>
      <c r="J39" s="170">
        <v>200</v>
      </c>
      <c r="K39" s="170">
        <v>20</v>
      </c>
      <c r="L39" s="170" t="s">
        <v>441</v>
      </c>
      <c r="M39" s="170">
        <v>100</v>
      </c>
      <c r="N39" s="170" t="s">
        <v>67</v>
      </c>
      <c r="O39" s="170">
        <v>13.1</v>
      </c>
    </row>
    <row r="40" spans="1:15" x14ac:dyDescent="0.25">
      <c r="A40" s="170">
        <v>0.54</v>
      </c>
      <c r="B40" s="170">
        <v>100</v>
      </c>
      <c r="C40" s="170">
        <v>6</v>
      </c>
      <c r="D40" s="170">
        <v>24.7</v>
      </c>
      <c r="E40" s="170">
        <v>56</v>
      </c>
      <c r="F40" s="170">
        <v>40</v>
      </c>
      <c r="G40" s="170" t="s">
        <v>14</v>
      </c>
      <c r="H40" s="170" t="s">
        <v>22</v>
      </c>
      <c r="I40" s="170">
        <v>350</v>
      </c>
      <c r="J40" s="170">
        <v>200</v>
      </c>
      <c r="K40" s="170">
        <v>20</v>
      </c>
      <c r="L40" s="170" t="s">
        <v>441</v>
      </c>
      <c r="M40" s="170">
        <v>100</v>
      </c>
      <c r="N40" s="170" t="s">
        <v>67</v>
      </c>
      <c r="O40" s="170">
        <v>13.2</v>
      </c>
    </row>
    <row r="41" spans="1:15" x14ac:dyDescent="0.25">
      <c r="A41" s="170">
        <v>0.54</v>
      </c>
      <c r="B41" s="170">
        <v>0</v>
      </c>
      <c r="C41" s="170">
        <v>0</v>
      </c>
      <c r="D41" s="170">
        <v>36.9</v>
      </c>
      <c r="E41" s="170">
        <v>56</v>
      </c>
      <c r="F41" s="170">
        <v>37.5</v>
      </c>
      <c r="G41" s="170" t="s">
        <v>14</v>
      </c>
      <c r="H41" s="170" t="s">
        <v>22</v>
      </c>
      <c r="I41" s="170">
        <v>350</v>
      </c>
      <c r="J41" s="170">
        <v>200</v>
      </c>
      <c r="K41" s="170">
        <v>25</v>
      </c>
      <c r="L41" s="170" t="s">
        <v>441</v>
      </c>
      <c r="M41" s="170">
        <v>125</v>
      </c>
      <c r="N41" s="170" t="s">
        <v>67</v>
      </c>
      <c r="O41" s="170">
        <v>9.6999999999999993</v>
      </c>
    </row>
    <row r="42" spans="1:15" x14ac:dyDescent="0.25">
      <c r="A42" s="170">
        <v>0.54</v>
      </c>
      <c r="B42" s="170">
        <v>25</v>
      </c>
      <c r="C42" s="170">
        <v>6</v>
      </c>
      <c r="D42" s="170">
        <v>28.9</v>
      </c>
      <c r="E42" s="170">
        <v>56</v>
      </c>
      <c r="F42" s="170">
        <v>37.5</v>
      </c>
      <c r="G42" s="170" t="s">
        <v>14</v>
      </c>
      <c r="H42" s="170" t="s">
        <v>22</v>
      </c>
      <c r="I42" s="170">
        <v>350</v>
      </c>
      <c r="J42" s="170">
        <v>200</v>
      </c>
      <c r="K42" s="170">
        <v>25</v>
      </c>
      <c r="L42" s="170" t="s">
        <v>441</v>
      </c>
      <c r="M42" s="170">
        <v>125</v>
      </c>
      <c r="N42" s="170" t="s">
        <v>67</v>
      </c>
      <c r="O42" s="170">
        <v>9.1999999999999993</v>
      </c>
    </row>
    <row r="43" spans="1:15" x14ac:dyDescent="0.25">
      <c r="A43" s="170">
        <v>0.54</v>
      </c>
      <c r="B43" s="170">
        <v>50</v>
      </c>
      <c r="C43" s="170">
        <v>6</v>
      </c>
      <c r="D43" s="170">
        <v>24</v>
      </c>
      <c r="E43" s="170">
        <v>56</v>
      </c>
      <c r="F43" s="170">
        <v>37.5</v>
      </c>
      <c r="G43" s="170" t="s">
        <v>14</v>
      </c>
      <c r="H43" s="170" t="s">
        <v>22</v>
      </c>
      <c r="I43" s="170">
        <v>350</v>
      </c>
      <c r="J43" s="170">
        <v>200</v>
      </c>
      <c r="K43" s="170">
        <v>25</v>
      </c>
      <c r="L43" s="170" t="s">
        <v>441</v>
      </c>
      <c r="M43" s="170">
        <v>125</v>
      </c>
      <c r="N43" s="170" t="s">
        <v>67</v>
      </c>
      <c r="O43" s="170">
        <v>8.1</v>
      </c>
    </row>
    <row r="44" spans="1:15" x14ac:dyDescent="0.25">
      <c r="A44" s="170">
        <v>0.54</v>
      </c>
      <c r="B44" s="170">
        <v>75</v>
      </c>
      <c r="C44" s="170">
        <v>6</v>
      </c>
      <c r="D44" s="170">
        <v>26.2</v>
      </c>
      <c r="E44" s="170">
        <v>56</v>
      </c>
      <c r="F44" s="170">
        <v>37.5</v>
      </c>
      <c r="G44" s="170" t="s">
        <v>14</v>
      </c>
      <c r="H44" s="170" t="s">
        <v>22</v>
      </c>
      <c r="I44" s="170">
        <v>350</v>
      </c>
      <c r="J44" s="170">
        <v>200</v>
      </c>
      <c r="K44" s="170">
        <v>25</v>
      </c>
      <c r="L44" s="170" t="s">
        <v>441</v>
      </c>
      <c r="M44" s="170">
        <v>125</v>
      </c>
      <c r="N44" s="170" t="s">
        <v>67</v>
      </c>
      <c r="O44" s="170">
        <v>8.1999999999999993</v>
      </c>
    </row>
    <row r="45" spans="1:15" x14ac:dyDescent="0.25">
      <c r="A45" s="170">
        <v>0.54</v>
      </c>
      <c r="B45" s="170">
        <v>100</v>
      </c>
      <c r="C45" s="170">
        <v>6</v>
      </c>
      <c r="D45" s="170">
        <v>24.7</v>
      </c>
      <c r="E45" s="170">
        <v>56</v>
      </c>
      <c r="F45" s="170">
        <v>37.5</v>
      </c>
      <c r="G45" s="170" t="s">
        <v>14</v>
      </c>
      <c r="H45" s="170" t="s">
        <v>22</v>
      </c>
      <c r="I45" s="170">
        <v>350</v>
      </c>
      <c r="J45" s="170">
        <v>200</v>
      </c>
      <c r="K45" s="170">
        <v>25</v>
      </c>
      <c r="L45" s="170" t="s">
        <v>441</v>
      </c>
      <c r="M45" s="170">
        <v>125</v>
      </c>
      <c r="N45" s="170" t="s">
        <v>67</v>
      </c>
      <c r="O45" s="170">
        <v>8.4</v>
      </c>
    </row>
    <row r="46" spans="1:15" x14ac:dyDescent="0.25">
      <c r="A46" s="170">
        <v>0.44</v>
      </c>
      <c r="B46" s="170">
        <v>0</v>
      </c>
      <c r="C46" s="170">
        <v>0</v>
      </c>
      <c r="D46" s="170">
        <v>36.97</v>
      </c>
      <c r="E46" s="170">
        <v>28</v>
      </c>
      <c r="F46" s="170">
        <v>67</v>
      </c>
      <c r="G46" s="170" t="s">
        <v>14</v>
      </c>
      <c r="H46" s="170" t="s">
        <v>22</v>
      </c>
      <c r="I46" s="170">
        <v>383</v>
      </c>
      <c r="J46" s="170">
        <v>200</v>
      </c>
      <c r="K46" s="170">
        <v>16</v>
      </c>
      <c r="L46" s="170" t="s">
        <v>441</v>
      </c>
      <c r="M46" s="170">
        <v>64</v>
      </c>
      <c r="N46" s="170" t="s">
        <v>17</v>
      </c>
      <c r="O46" s="170">
        <v>27.64</v>
      </c>
    </row>
    <row r="47" spans="1:15" x14ac:dyDescent="0.25">
      <c r="A47" s="170">
        <v>0.44</v>
      </c>
      <c r="B47" s="170">
        <v>30</v>
      </c>
      <c r="C47" s="170">
        <v>2.99</v>
      </c>
      <c r="D47" s="170">
        <v>33.81</v>
      </c>
      <c r="E47" s="170">
        <v>28</v>
      </c>
      <c r="F47" s="170">
        <v>67</v>
      </c>
      <c r="G47" s="170" t="s">
        <v>14</v>
      </c>
      <c r="H47" s="170" t="s">
        <v>22</v>
      </c>
      <c r="I47" s="170">
        <v>383</v>
      </c>
      <c r="J47" s="170">
        <v>200</v>
      </c>
      <c r="K47" s="170">
        <v>16</v>
      </c>
      <c r="L47" s="170" t="s">
        <v>441</v>
      </c>
      <c r="M47" s="170">
        <v>64</v>
      </c>
      <c r="N47" s="170" t="s">
        <v>17</v>
      </c>
      <c r="O47" s="170">
        <v>26.52</v>
      </c>
    </row>
    <row r="48" spans="1:15" x14ac:dyDescent="0.25">
      <c r="A48" s="170">
        <v>0.44</v>
      </c>
      <c r="B48" s="170">
        <v>60</v>
      </c>
      <c r="C48" s="170">
        <v>2.99</v>
      </c>
      <c r="D48" s="170">
        <v>32.35</v>
      </c>
      <c r="E48" s="170">
        <v>28</v>
      </c>
      <c r="F48" s="170">
        <v>67</v>
      </c>
      <c r="G48" s="170" t="s">
        <v>14</v>
      </c>
      <c r="H48" s="170" t="s">
        <v>22</v>
      </c>
      <c r="I48" s="170">
        <v>383</v>
      </c>
      <c r="J48" s="170">
        <v>200</v>
      </c>
      <c r="K48" s="170">
        <v>16</v>
      </c>
      <c r="L48" s="170" t="s">
        <v>441</v>
      </c>
      <c r="M48" s="170">
        <v>64</v>
      </c>
      <c r="N48" s="170" t="s">
        <v>17</v>
      </c>
      <c r="O48" s="170">
        <v>28.25</v>
      </c>
    </row>
    <row r="49" spans="1:15" x14ac:dyDescent="0.25">
      <c r="A49" s="170">
        <v>0.44</v>
      </c>
      <c r="B49" s="170">
        <v>100</v>
      </c>
      <c r="C49" s="170">
        <v>2.99</v>
      </c>
      <c r="D49" s="170">
        <v>29.17</v>
      </c>
      <c r="E49" s="170">
        <v>28</v>
      </c>
      <c r="F49" s="170">
        <v>67</v>
      </c>
      <c r="G49" s="170" t="s">
        <v>14</v>
      </c>
      <c r="H49" s="170" t="s">
        <v>22</v>
      </c>
      <c r="I49" s="170">
        <v>383</v>
      </c>
      <c r="J49" s="170">
        <v>200</v>
      </c>
      <c r="K49" s="170">
        <v>16</v>
      </c>
      <c r="L49" s="170" t="s">
        <v>441</v>
      </c>
      <c r="M49" s="170">
        <v>64</v>
      </c>
      <c r="N49" s="170" t="s">
        <v>17</v>
      </c>
      <c r="O49" s="170">
        <v>26.91</v>
      </c>
    </row>
    <row r="50" spans="1:15" x14ac:dyDescent="0.25">
      <c r="A50" s="170">
        <v>0.46</v>
      </c>
      <c r="B50" s="170">
        <v>0</v>
      </c>
      <c r="C50" s="170">
        <v>0</v>
      </c>
      <c r="D50" s="170">
        <v>33.42</v>
      </c>
      <c r="E50" s="170">
        <v>28</v>
      </c>
      <c r="F50" s="170">
        <v>67</v>
      </c>
      <c r="G50" s="170" t="s">
        <v>14</v>
      </c>
      <c r="H50" s="170" t="s">
        <v>22</v>
      </c>
      <c r="I50" s="170">
        <v>383</v>
      </c>
      <c r="J50" s="170">
        <v>200</v>
      </c>
      <c r="K50" s="170">
        <v>16</v>
      </c>
      <c r="L50" s="170" t="s">
        <v>441</v>
      </c>
      <c r="M50" s="170">
        <v>64</v>
      </c>
      <c r="N50" s="170" t="s">
        <v>17</v>
      </c>
      <c r="O50" s="170">
        <v>25.32</v>
      </c>
    </row>
    <row r="51" spans="1:15" x14ac:dyDescent="0.25">
      <c r="A51" s="170">
        <v>0.46</v>
      </c>
      <c r="B51" s="170">
        <v>30</v>
      </c>
      <c r="C51" s="170">
        <v>3.01</v>
      </c>
      <c r="D51" s="170">
        <v>31.46</v>
      </c>
      <c r="E51" s="170">
        <v>28</v>
      </c>
      <c r="F51" s="170">
        <v>67</v>
      </c>
      <c r="G51" s="170" t="s">
        <v>14</v>
      </c>
      <c r="H51" s="170" t="s">
        <v>22</v>
      </c>
      <c r="I51" s="170">
        <v>383</v>
      </c>
      <c r="J51" s="170">
        <v>200</v>
      </c>
      <c r="K51" s="170">
        <v>16</v>
      </c>
      <c r="L51" s="170" t="s">
        <v>441</v>
      </c>
      <c r="M51" s="170">
        <v>64</v>
      </c>
      <c r="N51" s="170" t="s">
        <v>17</v>
      </c>
      <c r="O51" s="170">
        <v>21.94</v>
      </c>
    </row>
    <row r="52" spans="1:15" x14ac:dyDescent="0.25">
      <c r="A52" s="170">
        <v>0.46</v>
      </c>
      <c r="B52" s="170">
        <v>60</v>
      </c>
      <c r="C52" s="170">
        <v>3.01</v>
      </c>
      <c r="D52" s="170">
        <v>30.66</v>
      </c>
      <c r="E52" s="170">
        <v>28</v>
      </c>
      <c r="F52" s="170">
        <v>67</v>
      </c>
      <c r="G52" s="170" t="s">
        <v>14</v>
      </c>
      <c r="H52" s="170" t="s">
        <v>22</v>
      </c>
      <c r="I52" s="170">
        <v>383</v>
      </c>
      <c r="J52" s="170">
        <v>200</v>
      </c>
      <c r="K52" s="170">
        <v>16</v>
      </c>
      <c r="L52" s="170" t="s">
        <v>441</v>
      </c>
      <c r="M52" s="170">
        <v>64</v>
      </c>
      <c r="N52" s="170" t="s">
        <v>17</v>
      </c>
      <c r="O52" s="170">
        <v>21.55</v>
      </c>
    </row>
    <row r="53" spans="1:15" x14ac:dyDescent="0.25">
      <c r="A53" s="170">
        <v>0.46</v>
      </c>
      <c r="B53" s="170">
        <v>100</v>
      </c>
      <c r="C53" s="170">
        <v>3.01</v>
      </c>
      <c r="D53" s="170">
        <v>29.49</v>
      </c>
      <c r="E53" s="170">
        <v>28</v>
      </c>
      <c r="F53" s="170">
        <v>67</v>
      </c>
      <c r="G53" s="170" t="s">
        <v>14</v>
      </c>
      <c r="H53" s="170" t="s">
        <v>22</v>
      </c>
      <c r="I53" s="170">
        <v>383</v>
      </c>
      <c r="J53" s="170">
        <v>200</v>
      </c>
      <c r="K53" s="170">
        <v>16</v>
      </c>
      <c r="L53" s="170" t="s">
        <v>441</v>
      </c>
      <c r="M53" s="170">
        <v>64</v>
      </c>
      <c r="N53" s="170" t="s">
        <v>17</v>
      </c>
      <c r="O53" s="170">
        <v>20.81</v>
      </c>
    </row>
    <row r="54" spans="1:15" x14ac:dyDescent="0.25">
      <c r="A54" s="170">
        <v>0.44</v>
      </c>
      <c r="B54" s="170">
        <v>0</v>
      </c>
      <c r="C54" s="170">
        <v>0</v>
      </c>
      <c r="D54" s="170">
        <v>36.97</v>
      </c>
      <c r="E54" s="170">
        <v>28</v>
      </c>
      <c r="F54" s="170">
        <v>67</v>
      </c>
      <c r="G54" s="170" t="s">
        <v>14</v>
      </c>
      <c r="H54" s="170" t="s">
        <v>22</v>
      </c>
      <c r="I54" s="170">
        <v>383</v>
      </c>
      <c r="J54" s="170">
        <v>200</v>
      </c>
      <c r="K54" s="170">
        <v>16</v>
      </c>
      <c r="L54" s="170" t="s">
        <v>441</v>
      </c>
      <c r="M54" s="170">
        <v>64</v>
      </c>
      <c r="N54" s="170" t="s">
        <v>17</v>
      </c>
      <c r="O54" s="170">
        <v>16.79</v>
      </c>
    </row>
    <row r="55" spans="1:15" x14ac:dyDescent="0.25">
      <c r="A55" s="170">
        <v>0.44</v>
      </c>
      <c r="B55" s="170">
        <v>0</v>
      </c>
      <c r="C55" s="170">
        <v>0</v>
      </c>
      <c r="D55" s="170">
        <v>36.97</v>
      </c>
      <c r="E55" s="170">
        <v>28</v>
      </c>
      <c r="F55" s="170">
        <v>67</v>
      </c>
      <c r="G55" s="170" t="s">
        <v>14</v>
      </c>
      <c r="H55" s="170" t="s">
        <v>22</v>
      </c>
      <c r="I55" s="170">
        <v>383</v>
      </c>
      <c r="J55" s="170">
        <v>200</v>
      </c>
      <c r="K55" s="170">
        <v>16</v>
      </c>
      <c r="L55" s="170" t="s">
        <v>441</v>
      </c>
      <c r="M55" s="170">
        <v>64</v>
      </c>
      <c r="N55" s="170" t="s">
        <v>17</v>
      </c>
      <c r="O55" s="170">
        <v>11.6</v>
      </c>
    </row>
    <row r="56" spans="1:15" x14ac:dyDescent="0.25">
      <c r="A56" s="170">
        <v>0.44</v>
      </c>
      <c r="B56" s="170">
        <v>30</v>
      </c>
      <c r="C56" s="170">
        <v>2.99</v>
      </c>
      <c r="D56" s="170">
        <v>33.81</v>
      </c>
      <c r="E56" s="170">
        <v>28</v>
      </c>
      <c r="F56" s="170">
        <v>67</v>
      </c>
      <c r="G56" s="170" t="s">
        <v>14</v>
      </c>
      <c r="H56" s="170" t="s">
        <v>22</v>
      </c>
      <c r="I56" s="170">
        <v>383</v>
      </c>
      <c r="J56" s="170">
        <v>200</v>
      </c>
      <c r="K56" s="170">
        <v>16</v>
      </c>
      <c r="L56" s="170" t="s">
        <v>441</v>
      </c>
      <c r="M56" s="170">
        <v>64</v>
      </c>
      <c r="N56" s="170" t="s">
        <v>17</v>
      </c>
      <c r="O56" s="170">
        <v>22.63</v>
      </c>
    </row>
    <row r="57" spans="1:15" x14ac:dyDescent="0.25">
      <c r="A57" s="170">
        <v>0.44</v>
      </c>
      <c r="B57" s="170">
        <v>30</v>
      </c>
      <c r="C57" s="170">
        <v>2.99</v>
      </c>
      <c r="D57" s="170">
        <v>33.81</v>
      </c>
      <c r="E57" s="170">
        <v>28</v>
      </c>
      <c r="F57" s="170">
        <v>67</v>
      </c>
      <c r="G57" s="170" t="s">
        <v>14</v>
      </c>
      <c r="H57" s="170" t="s">
        <v>22</v>
      </c>
      <c r="I57" s="170">
        <v>383</v>
      </c>
      <c r="J57" s="170">
        <v>200</v>
      </c>
      <c r="K57" s="170">
        <v>16</v>
      </c>
      <c r="L57" s="170" t="s">
        <v>441</v>
      </c>
      <c r="M57" s="170">
        <v>64</v>
      </c>
      <c r="N57" s="170" t="s">
        <v>17</v>
      </c>
      <c r="O57" s="170">
        <v>13.03</v>
      </c>
    </row>
    <row r="58" spans="1:15" x14ac:dyDescent="0.25">
      <c r="A58" s="170">
        <v>0.44</v>
      </c>
      <c r="B58" s="170">
        <v>60</v>
      </c>
      <c r="C58" s="170">
        <v>2.99</v>
      </c>
      <c r="D58" s="170">
        <v>32.35</v>
      </c>
      <c r="E58" s="170">
        <v>28</v>
      </c>
      <c r="F58" s="170">
        <v>67</v>
      </c>
      <c r="G58" s="170" t="s">
        <v>14</v>
      </c>
      <c r="H58" s="170" t="s">
        <v>22</v>
      </c>
      <c r="I58" s="170">
        <v>383</v>
      </c>
      <c r="J58" s="170">
        <v>200</v>
      </c>
      <c r="K58" s="170">
        <v>16</v>
      </c>
      <c r="L58" s="170" t="s">
        <v>441</v>
      </c>
      <c r="M58" s="170">
        <v>64</v>
      </c>
      <c r="N58" s="170" t="s">
        <v>17</v>
      </c>
      <c r="O58" s="170">
        <v>24.36</v>
      </c>
    </row>
    <row r="59" spans="1:15" x14ac:dyDescent="0.25">
      <c r="A59" s="170">
        <v>0.44</v>
      </c>
      <c r="B59" s="170">
        <v>60</v>
      </c>
      <c r="C59" s="170">
        <v>2.99</v>
      </c>
      <c r="D59" s="170">
        <v>32.35</v>
      </c>
      <c r="E59" s="170">
        <v>28</v>
      </c>
      <c r="F59" s="170">
        <v>67</v>
      </c>
      <c r="G59" s="170" t="s">
        <v>14</v>
      </c>
      <c r="H59" s="170" t="s">
        <v>22</v>
      </c>
      <c r="I59" s="170">
        <v>383</v>
      </c>
      <c r="J59" s="170">
        <v>200</v>
      </c>
      <c r="K59" s="170">
        <v>16</v>
      </c>
      <c r="L59" s="170" t="s">
        <v>441</v>
      </c>
      <c r="M59" s="170">
        <v>64</v>
      </c>
      <c r="N59" s="170" t="s">
        <v>17</v>
      </c>
      <c r="O59" s="170">
        <v>13.77</v>
      </c>
    </row>
    <row r="60" spans="1:15" x14ac:dyDescent="0.25">
      <c r="A60" s="170">
        <v>0.44</v>
      </c>
      <c r="B60" s="170">
        <v>100</v>
      </c>
      <c r="C60" s="170">
        <v>2.99</v>
      </c>
      <c r="D60" s="170">
        <v>29.17</v>
      </c>
      <c r="E60" s="170">
        <v>28</v>
      </c>
      <c r="F60" s="170">
        <v>67</v>
      </c>
      <c r="G60" s="170" t="s">
        <v>14</v>
      </c>
      <c r="H60" s="170" t="s">
        <v>22</v>
      </c>
      <c r="I60" s="170">
        <v>383</v>
      </c>
      <c r="J60" s="170">
        <v>200</v>
      </c>
      <c r="K60" s="170">
        <v>16</v>
      </c>
      <c r="L60" s="170" t="s">
        <v>441</v>
      </c>
      <c r="M60" s="170">
        <v>64</v>
      </c>
      <c r="N60" s="170" t="s">
        <v>17</v>
      </c>
      <c r="O60" s="170">
        <v>24.71</v>
      </c>
    </row>
    <row r="61" spans="1:15" x14ac:dyDescent="0.25">
      <c r="A61" s="170">
        <v>0.44</v>
      </c>
      <c r="B61" s="170">
        <v>100</v>
      </c>
      <c r="C61" s="170">
        <v>2.99</v>
      </c>
      <c r="D61" s="170">
        <v>29.17</v>
      </c>
      <c r="E61" s="170">
        <v>28</v>
      </c>
      <c r="F61" s="170">
        <v>67</v>
      </c>
      <c r="G61" s="170" t="s">
        <v>14</v>
      </c>
      <c r="H61" s="170" t="s">
        <v>22</v>
      </c>
      <c r="I61" s="170">
        <v>383</v>
      </c>
      <c r="J61" s="170">
        <v>200</v>
      </c>
      <c r="K61" s="170">
        <v>16</v>
      </c>
      <c r="L61" s="170" t="s">
        <v>441</v>
      </c>
      <c r="M61" s="170">
        <v>64</v>
      </c>
      <c r="N61" s="170" t="s">
        <v>17</v>
      </c>
      <c r="O61" s="170">
        <v>6.83</v>
      </c>
    </row>
    <row r="62" spans="1:15" x14ac:dyDescent="0.25">
      <c r="A62" s="170">
        <v>0.46</v>
      </c>
      <c r="B62" s="170">
        <v>0</v>
      </c>
      <c r="C62" s="170">
        <v>0</v>
      </c>
      <c r="D62" s="170">
        <v>33.42</v>
      </c>
      <c r="E62" s="170">
        <v>28</v>
      </c>
      <c r="F62" s="170">
        <v>67</v>
      </c>
      <c r="G62" s="170" t="s">
        <v>14</v>
      </c>
      <c r="H62" s="170" t="s">
        <v>22</v>
      </c>
      <c r="I62" s="170">
        <v>383</v>
      </c>
      <c r="J62" s="170">
        <v>200</v>
      </c>
      <c r="K62" s="170">
        <v>16</v>
      </c>
      <c r="L62" s="170" t="s">
        <v>441</v>
      </c>
      <c r="M62" s="170">
        <v>64</v>
      </c>
      <c r="N62" s="170" t="s">
        <v>17</v>
      </c>
      <c r="O62" s="170">
        <v>21.46</v>
      </c>
    </row>
    <row r="63" spans="1:15" x14ac:dyDescent="0.25">
      <c r="A63" s="170">
        <v>0.46</v>
      </c>
      <c r="B63" s="170">
        <v>0</v>
      </c>
      <c r="C63" s="170">
        <v>0</v>
      </c>
      <c r="D63" s="170">
        <v>33.42</v>
      </c>
      <c r="E63" s="170">
        <v>28</v>
      </c>
      <c r="F63" s="170">
        <v>67</v>
      </c>
      <c r="G63" s="170" t="s">
        <v>14</v>
      </c>
      <c r="H63" s="170" t="s">
        <v>22</v>
      </c>
      <c r="I63" s="170">
        <v>383</v>
      </c>
      <c r="J63" s="170">
        <v>200</v>
      </c>
      <c r="K63" s="170">
        <v>16</v>
      </c>
      <c r="L63" s="170" t="s">
        <v>441</v>
      </c>
      <c r="M63" s="170">
        <v>64</v>
      </c>
      <c r="N63" s="170" t="s">
        <v>17</v>
      </c>
      <c r="O63" s="170">
        <v>12.98</v>
      </c>
    </row>
    <row r="64" spans="1:15" x14ac:dyDescent="0.25">
      <c r="A64" s="170">
        <v>0.46</v>
      </c>
      <c r="B64" s="170">
        <v>30</v>
      </c>
      <c r="C64" s="170">
        <v>3.01</v>
      </c>
      <c r="D64" s="170">
        <v>31.46</v>
      </c>
      <c r="E64" s="170">
        <v>28</v>
      </c>
      <c r="F64" s="170">
        <v>67</v>
      </c>
      <c r="G64" s="170" t="s">
        <v>14</v>
      </c>
      <c r="H64" s="170" t="s">
        <v>22</v>
      </c>
      <c r="I64" s="170">
        <v>383</v>
      </c>
      <c r="J64" s="170">
        <v>200</v>
      </c>
      <c r="K64" s="170">
        <v>16</v>
      </c>
      <c r="L64" s="170" t="s">
        <v>441</v>
      </c>
      <c r="M64" s="170">
        <v>64</v>
      </c>
      <c r="N64" s="170" t="s">
        <v>17</v>
      </c>
      <c r="O64" s="170">
        <v>17.18</v>
      </c>
    </row>
    <row r="65" spans="1:15" x14ac:dyDescent="0.25">
      <c r="A65" s="170">
        <v>0.46</v>
      </c>
      <c r="B65" s="170">
        <v>30</v>
      </c>
      <c r="C65" s="170">
        <v>3.01</v>
      </c>
      <c r="D65" s="170">
        <v>31.46</v>
      </c>
      <c r="E65" s="170">
        <v>28</v>
      </c>
      <c r="F65" s="170">
        <v>67</v>
      </c>
      <c r="G65" s="170" t="s">
        <v>14</v>
      </c>
      <c r="H65" s="170" t="s">
        <v>22</v>
      </c>
      <c r="I65" s="170">
        <v>383</v>
      </c>
      <c r="J65" s="170">
        <v>200</v>
      </c>
      <c r="K65" s="170">
        <v>16</v>
      </c>
      <c r="L65" s="170" t="s">
        <v>441</v>
      </c>
      <c r="M65" s="170">
        <v>64</v>
      </c>
      <c r="N65" s="170" t="s">
        <v>17</v>
      </c>
      <c r="O65" s="170">
        <v>11.15</v>
      </c>
    </row>
    <row r="66" spans="1:15" x14ac:dyDescent="0.25">
      <c r="A66" s="170">
        <v>0.46</v>
      </c>
      <c r="B66" s="170">
        <v>60</v>
      </c>
      <c r="C66" s="170">
        <v>3.01</v>
      </c>
      <c r="D66" s="170">
        <v>30.66</v>
      </c>
      <c r="E66" s="170">
        <v>28</v>
      </c>
      <c r="F66" s="170">
        <v>67</v>
      </c>
      <c r="G66" s="170" t="s">
        <v>14</v>
      </c>
      <c r="H66" s="170" t="s">
        <v>22</v>
      </c>
      <c r="I66" s="170">
        <v>383</v>
      </c>
      <c r="J66" s="170">
        <v>200</v>
      </c>
      <c r="K66" s="170">
        <v>16</v>
      </c>
      <c r="L66" s="170" t="s">
        <v>441</v>
      </c>
      <c r="M66" s="170">
        <v>64</v>
      </c>
      <c r="N66" s="170" t="s">
        <v>17</v>
      </c>
      <c r="O66" s="170">
        <v>19.77</v>
      </c>
    </row>
    <row r="67" spans="1:15" x14ac:dyDescent="0.25">
      <c r="A67" s="170">
        <v>0.46</v>
      </c>
      <c r="B67" s="170">
        <v>60</v>
      </c>
      <c r="C67" s="170">
        <v>3.01</v>
      </c>
      <c r="D67" s="170">
        <v>30.66</v>
      </c>
      <c r="E67" s="170">
        <v>28</v>
      </c>
      <c r="F67" s="170">
        <v>67</v>
      </c>
      <c r="G67" s="170" t="s">
        <v>14</v>
      </c>
      <c r="H67" s="170" t="s">
        <v>22</v>
      </c>
      <c r="I67" s="170">
        <v>383</v>
      </c>
      <c r="J67" s="170">
        <v>200</v>
      </c>
      <c r="K67" s="170">
        <v>16</v>
      </c>
      <c r="L67" s="170" t="s">
        <v>441</v>
      </c>
      <c r="M67" s="170">
        <v>64</v>
      </c>
      <c r="N67" s="170" t="s">
        <v>17</v>
      </c>
      <c r="O67" s="170">
        <v>9.77</v>
      </c>
    </row>
    <row r="68" spans="1:15" x14ac:dyDescent="0.25">
      <c r="A68" s="170">
        <v>0.46</v>
      </c>
      <c r="B68" s="170">
        <v>100</v>
      </c>
      <c r="C68" s="170">
        <v>3.01</v>
      </c>
      <c r="D68" s="170">
        <v>29.49</v>
      </c>
      <c r="E68" s="170">
        <v>28</v>
      </c>
      <c r="F68" s="170">
        <v>67</v>
      </c>
      <c r="G68" s="170" t="s">
        <v>14</v>
      </c>
      <c r="H68" s="170" t="s">
        <v>22</v>
      </c>
      <c r="I68" s="170">
        <v>383</v>
      </c>
      <c r="J68" s="170">
        <v>200</v>
      </c>
      <c r="K68" s="170">
        <v>16</v>
      </c>
      <c r="L68" s="170" t="s">
        <v>441</v>
      </c>
      <c r="M68" s="170">
        <v>64</v>
      </c>
      <c r="N68" s="170" t="s">
        <v>17</v>
      </c>
      <c r="O68" s="170">
        <v>17.43</v>
      </c>
    </row>
    <row r="69" spans="1:15" x14ac:dyDescent="0.25">
      <c r="A69" s="170">
        <v>0.46</v>
      </c>
      <c r="B69" s="170">
        <v>100</v>
      </c>
      <c r="C69" s="170">
        <v>3.01</v>
      </c>
      <c r="D69" s="170">
        <v>29.49</v>
      </c>
      <c r="E69" s="170">
        <v>28</v>
      </c>
      <c r="F69" s="170">
        <v>67</v>
      </c>
      <c r="G69" s="170" t="s">
        <v>14</v>
      </c>
      <c r="H69" s="170" t="s">
        <v>22</v>
      </c>
      <c r="I69" s="170">
        <v>383</v>
      </c>
      <c r="J69" s="170">
        <v>200</v>
      </c>
      <c r="K69" s="170">
        <v>16</v>
      </c>
      <c r="L69" s="170" t="s">
        <v>441</v>
      </c>
      <c r="M69" s="170">
        <v>64</v>
      </c>
      <c r="N69" s="170" t="s">
        <v>17</v>
      </c>
      <c r="O69" s="170">
        <v>9.11</v>
      </c>
    </row>
    <row r="70" spans="1:15" x14ac:dyDescent="0.25">
      <c r="A70" s="170">
        <v>0.65</v>
      </c>
      <c r="B70" s="170">
        <v>0</v>
      </c>
      <c r="C70" s="170">
        <v>0</v>
      </c>
      <c r="D70" s="170">
        <v>58</v>
      </c>
      <c r="E70" s="170">
        <v>7</v>
      </c>
      <c r="F70" s="170">
        <v>45</v>
      </c>
      <c r="G70" s="170" t="s">
        <v>14</v>
      </c>
      <c r="H70" s="170" t="s">
        <v>22</v>
      </c>
      <c r="I70" s="170">
        <v>460</v>
      </c>
      <c r="J70" s="170">
        <v>200</v>
      </c>
      <c r="K70" s="170">
        <v>10</v>
      </c>
      <c r="L70" s="170" t="s">
        <v>441</v>
      </c>
      <c r="M70" s="170">
        <v>50</v>
      </c>
      <c r="N70" s="170" t="s">
        <v>17</v>
      </c>
      <c r="O70" s="170">
        <v>24.16</v>
      </c>
    </row>
    <row r="71" spans="1:15" x14ac:dyDescent="0.25">
      <c r="A71" s="170">
        <v>0.65</v>
      </c>
      <c r="B71" s="170">
        <v>20</v>
      </c>
      <c r="C71" s="170">
        <v>5.4</v>
      </c>
      <c r="D71" s="170">
        <v>53.72</v>
      </c>
      <c r="E71" s="170">
        <v>7</v>
      </c>
      <c r="F71" s="170">
        <v>45</v>
      </c>
      <c r="G71" s="170" t="s">
        <v>14</v>
      </c>
      <c r="H71" s="170" t="s">
        <v>22</v>
      </c>
      <c r="I71" s="170">
        <v>460</v>
      </c>
      <c r="J71" s="170">
        <v>200</v>
      </c>
      <c r="K71" s="170">
        <v>10</v>
      </c>
      <c r="L71" s="170" t="s">
        <v>441</v>
      </c>
      <c r="M71" s="170">
        <v>50</v>
      </c>
      <c r="N71" s="170" t="s">
        <v>17</v>
      </c>
      <c r="O71" s="170">
        <v>20.440000000000001</v>
      </c>
    </row>
    <row r="72" spans="1:15" x14ac:dyDescent="0.25">
      <c r="A72" s="170">
        <v>0.65</v>
      </c>
      <c r="B72" s="170">
        <v>50</v>
      </c>
      <c r="C72" s="170">
        <v>5.4</v>
      </c>
      <c r="D72" s="170">
        <v>45.54</v>
      </c>
      <c r="E72" s="170">
        <v>7</v>
      </c>
      <c r="F72" s="170">
        <v>45</v>
      </c>
      <c r="G72" s="170" t="s">
        <v>14</v>
      </c>
      <c r="H72" s="170" t="s">
        <v>22</v>
      </c>
      <c r="I72" s="170">
        <v>460</v>
      </c>
      <c r="J72" s="170">
        <v>200</v>
      </c>
      <c r="K72" s="170">
        <v>10</v>
      </c>
      <c r="L72" s="170" t="s">
        <v>441</v>
      </c>
      <c r="M72" s="170">
        <v>50</v>
      </c>
      <c r="N72" s="170" t="s">
        <v>17</v>
      </c>
      <c r="O72" s="170">
        <v>15.13</v>
      </c>
    </row>
    <row r="73" spans="1:15" x14ac:dyDescent="0.25">
      <c r="A73" s="170">
        <v>0.65</v>
      </c>
      <c r="B73" s="170">
        <v>100</v>
      </c>
      <c r="C73" s="170">
        <v>5.4</v>
      </c>
      <c r="D73" s="170">
        <v>38</v>
      </c>
      <c r="E73" s="170">
        <v>7</v>
      </c>
      <c r="F73" s="170">
        <v>45</v>
      </c>
      <c r="G73" s="170" t="s">
        <v>14</v>
      </c>
      <c r="H73" s="170" t="s">
        <v>22</v>
      </c>
      <c r="I73" s="170">
        <v>460</v>
      </c>
      <c r="J73" s="170">
        <v>200</v>
      </c>
      <c r="K73" s="170">
        <v>10</v>
      </c>
      <c r="L73" s="170" t="s">
        <v>441</v>
      </c>
      <c r="M73" s="170">
        <v>50</v>
      </c>
      <c r="N73" s="170" t="s">
        <v>17</v>
      </c>
      <c r="O73" s="170">
        <v>15.52</v>
      </c>
    </row>
    <row r="74" spans="1:15" x14ac:dyDescent="0.25">
      <c r="A74" s="170">
        <v>0.65</v>
      </c>
      <c r="B74" s="170">
        <v>0</v>
      </c>
      <c r="C74" s="170">
        <v>0</v>
      </c>
      <c r="D74" s="170">
        <v>47.68</v>
      </c>
      <c r="E74" s="170">
        <v>7</v>
      </c>
      <c r="F74" s="170">
        <v>45</v>
      </c>
      <c r="G74" s="170" t="s">
        <v>14</v>
      </c>
      <c r="H74" s="170" t="s">
        <v>22</v>
      </c>
      <c r="I74" s="170">
        <v>460</v>
      </c>
      <c r="J74" s="170">
        <v>200</v>
      </c>
      <c r="K74" s="170">
        <v>10</v>
      </c>
      <c r="L74" s="170" t="s">
        <v>441</v>
      </c>
      <c r="M74" s="170">
        <v>50</v>
      </c>
      <c r="N74" s="170" t="s">
        <v>17</v>
      </c>
      <c r="O74" s="170">
        <v>20.329999999999998</v>
      </c>
    </row>
    <row r="75" spans="1:15" x14ac:dyDescent="0.25">
      <c r="A75" s="170">
        <v>0.65</v>
      </c>
      <c r="B75" s="170">
        <v>20</v>
      </c>
      <c r="C75" s="170">
        <v>5.4</v>
      </c>
      <c r="D75" s="170">
        <v>41.04</v>
      </c>
      <c r="E75" s="170">
        <v>7</v>
      </c>
      <c r="F75" s="170">
        <v>45</v>
      </c>
      <c r="G75" s="170" t="s">
        <v>14</v>
      </c>
      <c r="H75" s="170" t="s">
        <v>22</v>
      </c>
      <c r="I75" s="170">
        <v>460</v>
      </c>
      <c r="J75" s="170">
        <v>200</v>
      </c>
      <c r="K75" s="170">
        <v>10</v>
      </c>
      <c r="L75" s="170" t="s">
        <v>441</v>
      </c>
      <c r="M75" s="170">
        <v>50</v>
      </c>
      <c r="N75" s="170" t="s">
        <v>17</v>
      </c>
      <c r="O75" s="170">
        <v>17.25</v>
      </c>
    </row>
    <row r="76" spans="1:15" x14ac:dyDescent="0.25">
      <c r="A76" s="170">
        <v>0.65</v>
      </c>
      <c r="B76" s="170">
        <v>50</v>
      </c>
      <c r="C76" s="170">
        <v>5.4</v>
      </c>
      <c r="D76" s="170">
        <v>41.23</v>
      </c>
      <c r="E76" s="170">
        <v>7</v>
      </c>
      <c r="F76" s="170">
        <v>45</v>
      </c>
      <c r="G76" s="170" t="s">
        <v>14</v>
      </c>
      <c r="H76" s="170" t="s">
        <v>22</v>
      </c>
      <c r="I76" s="170">
        <v>460</v>
      </c>
      <c r="J76" s="170">
        <v>200</v>
      </c>
      <c r="K76" s="170">
        <v>10</v>
      </c>
      <c r="L76" s="170" t="s">
        <v>441</v>
      </c>
      <c r="M76" s="170">
        <v>50</v>
      </c>
      <c r="N76" s="170" t="s">
        <v>17</v>
      </c>
      <c r="O76" s="170">
        <v>16.579999999999998</v>
      </c>
    </row>
    <row r="77" spans="1:15" x14ac:dyDescent="0.25">
      <c r="A77" s="170">
        <v>0.65</v>
      </c>
      <c r="B77" s="170">
        <v>100</v>
      </c>
      <c r="C77" s="170">
        <v>5.4</v>
      </c>
      <c r="D77" s="170">
        <v>33.630000000000003</v>
      </c>
      <c r="E77" s="170">
        <v>7</v>
      </c>
      <c r="F77" s="170">
        <v>45</v>
      </c>
      <c r="G77" s="170" t="s">
        <v>14</v>
      </c>
      <c r="H77" s="170" t="s">
        <v>22</v>
      </c>
      <c r="I77" s="170">
        <v>460</v>
      </c>
      <c r="J77" s="170">
        <v>200</v>
      </c>
      <c r="K77" s="170">
        <v>10</v>
      </c>
      <c r="L77" s="170" t="s">
        <v>441</v>
      </c>
      <c r="M77" s="170">
        <v>50</v>
      </c>
      <c r="N77" s="170" t="s">
        <v>17</v>
      </c>
      <c r="O77" s="170">
        <v>15.07</v>
      </c>
    </row>
    <row r="78" spans="1:15" x14ac:dyDescent="0.25">
      <c r="A78" s="170">
        <v>0.65</v>
      </c>
      <c r="B78" s="170">
        <v>0</v>
      </c>
      <c r="C78" s="170">
        <v>0</v>
      </c>
      <c r="D78" s="170">
        <v>64.13</v>
      </c>
      <c r="E78" s="170">
        <v>28</v>
      </c>
      <c r="F78" s="170">
        <v>45</v>
      </c>
      <c r="G78" s="170" t="s">
        <v>14</v>
      </c>
      <c r="H78" s="170" t="s">
        <v>22</v>
      </c>
      <c r="I78" s="170">
        <v>460</v>
      </c>
      <c r="J78" s="170">
        <v>200</v>
      </c>
      <c r="K78" s="170">
        <v>10</v>
      </c>
      <c r="L78" s="170" t="s">
        <v>441</v>
      </c>
      <c r="M78" s="170">
        <v>50</v>
      </c>
      <c r="N78" s="170" t="s">
        <v>17</v>
      </c>
      <c r="O78" s="170">
        <v>25.32</v>
      </c>
    </row>
    <row r="79" spans="1:15" x14ac:dyDescent="0.25">
      <c r="A79" s="170">
        <v>0.65</v>
      </c>
      <c r="B79" s="170">
        <v>20</v>
      </c>
      <c r="C79" s="170">
        <v>5.4</v>
      </c>
      <c r="D79" s="170">
        <v>57.19</v>
      </c>
      <c r="E79" s="170">
        <v>28</v>
      </c>
      <c r="F79" s="170">
        <v>45</v>
      </c>
      <c r="G79" s="170" t="s">
        <v>14</v>
      </c>
      <c r="H79" s="170" t="s">
        <v>22</v>
      </c>
      <c r="I79" s="170">
        <v>460</v>
      </c>
      <c r="J79" s="170">
        <v>200</v>
      </c>
      <c r="K79" s="170">
        <v>10</v>
      </c>
      <c r="L79" s="170" t="s">
        <v>441</v>
      </c>
      <c r="M79" s="170">
        <v>50</v>
      </c>
      <c r="N79" s="170" t="s">
        <v>17</v>
      </c>
      <c r="O79" s="170">
        <v>22.97</v>
      </c>
    </row>
    <row r="80" spans="1:15" x14ac:dyDescent="0.25">
      <c r="A80" s="170">
        <v>0.65</v>
      </c>
      <c r="B80" s="170">
        <v>50</v>
      </c>
      <c r="C80" s="170">
        <v>5.4</v>
      </c>
      <c r="D80" s="170">
        <v>52.74</v>
      </c>
      <c r="E80" s="170">
        <v>28</v>
      </c>
      <c r="F80" s="170">
        <v>45</v>
      </c>
      <c r="G80" s="170" t="s">
        <v>14</v>
      </c>
      <c r="H80" s="170" t="s">
        <v>22</v>
      </c>
      <c r="I80" s="170">
        <v>460</v>
      </c>
      <c r="J80" s="170">
        <v>200</v>
      </c>
      <c r="K80" s="170">
        <v>10</v>
      </c>
      <c r="L80" s="170" t="s">
        <v>441</v>
      </c>
      <c r="M80" s="170">
        <v>50</v>
      </c>
      <c r="N80" s="170" t="s">
        <v>17</v>
      </c>
      <c r="O80" s="170">
        <v>21.22</v>
      </c>
    </row>
    <row r="81" spans="1:15" x14ac:dyDescent="0.25">
      <c r="A81" s="170">
        <v>0.65</v>
      </c>
      <c r="B81" s="170">
        <v>100</v>
      </c>
      <c r="C81" s="170">
        <v>5.4</v>
      </c>
      <c r="D81" s="170">
        <v>44.2</v>
      </c>
      <c r="E81" s="170">
        <v>28</v>
      </c>
      <c r="F81" s="170">
        <v>45</v>
      </c>
      <c r="G81" s="170" t="s">
        <v>14</v>
      </c>
      <c r="H81" s="170" t="s">
        <v>22</v>
      </c>
      <c r="I81" s="170">
        <v>460</v>
      </c>
      <c r="J81" s="170">
        <v>200</v>
      </c>
      <c r="K81" s="170">
        <v>10</v>
      </c>
      <c r="L81" s="170" t="s">
        <v>441</v>
      </c>
      <c r="M81" s="170">
        <v>50</v>
      </c>
      <c r="N81" s="170" t="s">
        <v>17</v>
      </c>
      <c r="O81" s="170">
        <v>18.39</v>
      </c>
    </row>
    <row r="82" spans="1:15" x14ac:dyDescent="0.25">
      <c r="A82" s="170">
        <v>0.65</v>
      </c>
      <c r="B82" s="170">
        <v>0</v>
      </c>
      <c r="C82" s="170">
        <v>0</v>
      </c>
      <c r="D82" s="170">
        <v>53.85</v>
      </c>
      <c r="E82" s="170">
        <v>28</v>
      </c>
      <c r="F82" s="170">
        <v>45</v>
      </c>
      <c r="G82" s="170" t="s">
        <v>14</v>
      </c>
      <c r="H82" s="170" t="s">
        <v>22</v>
      </c>
      <c r="I82" s="170">
        <v>460</v>
      </c>
      <c r="J82" s="170">
        <v>200</v>
      </c>
      <c r="K82" s="170">
        <v>10</v>
      </c>
      <c r="L82" s="170" t="s">
        <v>441</v>
      </c>
      <c r="M82" s="170">
        <v>50</v>
      </c>
      <c r="N82" s="170" t="s">
        <v>17</v>
      </c>
      <c r="O82" s="170">
        <v>21.62</v>
      </c>
    </row>
    <row r="83" spans="1:15" x14ac:dyDescent="0.25">
      <c r="A83" s="170">
        <v>0.65</v>
      </c>
      <c r="B83" s="170">
        <v>20</v>
      </c>
      <c r="C83" s="170">
        <v>5.4</v>
      </c>
      <c r="D83" s="170">
        <v>52.83</v>
      </c>
      <c r="E83" s="170">
        <v>28</v>
      </c>
      <c r="F83" s="170">
        <v>45</v>
      </c>
      <c r="G83" s="170" t="s">
        <v>14</v>
      </c>
      <c r="H83" s="170" t="s">
        <v>22</v>
      </c>
      <c r="I83" s="170">
        <v>460</v>
      </c>
      <c r="J83" s="170">
        <v>200</v>
      </c>
      <c r="K83" s="170">
        <v>10</v>
      </c>
      <c r="L83" s="170" t="s">
        <v>441</v>
      </c>
      <c r="M83" s="170">
        <v>50</v>
      </c>
      <c r="N83" s="170" t="s">
        <v>17</v>
      </c>
      <c r="O83" s="170">
        <v>20.67</v>
      </c>
    </row>
    <row r="84" spans="1:15" x14ac:dyDescent="0.25">
      <c r="A84" s="170">
        <v>0.65</v>
      </c>
      <c r="B84" s="170">
        <v>50</v>
      </c>
      <c r="C84" s="170">
        <v>5.4</v>
      </c>
      <c r="D84" s="170">
        <v>49.85</v>
      </c>
      <c r="E84" s="170">
        <v>28</v>
      </c>
      <c r="F84" s="170">
        <v>45</v>
      </c>
      <c r="G84" s="170" t="s">
        <v>14</v>
      </c>
      <c r="H84" s="170" t="s">
        <v>22</v>
      </c>
      <c r="I84" s="170">
        <v>460</v>
      </c>
      <c r="J84" s="170">
        <v>200</v>
      </c>
      <c r="K84" s="170">
        <v>10</v>
      </c>
      <c r="L84" s="170" t="s">
        <v>441</v>
      </c>
      <c r="M84" s="170">
        <v>50</v>
      </c>
      <c r="N84" s="170" t="s">
        <v>17</v>
      </c>
      <c r="O84" s="170">
        <v>19.11</v>
      </c>
    </row>
    <row r="85" spans="1:15" x14ac:dyDescent="0.25">
      <c r="A85" s="170">
        <v>0.65</v>
      </c>
      <c r="B85" s="170">
        <v>100</v>
      </c>
      <c r="C85" s="170">
        <v>5.4</v>
      </c>
      <c r="D85" s="170">
        <v>42.04</v>
      </c>
      <c r="E85" s="170">
        <v>28</v>
      </c>
      <c r="F85" s="170">
        <v>45</v>
      </c>
      <c r="G85" s="170" t="s">
        <v>14</v>
      </c>
      <c r="H85" s="170" t="s">
        <v>22</v>
      </c>
      <c r="I85" s="170">
        <v>460</v>
      </c>
      <c r="J85" s="170">
        <v>200</v>
      </c>
      <c r="K85" s="170">
        <v>10</v>
      </c>
      <c r="L85" s="170" t="s">
        <v>441</v>
      </c>
      <c r="M85" s="170">
        <v>50</v>
      </c>
      <c r="N85" s="170" t="s">
        <v>17</v>
      </c>
      <c r="O85" s="170">
        <v>16.899999999999999</v>
      </c>
    </row>
    <row r="86" spans="1:15" x14ac:dyDescent="0.25">
      <c r="A86" s="170">
        <v>0.65</v>
      </c>
      <c r="B86" s="170">
        <v>0</v>
      </c>
      <c r="C86" s="170">
        <v>0</v>
      </c>
      <c r="D86" s="170">
        <v>64.58</v>
      </c>
      <c r="E86" s="170">
        <v>90</v>
      </c>
      <c r="F86" s="170">
        <v>45</v>
      </c>
      <c r="G86" s="170" t="s">
        <v>14</v>
      </c>
      <c r="H86" s="170" t="s">
        <v>22</v>
      </c>
      <c r="I86" s="170">
        <v>460</v>
      </c>
      <c r="J86" s="170">
        <v>200</v>
      </c>
      <c r="K86" s="170">
        <v>10</v>
      </c>
      <c r="L86" s="170" t="s">
        <v>441</v>
      </c>
      <c r="M86" s="170">
        <v>50</v>
      </c>
      <c r="N86" s="170" t="s">
        <v>17</v>
      </c>
      <c r="O86" s="170">
        <v>24.94</v>
      </c>
    </row>
    <row r="87" spans="1:15" x14ac:dyDescent="0.25">
      <c r="A87" s="170">
        <v>0.65</v>
      </c>
      <c r="B87" s="170">
        <v>20</v>
      </c>
      <c r="C87" s="170">
        <v>5.4</v>
      </c>
      <c r="D87" s="170">
        <v>60.73</v>
      </c>
      <c r="E87" s="170">
        <v>90</v>
      </c>
      <c r="F87" s="170">
        <v>45</v>
      </c>
      <c r="G87" s="170" t="s">
        <v>14</v>
      </c>
      <c r="H87" s="170" t="s">
        <v>22</v>
      </c>
      <c r="I87" s="170">
        <v>460</v>
      </c>
      <c r="J87" s="170">
        <v>200</v>
      </c>
      <c r="K87" s="170">
        <v>10</v>
      </c>
      <c r="L87" s="170" t="s">
        <v>441</v>
      </c>
      <c r="M87" s="170">
        <v>50</v>
      </c>
      <c r="N87" s="170" t="s">
        <v>17</v>
      </c>
      <c r="O87" s="170">
        <v>22.12</v>
      </c>
    </row>
    <row r="88" spans="1:15" x14ac:dyDescent="0.25">
      <c r="A88" s="170">
        <v>0.65</v>
      </c>
      <c r="B88" s="170">
        <v>50</v>
      </c>
      <c r="C88" s="170">
        <v>5.4</v>
      </c>
      <c r="D88" s="170">
        <v>55.02</v>
      </c>
      <c r="E88" s="170">
        <v>90</v>
      </c>
      <c r="F88" s="170">
        <v>45</v>
      </c>
      <c r="G88" s="170" t="s">
        <v>14</v>
      </c>
      <c r="H88" s="170" t="s">
        <v>22</v>
      </c>
      <c r="I88" s="170">
        <v>460</v>
      </c>
      <c r="J88" s="170">
        <v>200</v>
      </c>
      <c r="K88" s="170">
        <v>10</v>
      </c>
      <c r="L88" s="170" t="s">
        <v>441</v>
      </c>
      <c r="M88" s="170">
        <v>50</v>
      </c>
      <c r="N88" s="170" t="s">
        <v>17</v>
      </c>
      <c r="O88" s="170">
        <v>18.649999999999999</v>
      </c>
    </row>
    <row r="89" spans="1:15" x14ac:dyDescent="0.25">
      <c r="A89" s="170">
        <v>0.65</v>
      </c>
      <c r="B89" s="170">
        <v>100</v>
      </c>
      <c r="C89" s="170">
        <v>5.4</v>
      </c>
      <c r="D89" s="170">
        <v>47.73</v>
      </c>
      <c r="E89" s="170">
        <v>90</v>
      </c>
      <c r="F89" s="170">
        <v>45</v>
      </c>
      <c r="G89" s="170" t="s">
        <v>14</v>
      </c>
      <c r="H89" s="170" t="s">
        <v>22</v>
      </c>
      <c r="I89" s="170">
        <v>460</v>
      </c>
      <c r="J89" s="170">
        <v>200</v>
      </c>
      <c r="K89" s="170">
        <v>10</v>
      </c>
      <c r="L89" s="170" t="s">
        <v>441</v>
      </c>
      <c r="M89" s="170">
        <v>50</v>
      </c>
      <c r="N89" s="170" t="s">
        <v>17</v>
      </c>
      <c r="O89" s="170">
        <v>18.28</v>
      </c>
    </row>
    <row r="90" spans="1:15" x14ac:dyDescent="0.25">
      <c r="A90" s="170">
        <v>0.65</v>
      </c>
      <c r="B90" s="170">
        <v>0</v>
      </c>
      <c r="C90" s="170">
        <v>0</v>
      </c>
      <c r="D90" s="170">
        <v>54.97</v>
      </c>
      <c r="E90" s="170">
        <v>90</v>
      </c>
      <c r="F90" s="170">
        <v>45</v>
      </c>
      <c r="G90" s="170" t="s">
        <v>14</v>
      </c>
      <c r="H90" s="170" t="s">
        <v>22</v>
      </c>
      <c r="I90" s="170">
        <v>460</v>
      </c>
      <c r="J90" s="170">
        <v>200</v>
      </c>
      <c r="K90" s="170">
        <v>10</v>
      </c>
      <c r="L90" s="170" t="s">
        <v>441</v>
      </c>
      <c r="M90" s="170">
        <v>50</v>
      </c>
      <c r="N90" s="170" t="s">
        <v>17</v>
      </c>
      <c r="O90" s="170">
        <v>22.33</v>
      </c>
    </row>
    <row r="91" spans="1:15" x14ac:dyDescent="0.25">
      <c r="A91" s="170">
        <v>0.65</v>
      </c>
      <c r="B91" s="170">
        <v>20</v>
      </c>
      <c r="C91" s="170">
        <v>5.4</v>
      </c>
      <c r="D91" s="170">
        <v>54.87</v>
      </c>
      <c r="E91" s="170">
        <v>90</v>
      </c>
      <c r="F91" s="170">
        <v>45</v>
      </c>
      <c r="G91" s="170" t="s">
        <v>14</v>
      </c>
      <c r="H91" s="170" t="s">
        <v>22</v>
      </c>
      <c r="I91" s="170">
        <v>460</v>
      </c>
      <c r="J91" s="170">
        <v>200</v>
      </c>
      <c r="K91" s="170">
        <v>10</v>
      </c>
      <c r="L91" s="170" t="s">
        <v>441</v>
      </c>
      <c r="M91" s="170">
        <v>50</v>
      </c>
      <c r="N91" s="170" t="s">
        <v>17</v>
      </c>
      <c r="O91" s="170">
        <v>20.45</v>
      </c>
    </row>
    <row r="92" spans="1:15" x14ac:dyDescent="0.25">
      <c r="A92" s="170">
        <v>0.65</v>
      </c>
      <c r="B92" s="170">
        <v>50</v>
      </c>
      <c r="C92" s="170">
        <v>5.4</v>
      </c>
      <c r="D92" s="170">
        <v>48.5</v>
      </c>
      <c r="E92" s="170">
        <v>90</v>
      </c>
      <c r="F92" s="170">
        <v>45</v>
      </c>
      <c r="G92" s="170" t="s">
        <v>14</v>
      </c>
      <c r="H92" s="170" t="s">
        <v>22</v>
      </c>
      <c r="I92" s="170">
        <v>460</v>
      </c>
      <c r="J92" s="170">
        <v>200</v>
      </c>
      <c r="K92" s="170">
        <v>10</v>
      </c>
      <c r="L92" s="170" t="s">
        <v>441</v>
      </c>
      <c r="M92" s="170">
        <v>50</v>
      </c>
      <c r="N92" s="170" t="s">
        <v>17</v>
      </c>
      <c r="O92" s="170">
        <v>18.73</v>
      </c>
    </row>
    <row r="93" spans="1:15" x14ac:dyDescent="0.25">
      <c r="A93" s="170">
        <v>0.65</v>
      </c>
      <c r="B93" s="170">
        <v>100</v>
      </c>
      <c r="C93" s="170">
        <v>5.4</v>
      </c>
      <c r="D93" s="170">
        <v>42.89</v>
      </c>
      <c r="E93" s="170">
        <v>90</v>
      </c>
      <c r="F93" s="170">
        <v>45</v>
      </c>
      <c r="G93" s="170" t="s">
        <v>14</v>
      </c>
      <c r="H93" s="170" t="s">
        <v>22</v>
      </c>
      <c r="I93" s="170">
        <v>460</v>
      </c>
      <c r="J93" s="170">
        <v>200</v>
      </c>
      <c r="K93" s="170">
        <v>10</v>
      </c>
      <c r="L93" s="170" t="s">
        <v>441</v>
      </c>
      <c r="M93" s="170">
        <v>50</v>
      </c>
      <c r="N93" s="170" t="s">
        <v>17</v>
      </c>
      <c r="O93" s="170">
        <v>17.32</v>
      </c>
    </row>
    <row r="94" spans="1:15" x14ac:dyDescent="0.25">
      <c r="A94" s="170">
        <v>0.65</v>
      </c>
      <c r="B94" s="170">
        <v>0</v>
      </c>
      <c r="C94" s="170">
        <v>0</v>
      </c>
      <c r="D94" s="170">
        <v>69.87</v>
      </c>
      <c r="E94" s="170">
        <v>365</v>
      </c>
      <c r="F94" s="170">
        <v>45</v>
      </c>
      <c r="G94" s="170" t="s">
        <v>14</v>
      </c>
      <c r="H94" s="170" t="s">
        <v>22</v>
      </c>
      <c r="I94" s="170">
        <v>460</v>
      </c>
      <c r="J94" s="170">
        <v>200</v>
      </c>
      <c r="K94" s="170">
        <v>10</v>
      </c>
      <c r="L94" s="170" t="s">
        <v>441</v>
      </c>
      <c r="M94" s="170">
        <v>50</v>
      </c>
      <c r="N94" s="170" t="s">
        <v>17</v>
      </c>
      <c r="O94" s="170">
        <v>24.32</v>
      </c>
    </row>
    <row r="95" spans="1:15" x14ac:dyDescent="0.25">
      <c r="A95" s="170">
        <v>0.65</v>
      </c>
      <c r="B95" s="170">
        <v>20</v>
      </c>
      <c r="C95" s="170">
        <v>5.4</v>
      </c>
      <c r="D95" s="170">
        <v>61.51</v>
      </c>
      <c r="E95" s="170">
        <v>365</v>
      </c>
      <c r="F95" s="170">
        <v>45</v>
      </c>
      <c r="G95" s="170" t="s">
        <v>14</v>
      </c>
      <c r="H95" s="170" t="s">
        <v>22</v>
      </c>
      <c r="I95" s="170">
        <v>460</v>
      </c>
      <c r="J95" s="170">
        <v>200</v>
      </c>
      <c r="K95" s="170">
        <v>10</v>
      </c>
      <c r="L95" s="170" t="s">
        <v>441</v>
      </c>
      <c r="M95" s="170">
        <v>50</v>
      </c>
      <c r="N95" s="170" t="s">
        <v>17</v>
      </c>
      <c r="O95" s="170">
        <v>23.54</v>
      </c>
    </row>
    <row r="96" spans="1:15" x14ac:dyDescent="0.25">
      <c r="A96" s="170">
        <v>0.65</v>
      </c>
      <c r="B96" s="170">
        <v>50</v>
      </c>
      <c r="C96" s="170">
        <v>5.4</v>
      </c>
      <c r="D96" s="170">
        <v>48.98</v>
      </c>
      <c r="E96" s="170">
        <v>365</v>
      </c>
      <c r="F96" s="170">
        <v>45</v>
      </c>
      <c r="G96" s="170" t="s">
        <v>14</v>
      </c>
      <c r="H96" s="170" t="s">
        <v>22</v>
      </c>
      <c r="I96" s="170">
        <v>460</v>
      </c>
      <c r="J96" s="170">
        <v>200</v>
      </c>
      <c r="K96" s="170">
        <v>10</v>
      </c>
      <c r="L96" s="170" t="s">
        <v>441</v>
      </c>
      <c r="M96" s="170">
        <v>50</v>
      </c>
      <c r="N96" s="170" t="s">
        <v>17</v>
      </c>
      <c r="O96" s="170">
        <v>18.55</v>
      </c>
    </row>
    <row r="97" spans="1:15" x14ac:dyDescent="0.25">
      <c r="A97" s="170">
        <v>0.65</v>
      </c>
      <c r="B97" s="170">
        <v>100</v>
      </c>
      <c r="C97" s="170">
        <v>5.4</v>
      </c>
      <c r="D97" s="170">
        <v>47.99</v>
      </c>
      <c r="E97" s="170">
        <v>365</v>
      </c>
      <c r="F97" s="170">
        <v>45</v>
      </c>
      <c r="G97" s="170" t="s">
        <v>14</v>
      </c>
      <c r="H97" s="170" t="s">
        <v>22</v>
      </c>
      <c r="I97" s="170">
        <v>460</v>
      </c>
      <c r="J97" s="170">
        <v>200</v>
      </c>
      <c r="K97" s="170">
        <v>10</v>
      </c>
      <c r="L97" s="170" t="s">
        <v>441</v>
      </c>
      <c r="M97" s="170">
        <v>50</v>
      </c>
      <c r="N97" s="170" t="s">
        <v>17</v>
      </c>
      <c r="O97" s="170">
        <v>17.399999999999999</v>
      </c>
    </row>
    <row r="98" spans="1:15" x14ac:dyDescent="0.25">
      <c r="A98" s="170">
        <v>0.65</v>
      </c>
      <c r="B98" s="170">
        <v>0</v>
      </c>
      <c r="C98" s="170">
        <v>0</v>
      </c>
      <c r="D98" s="170">
        <v>57.02</v>
      </c>
      <c r="E98" s="170">
        <v>365</v>
      </c>
      <c r="F98" s="170">
        <v>45</v>
      </c>
      <c r="G98" s="170" t="s">
        <v>14</v>
      </c>
      <c r="H98" s="170" t="s">
        <v>22</v>
      </c>
      <c r="I98" s="170">
        <v>460</v>
      </c>
      <c r="J98" s="170">
        <v>200</v>
      </c>
      <c r="K98" s="170">
        <v>10</v>
      </c>
      <c r="L98" s="170" t="s">
        <v>441</v>
      </c>
      <c r="M98" s="170">
        <v>50</v>
      </c>
      <c r="N98" s="170" t="s">
        <v>17</v>
      </c>
      <c r="O98" s="170">
        <v>21.83</v>
      </c>
    </row>
    <row r="99" spans="1:15" x14ac:dyDescent="0.25">
      <c r="A99" s="170">
        <v>0.65</v>
      </c>
      <c r="B99" s="170">
        <v>20</v>
      </c>
      <c r="C99" s="170">
        <v>5.4</v>
      </c>
      <c r="D99" s="170">
        <v>53.21</v>
      </c>
      <c r="E99" s="170">
        <v>365</v>
      </c>
      <c r="F99" s="170">
        <v>45</v>
      </c>
      <c r="G99" s="170" t="s">
        <v>14</v>
      </c>
      <c r="H99" s="170" t="s">
        <v>22</v>
      </c>
      <c r="I99" s="170">
        <v>460</v>
      </c>
      <c r="J99" s="170">
        <v>200</v>
      </c>
      <c r="K99" s="170">
        <v>10</v>
      </c>
      <c r="L99" s="170" t="s">
        <v>441</v>
      </c>
      <c r="M99" s="170">
        <v>50</v>
      </c>
      <c r="N99" s="170" t="s">
        <v>17</v>
      </c>
      <c r="O99" s="170">
        <v>20.62</v>
      </c>
    </row>
    <row r="100" spans="1:15" x14ac:dyDescent="0.25">
      <c r="A100" s="170">
        <v>0.65</v>
      </c>
      <c r="B100" s="170">
        <v>50</v>
      </c>
      <c r="C100" s="170">
        <v>5.4</v>
      </c>
      <c r="D100" s="170">
        <v>49.2</v>
      </c>
      <c r="E100" s="170">
        <v>365</v>
      </c>
      <c r="F100" s="170">
        <v>45</v>
      </c>
      <c r="G100" s="170" t="s">
        <v>14</v>
      </c>
      <c r="H100" s="170" t="s">
        <v>22</v>
      </c>
      <c r="I100" s="170">
        <v>460</v>
      </c>
      <c r="J100" s="170">
        <v>200</v>
      </c>
      <c r="K100" s="170">
        <v>10</v>
      </c>
      <c r="L100" s="170" t="s">
        <v>441</v>
      </c>
      <c r="M100" s="170">
        <v>50</v>
      </c>
      <c r="N100" s="170" t="s">
        <v>17</v>
      </c>
      <c r="O100" s="170">
        <v>18.989999999999998</v>
      </c>
    </row>
    <row r="101" spans="1:15" x14ac:dyDescent="0.25">
      <c r="A101" s="170">
        <v>0.65</v>
      </c>
      <c r="B101" s="170">
        <v>100</v>
      </c>
      <c r="C101" s="170">
        <v>5.4</v>
      </c>
      <c r="D101" s="170">
        <v>41.54</v>
      </c>
      <c r="E101" s="170">
        <v>365</v>
      </c>
      <c r="F101" s="170">
        <v>45</v>
      </c>
      <c r="G101" s="170" t="s">
        <v>14</v>
      </c>
      <c r="H101" s="170" t="s">
        <v>22</v>
      </c>
      <c r="I101" s="170">
        <v>460</v>
      </c>
      <c r="J101" s="170">
        <v>200</v>
      </c>
      <c r="K101" s="170">
        <v>10</v>
      </c>
      <c r="L101" s="170" t="s">
        <v>441</v>
      </c>
      <c r="M101" s="170">
        <v>50</v>
      </c>
      <c r="N101" s="170" t="s">
        <v>17</v>
      </c>
      <c r="O101" s="170">
        <v>16.96</v>
      </c>
    </row>
    <row r="102" spans="1:15" x14ac:dyDescent="0.25">
      <c r="A102" s="170">
        <v>0.51</v>
      </c>
      <c r="B102" s="170">
        <v>0</v>
      </c>
      <c r="C102" s="170">
        <v>0</v>
      </c>
      <c r="D102" s="170">
        <v>29.26</v>
      </c>
      <c r="E102" s="170">
        <v>28</v>
      </c>
      <c r="F102" s="170">
        <v>75</v>
      </c>
      <c r="G102" s="170" t="s">
        <v>14</v>
      </c>
      <c r="H102" s="170" t="s">
        <v>22</v>
      </c>
      <c r="I102" s="170">
        <v>428</v>
      </c>
      <c r="J102" s="170">
        <v>200</v>
      </c>
      <c r="K102" s="170">
        <v>16</v>
      </c>
      <c r="L102" s="170" t="s">
        <v>441</v>
      </c>
      <c r="M102" s="170">
        <v>64</v>
      </c>
      <c r="N102" s="170" t="s">
        <v>17</v>
      </c>
      <c r="O102" s="170">
        <v>21.69</v>
      </c>
    </row>
    <row r="103" spans="1:15" x14ac:dyDescent="0.25">
      <c r="A103" s="170">
        <v>0.51</v>
      </c>
      <c r="B103" s="170">
        <v>30</v>
      </c>
      <c r="C103" s="170">
        <v>6.28</v>
      </c>
      <c r="D103" s="170">
        <v>26.52</v>
      </c>
      <c r="E103" s="170">
        <v>28</v>
      </c>
      <c r="F103" s="170">
        <v>75</v>
      </c>
      <c r="G103" s="170" t="s">
        <v>14</v>
      </c>
      <c r="H103" s="170" t="s">
        <v>22</v>
      </c>
      <c r="I103" s="170">
        <v>428</v>
      </c>
      <c r="J103" s="170">
        <v>200</v>
      </c>
      <c r="K103" s="170">
        <v>16</v>
      </c>
      <c r="L103" s="170" t="s">
        <v>441</v>
      </c>
      <c r="M103" s="170">
        <v>64</v>
      </c>
      <c r="N103" s="170" t="s">
        <v>17</v>
      </c>
      <c r="O103" s="170">
        <v>17.649999999999999</v>
      </c>
    </row>
    <row r="104" spans="1:15" x14ac:dyDescent="0.25">
      <c r="A104" s="170">
        <v>0.51</v>
      </c>
      <c r="B104" s="170">
        <v>60</v>
      </c>
      <c r="C104" s="170">
        <v>6.28</v>
      </c>
      <c r="D104" s="170">
        <v>28.53</v>
      </c>
      <c r="E104" s="170">
        <v>28</v>
      </c>
      <c r="F104" s="170">
        <v>75</v>
      </c>
      <c r="G104" s="170" t="s">
        <v>14</v>
      </c>
      <c r="H104" s="170" t="s">
        <v>22</v>
      </c>
      <c r="I104" s="170">
        <v>428</v>
      </c>
      <c r="J104" s="170">
        <v>200</v>
      </c>
      <c r="K104" s="170">
        <v>16</v>
      </c>
      <c r="L104" s="170" t="s">
        <v>441</v>
      </c>
      <c r="M104" s="170">
        <v>64</v>
      </c>
      <c r="N104" s="170" t="s">
        <v>17</v>
      </c>
      <c r="O104" s="170">
        <v>19.170000000000002</v>
      </c>
    </row>
    <row r="105" spans="1:15" x14ac:dyDescent="0.25">
      <c r="A105" s="170">
        <v>0.51</v>
      </c>
      <c r="B105" s="170">
        <v>100</v>
      </c>
      <c r="C105" s="170">
        <v>6.28</v>
      </c>
      <c r="D105" s="170">
        <v>27.08</v>
      </c>
      <c r="E105" s="170">
        <v>28</v>
      </c>
      <c r="F105" s="170">
        <v>75</v>
      </c>
      <c r="G105" s="170" t="s">
        <v>14</v>
      </c>
      <c r="H105" s="170" t="s">
        <v>22</v>
      </c>
      <c r="I105" s="170">
        <v>428</v>
      </c>
      <c r="J105" s="170">
        <v>200</v>
      </c>
      <c r="K105" s="170">
        <v>16</v>
      </c>
      <c r="L105" s="170" t="s">
        <v>441</v>
      </c>
      <c r="M105" s="170">
        <v>64</v>
      </c>
      <c r="N105" s="170" t="s">
        <v>17</v>
      </c>
      <c r="O105" s="170">
        <v>18.73</v>
      </c>
    </row>
    <row r="106" spans="1:15" x14ac:dyDescent="0.25">
      <c r="A106" s="170">
        <v>0.46</v>
      </c>
      <c r="B106" s="170">
        <v>0</v>
      </c>
      <c r="C106" s="170">
        <v>0</v>
      </c>
      <c r="D106" s="170">
        <v>33.42</v>
      </c>
      <c r="E106" s="170">
        <v>28</v>
      </c>
      <c r="F106" s="170">
        <v>75</v>
      </c>
      <c r="G106" s="170" t="s">
        <v>14</v>
      </c>
      <c r="H106" s="170" t="s">
        <v>22</v>
      </c>
      <c r="I106" s="170">
        <v>428</v>
      </c>
      <c r="J106" s="170">
        <v>200</v>
      </c>
      <c r="K106" s="170">
        <v>16</v>
      </c>
      <c r="L106" s="170" t="s">
        <v>441</v>
      </c>
      <c r="M106" s="170">
        <v>64</v>
      </c>
      <c r="N106" s="170" t="s">
        <v>17</v>
      </c>
      <c r="O106" s="170">
        <v>25.32</v>
      </c>
    </row>
    <row r="107" spans="1:15" x14ac:dyDescent="0.25">
      <c r="A107" s="170">
        <v>0.46</v>
      </c>
      <c r="B107" s="170">
        <v>30</v>
      </c>
      <c r="C107" s="170">
        <v>6.28</v>
      </c>
      <c r="D107" s="170">
        <v>31.46</v>
      </c>
      <c r="E107" s="170">
        <v>28</v>
      </c>
      <c r="F107" s="170">
        <v>75</v>
      </c>
      <c r="G107" s="170" t="s">
        <v>14</v>
      </c>
      <c r="H107" s="170" t="s">
        <v>22</v>
      </c>
      <c r="I107" s="170">
        <v>428</v>
      </c>
      <c r="J107" s="170">
        <v>200</v>
      </c>
      <c r="K107" s="170">
        <v>16</v>
      </c>
      <c r="L107" s="170" t="s">
        <v>441</v>
      </c>
      <c r="M107" s="170">
        <v>64</v>
      </c>
      <c r="N107" s="170" t="s">
        <v>17</v>
      </c>
      <c r="O107" s="170">
        <v>21.94</v>
      </c>
    </row>
    <row r="108" spans="1:15" x14ac:dyDescent="0.25">
      <c r="A108" s="170">
        <v>0.46</v>
      </c>
      <c r="B108" s="170">
        <v>60</v>
      </c>
      <c r="C108" s="170">
        <v>6.28</v>
      </c>
      <c r="D108" s="170">
        <v>30.66</v>
      </c>
      <c r="E108" s="170">
        <v>28</v>
      </c>
      <c r="F108" s="170">
        <v>75</v>
      </c>
      <c r="G108" s="170" t="s">
        <v>14</v>
      </c>
      <c r="H108" s="170" t="s">
        <v>22</v>
      </c>
      <c r="I108" s="170">
        <v>428</v>
      </c>
      <c r="J108" s="170">
        <v>200</v>
      </c>
      <c r="K108" s="170">
        <v>16</v>
      </c>
      <c r="L108" s="170" t="s">
        <v>441</v>
      </c>
      <c r="M108" s="170">
        <v>64</v>
      </c>
      <c r="N108" s="170" t="s">
        <v>17</v>
      </c>
      <c r="O108" s="170">
        <v>21.55</v>
      </c>
    </row>
    <row r="109" spans="1:15" x14ac:dyDescent="0.25">
      <c r="A109" s="170">
        <v>0.46</v>
      </c>
      <c r="B109" s="170">
        <v>100</v>
      </c>
      <c r="C109" s="170">
        <v>6.28</v>
      </c>
      <c r="D109" s="170">
        <v>29.49</v>
      </c>
      <c r="E109" s="170">
        <v>28</v>
      </c>
      <c r="F109" s="170">
        <v>75</v>
      </c>
      <c r="G109" s="170" t="s">
        <v>14</v>
      </c>
      <c r="H109" s="170" t="s">
        <v>22</v>
      </c>
      <c r="I109" s="170">
        <v>428</v>
      </c>
      <c r="J109" s="170">
        <v>200</v>
      </c>
      <c r="K109" s="170">
        <v>16</v>
      </c>
      <c r="L109" s="170" t="s">
        <v>441</v>
      </c>
      <c r="M109" s="170">
        <v>64</v>
      </c>
      <c r="N109" s="170" t="s">
        <v>17</v>
      </c>
      <c r="O109" s="170">
        <v>20.88</v>
      </c>
    </row>
    <row r="110" spans="1:15" x14ac:dyDescent="0.25">
      <c r="A110" s="170">
        <v>0.33</v>
      </c>
      <c r="B110" s="170">
        <v>0</v>
      </c>
      <c r="C110" s="170">
        <v>0</v>
      </c>
      <c r="D110" s="170">
        <v>44.13</v>
      </c>
      <c r="E110" s="170">
        <v>28</v>
      </c>
      <c r="F110" s="170">
        <v>75</v>
      </c>
      <c r="G110" s="170" t="s">
        <v>14</v>
      </c>
      <c r="H110" s="170" t="s">
        <v>22</v>
      </c>
      <c r="I110" s="170">
        <v>428</v>
      </c>
      <c r="J110" s="170">
        <v>200</v>
      </c>
      <c r="K110" s="170">
        <v>16</v>
      </c>
      <c r="L110" s="170" t="s">
        <v>441</v>
      </c>
      <c r="M110" s="170">
        <v>64</v>
      </c>
      <c r="N110" s="170" t="s">
        <v>17</v>
      </c>
      <c r="O110" s="170">
        <v>29.42</v>
      </c>
    </row>
    <row r="111" spans="1:15" x14ac:dyDescent="0.25">
      <c r="A111" s="170">
        <v>0.33</v>
      </c>
      <c r="B111" s="170">
        <v>30</v>
      </c>
      <c r="C111" s="170">
        <v>6.28</v>
      </c>
      <c r="D111" s="170">
        <v>39.5</v>
      </c>
      <c r="E111" s="170">
        <v>28</v>
      </c>
      <c r="F111" s="170">
        <v>75</v>
      </c>
      <c r="G111" s="170" t="s">
        <v>14</v>
      </c>
      <c r="H111" s="170" t="s">
        <v>22</v>
      </c>
      <c r="I111" s="170">
        <v>428</v>
      </c>
      <c r="J111" s="170">
        <v>200</v>
      </c>
      <c r="K111" s="170">
        <v>16</v>
      </c>
      <c r="L111" s="170" t="s">
        <v>441</v>
      </c>
      <c r="M111" s="170">
        <v>64</v>
      </c>
      <c r="N111" s="170" t="s">
        <v>17</v>
      </c>
      <c r="O111" s="170">
        <v>29.92</v>
      </c>
    </row>
    <row r="112" spans="1:15" x14ac:dyDescent="0.25">
      <c r="A112" s="170">
        <v>0.33</v>
      </c>
      <c r="B112" s="170">
        <v>60</v>
      </c>
      <c r="C112" s="170">
        <v>6.28</v>
      </c>
      <c r="D112" s="170">
        <v>43.8</v>
      </c>
      <c r="E112" s="170">
        <v>28</v>
      </c>
      <c r="F112" s="170">
        <v>75</v>
      </c>
      <c r="G112" s="170" t="s">
        <v>14</v>
      </c>
      <c r="H112" s="170" t="s">
        <v>22</v>
      </c>
      <c r="I112" s="170">
        <v>428</v>
      </c>
      <c r="J112" s="170">
        <v>200</v>
      </c>
      <c r="K112" s="170">
        <v>16</v>
      </c>
      <c r="L112" s="170" t="s">
        <v>441</v>
      </c>
      <c r="M112" s="170">
        <v>64</v>
      </c>
      <c r="N112" s="170" t="s">
        <v>17</v>
      </c>
      <c r="O112" s="170">
        <v>28.77</v>
      </c>
    </row>
    <row r="113" spans="1:15" x14ac:dyDescent="0.25">
      <c r="A113" s="170">
        <v>0.33</v>
      </c>
      <c r="B113" s="170">
        <v>100</v>
      </c>
      <c r="C113" s="170">
        <v>6.28</v>
      </c>
      <c r="D113" s="170">
        <v>42.44</v>
      </c>
      <c r="E113" s="170">
        <v>28</v>
      </c>
      <c r="F113" s="170">
        <v>75</v>
      </c>
      <c r="G113" s="170" t="s">
        <v>14</v>
      </c>
      <c r="H113" s="170" t="s">
        <v>22</v>
      </c>
      <c r="I113" s="170">
        <v>428</v>
      </c>
      <c r="J113" s="170">
        <v>200</v>
      </c>
      <c r="K113" s="170">
        <v>16</v>
      </c>
      <c r="L113" s="170" t="s">
        <v>441</v>
      </c>
      <c r="M113" s="170">
        <v>64</v>
      </c>
      <c r="N113" s="170" t="s">
        <v>17</v>
      </c>
      <c r="O113" s="170">
        <v>28.84</v>
      </c>
    </row>
    <row r="114" spans="1:15" x14ac:dyDescent="0.25">
      <c r="A114" s="170">
        <v>0.45</v>
      </c>
      <c r="B114" s="170">
        <v>0</v>
      </c>
      <c r="C114" s="170">
        <v>0</v>
      </c>
      <c r="D114" s="170">
        <v>42.95</v>
      </c>
      <c r="E114" s="170">
        <v>28</v>
      </c>
      <c r="F114" s="170">
        <v>45</v>
      </c>
      <c r="G114" s="170" t="s">
        <v>14</v>
      </c>
      <c r="H114" s="170" t="s">
        <v>22</v>
      </c>
      <c r="I114" s="170">
        <v>551.11</v>
      </c>
      <c r="J114" s="170">
        <v>200</v>
      </c>
      <c r="K114" s="170">
        <v>10</v>
      </c>
      <c r="L114" s="170" t="s">
        <v>443</v>
      </c>
      <c r="M114" s="170">
        <v>100</v>
      </c>
      <c r="N114" s="170" t="s">
        <v>13</v>
      </c>
      <c r="O114" s="170">
        <v>13.16</v>
      </c>
    </row>
    <row r="115" spans="1:15" x14ac:dyDescent="0.25">
      <c r="A115" s="170">
        <v>0.45</v>
      </c>
      <c r="B115" s="170">
        <v>72</v>
      </c>
      <c r="C115" s="170">
        <v>4.58</v>
      </c>
      <c r="D115" s="170">
        <v>36.96</v>
      </c>
      <c r="E115" s="170">
        <v>28</v>
      </c>
      <c r="F115" s="170">
        <v>45</v>
      </c>
      <c r="G115" s="170" t="s">
        <v>14</v>
      </c>
      <c r="H115" s="170" t="s">
        <v>22</v>
      </c>
      <c r="I115" s="170">
        <v>551.11</v>
      </c>
      <c r="J115" s="170">
        <v>200</v>
      </c>
      <c r="K115" s="170">
        <v>10</v>
      </c>
      <c r="L115" s="170" t="s">
        <v>443</v>
      </c>
      <c r="M115" s="170">
        <v>100</v>
      </c>
      <c r="N115" s="170" t="s">
        <v>13</v>
      </c>
      <c r="O115" s="170">
        <v>9.11</v>
      </c>
    </row>
    <row r="116" spans="1:15" x14ac:dyDescent="0.25">
      <c r="A116" s="170">
        <v>0.45</v>
      </c>
      <c r="B116" s="170">
        <v>94</v>
      </c>
      <c r="C116" s="170">
        <v>4.58</v>
      </c>
      <c r="D116" s="170">
        <v>39.08</v>
      </c>
      <c r="E116" s="170">
        <v>28</v>
      </c>
      <c r="F116" s="170">
        <v>45</v>
      </c>
      <c r="G116" s="170" t="s">
        <v>14</v>
      </c>
      <c r="H116" s="170" t="s">
        <v>22</v>
      </c>
      <c r="I116" s="170">
        <v>551.11</v>
      </c>
      <c r="J116" s="170">
        <v>200</v>
      </c>
      <c r="K116" s="170">
        <v>10</v>
      </c>
      <c r="L116" s="170" t="s">
        <v>443</v>
      </c>
      <c r="M116" s="170">
        <v>100</v>
      </c>
      <c r="N116" s="170" t="s">
        <v>13</v>
      </c>
      <c r="O116" s="170">
        <v>13.46</v>
      </c>
    </row>
    <row r="117" spans="1:15" x14ac:dyDescent="0.25">
      <c r="A117" s="170">
        <v>0.45</v>
      </c>
      <c r="B117" s="170">
        <v>91.5</v>
      </c>
      <c r="C117" s="170">
        <v>4.58</v>
      </c>
      <c r="D117" s="170">
        <v>42.52</v>
      </c>
      <c r="E117" s="170">
        <v>28</v>
      </c>
      <c r="F117" s="170">
        <v>45</v>
      </c>
      <c r="G117" s="170" t="s">
        <v>14</v>
      </c>
      <c r="H117" s="170" t="s">
        <v>22</v>
      </c>
      <c r="I117" s="170">
        <v>551.11</v>
      </c>
      <c r="J117" s="170">
        <v>200</v>
      </c>
      <c r="K117" s="170">
        <v>10</v>
      </c>
      <c r="L117" s="170" t="s">
        <v>443</v>
      </c>
      <c r="M117" s="170">
        <v>100</v>
      </c>
      <c r="N117" s="170" t="s">
        <v>13</v>
      </c>
      <c r="O117" s="170">
        <v>12.79</v>
      </c>
    </row>
    <row r="118" spans="1:15" x14ac:dyDescent="0.25">
      <c r="A118" s="170">
        <v>0.45</v>
      </c>
      <c r="B118" s="170">
        <v>85</v>
      </c>
      <c r="C118" s="170">
        <v>4.58</v>
      </c>
      <c r="D118" s="170">
        <v>39.520000000000003</v>
      </c>
      <c r="E118" s="170">
        <v>28</v>
      </c>
      <c r="F118" s="170">
        <v>45</v>
      </c>
      <c r="G118" s="170" t="s">
        <v>14</v>
      </c>
      <c r="H118" s="170" t="s">
        <v>22</v>
      </c>
      <c r="I118" s="170">
        <v>551.11</v>
      </c>
      <c r="J118" s="170">
        <v>200</v>
      </c>
      <c r="K118" s="170">
        <v>10</v>
      </c>
      <c r="L118" s="170" t="s">
        <v>443</v>
      </c>
      <c r="M118" s="170">
        <v>100</v>
      </c>
      <c r="N118" s="170" t="s">
        <v>13</v>
      </c>
      <c r="O118" s="170">
        <v>10.7</v>
      </c>
    </row>
    <row r="119" spans="1:15" x14ac:dyDescent="0.25">
      <c r="A119" s="170">
        <v>0.49</v>
      </c>
      <c r="B119" s="170">
        <v>0</v>
      </c>
      <c r="C119" s="170">
        <v>0</v>
      </c>
      <c r="D119" s="170">
        <v>42</v>
      </c>
      <c r="E119" s="170">
        <v>28</v>
      </c>
      <c r="F119" s="170">
        <v>42</v>
      </c>
      <c r="G119" s="170" t="s">
        <v>14</v>
      </c>
      <c r="H119" s="170" t="s">
        <v>22</v>
      </c>
      <c r="I119" s="170">
        <v>400</v>
      </c>
      <c r="J119" s="170">
        <v>200</v>
      </c>
      <c r="K119" s="170">
        <v>16</v>
      </c>
      <c r="L119" s="170" t="s">
        <v>441</v>
      </c>
      <c r="M119" s="170">
        <v>80</v>
      </c>
      <c r="N119" s="170" t="s">
        <v>67</v>
      </c>
      <c r="O119" s="170">
        <v>27.1</v>
      </c>
    </row>
    <row r="120" spans="1:15" x14ac:dyDescent="0.25">
      <c r="A120" s="170">
        <v>0.49</v>
      </c>
      <c r="B120" s="170">
        <v>0</v>
      </c>
      <c r="C120" s="170">
        <v>0</v>
      </c>
      <c r="D120" s="170">
        <v>42</v>
      </c>
      <c r="E120" s="170">
        <v>28</v>
      </c>
      <c r="F120" s="170">
        <v>42</v>
      </c>
      <c r="G120" s="170" t="s">
        <v>14</v>
      </c>
      <c r="H120" s="170" t="s">
        <v>22</v>
      </c>
      <c r="I120" s="170">
        <v>400</v>
      </c>
      <c r="J120" s="170">
        <v>200</v>
      </c>
      <c r="K120" s="170">
        <v>16</v>
      </c>
      <c r="L120" s="170" t="s">
        <v>441</v>
      </c>
      <c r="M120" s="170">
        <v>160</v>
      </c>
      <c r="N120" s="170" t="s">
        <v>67</v>
      </c>
      <c r="O120" s="170">
        <v>18.7</v>
      </c>
    </row>
    <row r="121" spans="1:15" x14ac:dyDescent="0.25">
      <c r="A121" s="170">
        <v>0.49</v>
      </c>
      <c r="B121" s="170">
        <v>0</v>
      </c>
      <c r="C121" s="170">
        <v>0</v>
      </c>
      <c r="D121" s="170">
        <v>42</v>
      </c>
      <c r="E121" s="170">
        <v>28</v>
      </c>
      <c r="F121" s="170">
        <v>67</v>
      </c>
      <c r="G121" s="170" t="s">
        <v>14</v>
      </c>
      <c r="H121" s="170" t="s">
        <v>22</v>
      </c>
      <c r="I121" s="170">
        <v>400</v>
      </c>
      <c r="J121" s="170">
        <v>200</v>
      </c>
      <c r="K121" s="170">
        <v>16</v>
      </c>
      <c r="L121" s="170" t="s">
        <v>441</v>
      </c>
      <c r="M121" s="170">
        <v>80</v>
      </c>
      <c r="N121" s="170" t="s">
        <v>67</v>
      </c>
      <c r="O121" s="170">
        <v>43.8</v>
      </c>
    </row>
    <row r="122" spans="1:15" x14ac:dyDescent="0.25">
      <c r="A122" s="170">
        <v>0.49</v>
      </c>
      <c r="B122" s="170">
        <v>0</v>
      </c>
      <c r="C122" s="170">
        <v>0</v>
      </c>
      <c r="D122" s="170">
        <v>42</v>
      </c>
      <c r="E122" s="170">
        <v>28</v>
      </c>
      <c r="F122" s="170">
        <v>67</v>
      </c>
      <c r="G122" s="170" t="s">
        <v>14</v>
      </c>
      <c r="H122" s="170" t="s">
        <v>22</v>
      </c>
      <c r="I122" s="170">
        <v>400</v>
      </c>
      <c r="J122" s="170">
        <v>200</v>
      </c>
      <c r="K122" s="170">
        <v>16</v>
      </c>
      <c r="L122" s="170" t="s">
        <v>441</v>
      </c>
      <c r="M122" s="170">
        <v>160</v>
      </c>
      <c r="N122" s="170" t="s">
        <v>67</v>
      </c>
      <c r="O122" s="170">
        <v>25</v>
      </c>
    </row>
    <row r="123" spans="1:15" x14ac:dyDescent="0.25">
      <c r="A123" s="170">
        <v>0.49</v>
      </c>
      <c r="B123" s="170">
        <v>0</v>
      </c>
      <c r="C123" s="170">
        <v>0</v>
      </c>
      <c r="D123" s="170">
        <v>42</v>
      </c>
      <c r="E123" s="170">
        <v>28</v>
      </c>
      <c r="F123" s="170">
        <v>40</v>
      </c>
      <c r="G123" s="170" t="s">
        <v>14</v>
      </c>
      <c r="H123" s="170" t="s">
        <v>22</v>
      </c>
      <c r="I123" s="170">
        <v>400</v>
      </c>
      <c r="J123" s="170">
        <v>200</v>
      </c>
      <c r="K123" s="170">
        <v>19.5</v>
      </c>
      <c r="L123" s="170" t="s">
        <v>441</v>
      </c>
      <c r="M123" s="170">
        <v>100</v>
      </c>
      <c r="N123" s="170" t="s">
        <v>67</v>
      </c>
      <c r="O123" s="170">
        <v>20</v>
      </c>
    </row>
    <row r="124" spans="1:15" x14ac:dyDescent="0.25">
      <c r="A124" s="170">
        <v>0.49</v>
      </c>
      <c r="B124" s="170">
        <v>0</v>
      </c>
      <c r="C124" s="170">
        <v>0</v>
      </c>
      <c r="D124" s="170">
        <v>42</v>
      </c>
      <c r="E124" s="170">
        <v>28</v>
      </c>
      <c r="F124" s="170">
        <v>40</v>
      </c>
      <c r="G124" s="170" t="s">
        <v>14</v>
      </c>
      <c r="H124" s="170" t="s">
        <v>22</v>
      </c>
      <c r="I124" s="170">
        <v>400</v>
      </c>
      <c r="J124" s="170">
        <v>200</v>
      </c>
      <c r="K124" s="170">
        <v>19.5</v>
      </c>
      <c r="L124" s="170" t="s">
        <v>441</v>
      </c>
      <c r="M124" s="170">
        <v>200</v>
      </c>
      <c r="N124" s="170" t="s">
        <v>67</v>
      </c>
      <c r="O124" s="170">
        <v>14.5</v>
      </c>
    </row>
    <row r="125" spans="1:15" x14ac:dyDescent="0.25">
      <c r="A125" s="170">
        <v>0.49</v>
      </c>
      <c r="B125" s="170">
        <v>0</v>
      </c>
      <c r="C125" s="170">
        <v>0</v>
      </c>
      <c r="D125" s="170">
        <v>42</v>
      </c>
      <c r="E125" s="170">
        <v>28</v>
      </c>
      <c r="F125" s="170">
        <v>65</v>
      </c>
      <c r="G125" s="170" t="s">
        <v>14</v>
      </c>
      <c r="H125" s="170" t="s">
        <v>22</v>
      </c>
      <c r="I125" s="170">
        <v>400</v>
      </c>
      <c r="J125" s="170">
        <v>200</v>
      </c>
      <c r="K125" s="170">
        <v>19.5</v>
      </c>
      <c r="L125" s="170" t="s">
        <v>441</v>
      </c>
      <c r="M125" s="170">
        <v>100</v>
      </c>
      <c r="N125" s="170" t="s">
        <v>67</v>
      </c>
      <c r="O125" s="170">
        <v>34.4</v>
      </c>
    </row>
    <row r="126" spans="1:15" x14ac:dyDescent="0.25">
      <c r="A126" s="170">
        <v>0.49</v>
      </c>
      <c r="B126" s="170">
        <v>0</v>
      </c>
      <c r="C126" s="170">
        <v>0</v>
      </c>
      <c r="D126" s="170">
        <v>42</v>
      </c>
      <c r="E126" s="170">
        <v>28</v>
      </c>
      <c r="F126" s="170">
        <v>65</v>
      </c>
      <c r="G126" s="170" t="s">
        <v>14</v>
      </c>
      <c r="H126" s="170" t="s">
        <v>22</v>
      </c>
      <c r="I126" s="170">
        <v>400</v>
      </c>
      <c r="J126" s="170">
        <v>200</v>
      </c>
      <c r="K126" s="170">
        <v>19.5</v>
      </c>
      <c r="L126" s="170" t="s">
        <v>441</v>
      </c>
      <c r="M126" s="170">
        <v>200</v>
      </c>
      <c r="N126" s="170" t="s">
        <v>67</v>
      </c>
      <c r="O126" s="170">
        <v>19.7</v>
      </c>
    </row>
    <row r="127" spans="1:15" x14ac:dyDescent="0.25">
      <c r="A127" s="170">
        <v>0.51</v>
      </c>
      <c r="B127" s="170">
        <v>30</v>
      </c>
      <c r="C127" s="170">
        <v>4.3499999999999996</v>
      </c>
      <c r="D127" s="170">
        <v>34</v>
      </c>
      <c r="E127" s="170">
        <v>28</v>
      </c>
      <c r="F127" s="170">
        <v>42</v>
      </c>
      <c r="G127" s="170" t="s">
        <v>14</v>
      </c>
      <c r="H127" s="170" t="s">
        <v>22</v>
      </c>
      <c r="I127" s="170">
        <v>400</v>
      </c>
      <c r="J127" s="170">
        <v>200</v>
      </c>
      <c r="K127" s="170">
        <v>16</v>
      </c>
      <c r="L127" s="170" t="s">
        <v>441</v>
      </c>
      <c r="M127" s="170">
        <v>80</v>
      </c>
      <c r="N127" s="170" t="s">
        <v>67</v>
      </c>
      <c r="O127" s="170">
        <v>25.1</v>
      </c>
    </row>
    <row r="128" spans="1:15" x14ac:dyDescent="0.25">
      <c r="A128" s="170">
        <v>0.51</v>
      </c>
      <c r="B128" s="170">
        <v>30</v>
      </c>
      <c r="C128" s="170">
        <v>4.3499999999999996</v>
      </c>
      <c r="D128" s="170">
        <v>34</v>
      </c>
      <c r="E128" s="170">
        <v>28</v>
      </c>
      <c r="F128" s="170">
        <v>42</v>
      </c>
      <c r="G128" s="170" t="s">
        <v>14</v>
      </c>
      <c r="H128" s="170" t="s">
        <v>22</v>
      </c>
      <c r="I128" s="170">
        <v>400</v>
      </c>
      <c r="J128" s="170">
        <v>200</v>
      </c>
      <c r="K128" s="170">
        <v>16</v>
      </c>
      <c r="L128" s="170" t="s">
        <v>441</v>
      </c>
      <c r="M128" s="170">
        <v>160</v>
      </c>
      <c r="N128" s="170" t="s">
        <v>67</v>
      </c>
      <c r="O128" s="170">
        <v>20.3</v>
      </c>
    </row>
    <row r="129" spans="1:15" x14ac:dyDescent="0.25">
      <c r="A129" s="170">
        <v>0.51</v>
      </c>
      <c r="B129" s="170">
        <v>30</v>
      </c>
      <c r="C129" s="170">
        <v>4.3499999999999996</v>
      </c>
      <c r="D129" s="170">
        <v>34</v>
      </c>
      <c r="E129" s="170">
        <v>28</v>
      </c>
      <c r="F129" s="170">
        <v>67</v>
      </c>
      <c r="G129" s="170" t="s">
        <v>14</v>
      </c>
      <c r="H129" s="170" t="s">
        <v>22</v>
      </c>
      <c r="I129" s="170">
        <v>400</v>
      </c>
      <c r="J129" s="170">
        <v>200</v>
      </c>
      <c r="K129" s="170">
        <v>16</v>
      </c>
      <c r="L129" s="170" t="s">
        <v>441</v>
      </c>
      <c r="M129" s="170">
        <v>80</v>
      </c>
      <c r="N129" s="170" t="s">
        <v>67</v>
      </c>
      <c r="O129" s="170">
        <v>44.5</v>
      </c>
    </row>
    <row r="130" spans="1:15" x14ac:dyDescent="0.25">
      <c r="A130" s="170">
        <v>0.51</v>
      </c>
      <c r="B130" s="170">
        <v>30</v>
      </c>
      <c r="C130" s="170">
        <v>4.3499999999999996</v>
      </c>
      <c r="D130" s="170">
        <v>34</v>
      </c>
      <c r="E130" s="170">
        <v>28</v>
      </c>
      <c r="F130" s="170">
        <v>67</v>
      </c>
      <c r="G130" s="170" t="s">
        <v>14</v>
      </c>
      <c r="H130" s="170" t="s">
        <v>22</v>
      </c>
      <c r="I130" s="170">
        <v>400</v>
      </c>
      <c r="J130" s="170">
        <v>200</v>
      </c>
      <c r="K130" s="170">
        <v>16</v>
      </c>
      <c r="L130" s="170" t="s">
        <v>441</v>
      </c>
      <c r="M130" s="170">
        <v>160</v>
      </c>
      <c r="N130" s="170" t="s">
        <v>67</v>
      </c>
      <c r="O130" s="170">
        <v>21.8</v>
      </c>
    </row>
    <row r="131" spans="1:15" x14ac:dyDescent="0.25">
      <c r="A131" s="170">
        <v>0.51</v>
      </c>
      <c r="B131" s="170">
        <v>30</v>
      </c>
      <c r="C131" s="170">
        <v>4.3499999999999996</v>
      </c>
      <c r="D131" s="170">
        <v>34</v>
      </c>
      <c r="E131" s="170">
        <v>28</v>
      </c>
      <c r="F131" s="170">
        <v>40</v>
      </c>
      <c r="G131" s="170" t="s">
        <v>14</v>
      </c>
      <c r="H131" s="170" t="s">
        <v>22</v>
      </c>
      <c r="I131" s="170">
        <v>400</v>
      </c>
      <c r="J131" s="170">
        <v>200</v>
      </c>
      <c r="K131" s="170">
        <v>19.5</v>
      </c>
      <c r="L131" s="170" t="s">
        <v>441</v>
      </c>
      <c r="M131" s="170">
        <v>100</v>
      </c>
      <c r="N131" s="170" t="s">
        <v>67</v>
      </c>
      <c r="O131" s="170">
        <v>14.5</v>
      </c>
    </row>
    <row r="132" spans="1:15" x14ac:dyDescent="0.25">
      <c r="A132" s="170">
        <v>0.51</v>
      </c>
      <c r="B132" s="170">
        <v>30</v>
      </c>
      <c r="C132" s="170">
        <v>4.3499999999999996</v>
      </c>
      <c r="D132" s="170">
        <v>34</v>
      </c>
      <c r="E132" s="170">
        <v>28</v>
      </c>
      <c r="F132" s="170">
        <v>40</v>
      </c>
      <c r="G132" s="170" t="s">
        <v>14</v>
      </c>
      <c r="H132" s="170" t="s">
        <v>22</v>
      </c>
      <c r="I132" s="170">
        <v>400</v>
      </c>
      <c r="J132" s="170">
        <v>200</v>
      </c>
      <c r="K132" s="170">
        <v>19.5</v>
      </c>
      <c r="L132" s="170" t="s">
        <v>441</v>
      </c>
      <c r="M132" s="170">
        <v>200</v>
      </c>
      <c r="N132" s="170" t="s">
        <v>67</v>
      </c>
      <c r="O132" s="170">
        <v>12.5</v>
      </c>
    </row>
    <row r="133" spans="1:15" x14ac:dyDescent="0.25">
      <c r="A133" s="170">
        <v>0.51</v>
      </c>
      <c r="B133" s="170">
        <v>30</v>
      </c>
      <c r="C133" s="170">
        <v>4.3499999999999996</v>
      </c>
      <c r="D133" s="170">
        <v>34</v>
      </c>
      <c r="E133" s="170">
        <v>28</v>
      </c>
      <c r="F133" s="170">
        <v>65</v>
      </c>
      <c r="G133" s="170" t="s">
        <v>14</v>
      </c>
      <c r="H133" s="170" t="s">
        <v>22</v>
      </c>
      <c r="I133" s="170">
        <v>400</v>
      </c>
      <c r="J133" s="170">
        <v>200</v>
      </c>
      <c r="K133" s="170">
        <v>19.5</v>
      </c>
      <c r="L133" s="170" t="s">
        <v>441</v>
      </c>
      <c r="M133" s="170">
        <v>100</v>
      </c>
      <c r="N133" s="170" t="s">
        <v>67</v>
      </c>
      <c r="O133" s="170">
        <v>33.200000000000003</v>
      </c>
    </row>
    <row r="134" spans="1:15" x14ac:dyDescent="0.25">
      <c r="A134" s="170">
        <v>0.51</v>
      </c>
      <c r="B134" s="170">
        <v>30</v>
      </c>
      <c r="C134" s="170">
        <v>4.3499999999999996</v>
      </c>
      <c r="D134" s="170">
        <v>34</v>
      </c>
      <c r="E134" s="170">
        <v>28</v>
      </c>
      <c r="F134" s="170">
        <v>65</v>
      </c>
      <c r="G134" s="170" t="s">
        <v>14</v>
      </c>
      <c r="H134" s="170" t="s">
        <v>22</v>
      </c>
      <c r="I134" s="170">
        <v>400</v>
      </c>
      <c r="J134" s="170">
        <v>200</v>
      </c>
      <c r="K134" s="170">
        <v>19.5</v>
      </c>
      <c r="L134" s="170" t="s">
        <v>441</v>
      </c>
      <c r="M134" s="170">
        <v>200</v>
      </c>
      <c r="N134" s="170" t="s">
        <v>67</v>
      </c>
      <c r="O134" s="170">
        <v>17.5</v>
      </c>
    </row>
    <row r="135" spans="1:15" x14ac:dyDescent="0.25">
      <c r="A135" s="170">
        <v>0.53</v>
      </c>
      <c r="B135" s="170">
        <v>50</v>
      </c>
      <c r="C135" s="170">
        <v>4.3499999999999996</v>
      </c>
      <c r="D135" s="170">
        <v>35.5</v>
      </c>
      <c r="E135" s="170">
        <v>28</v>
      </c>
      <c r="F135" s="170">
        <v>42</v>
      </c>
      <c r="G135" s="170" t="s">
        <v>14</v>
      </c>
      <c r="H135" s="170" t="s">
        <v>22</v>
      </c>
      <c r="I135" s="170">
        <v>400</v>
      </c>
      <c r="J135" s="170">
        <v>200</v>
      </c>
      <c r="K135" s="170">
        <v>16</v>
      </c>
      <c r="L135" s="170" t="s">
        <v>441</v>
      </c>
      <c r="M135" s="170">
        <v>80</v>
      </c>
      <c r="N135" s="170" t="s">
        <v>67</v>
      </c>
      <c r="O135" s="170">
        <v>31.8</v>
      </c>
    </row>
    <row r="136" spans="1:15" x14ac:dyDescent="0.25">
      <c r="A136" s="170">
        <v>0.53</v>
      </c>
      <c r="B136" s="170">
        <v>50</v>
      </c>
      <c r="C136" s="170">
        <v>4.3499999999999996</v>
      </c>
      <c r="D136" s="170">
        <v>35.5</v>
      </c>
      <c r="E136" s="170">
        <v>28</v>
      </c>
      <c r="F136" s="170">
        <v>42</v>
      </c>
      <c r="G136" s="170" t="s">
        <v>14</v>
      </c>
      <c r="H136" s="170" t="s">
        <v>22</v>
      </c>
      <c r="I136" s="170">
        <v>400</v>
      </c>
      <c r="J136" s="170">
        <v>200</v>
      </c>
      <c r="K136" s="170">
        <v>16</v>
      </c>
      <c r="L136" s="170" t="s">
        <v>441</v>
      </c>
      <c r="M136" s="170">
        <v>160</v>
      </c>
      <c r="N136" s="170" t="s">
        <v>67</v>
      </c>
      <c r="O136" s="170">
        <v>16.8</v>
      </c>
    </row>
    <row r="137" spans="1:15" x14ac:dyDescent="0.25">
      <c r="A137" s="170">
        <v>0.53</v>
      </c>
      <c r="B137" s="170">
        <v>50</v>
      </c>
      <c r="C137" s="170">
        <v>4.3499999999999996</v>
      </c>
      <c r="D137" s="170">
        <v>35.5</v>
      </c>
      <c r="E137" s="170">
        <v>28</v>
      </c>
      <c r="F137" s="170">
        <v>67</v>
      </c>
      <c r="G137" s="170" t="s">
        <v>14</v>
      </c>
      <c r="H137" s="170" t="s">
        <v>22</v>
      </c>
      <c r="I137" s="170">
        <v>400</v>
      </c>
      <c r="J137" s="170">
        <v>200</v>
      </c>
      <c r="K137" s="170">
        <v>16</v>
      </c>
      <c r="L137" s="170" t="s">
        <v>441</v>
      </c>
      <c r="M137" s="170">
        <v>80</v>
      </c>
      <c r="N137" s="170" t="s">
        <v>67</v>
      </c>
      <c r="O137" s="170">
        <v>44.7</v>
      </c>
    </row>
    <row r="138" spans="1:15" x14ac:dyDescent="0.25">
      <c r="A138" s="170">
        <v>0.53</v>
      </c>
      <c r="B138" s="170">
        <v>50</v>
      </c>
      <c r="C138" s="170">
        <v>4.3499999999999996</v>
      </c>
      <c r="D138" s="170">
        <v>35.5</v>
      </c>
      <c r="E138" s="170">
        <v>28</v>
      </c>
      <c r="F138" s="170">
        <v>67</v>
      </c>
      <c r="G138" s="170" t="s">
        <v>14</v>
      </c>
      <c r="H138" s="170" t="s">
        <v>22</v>
      </c>
      <c r="I138" s="170">
        <v>400</v>
      </c>
      <c r="J138" s="170">
        <v>200</v>
      </c>
      <c r="K138" s="170">
        <v>16</v>
      </c>
      <c r="L138" s="170" t="s">
        <v>441</v>
      </c>
      <c r="M138" s="170">
        <v>160</v>
      </c>
      <c r="N138" s="170" t="s">
        <v>67</v>
      </c>
      <c r="O138" s="170">
        <v>24.5</v>
      </c>
    </row>
    <row r="139" spans="1:15" x14ac:dyDescent="0.25">
      <c r="A139" s="170">
        <v>0.53</v>
      </c>
      <c r="B139" s="170">
        <v>50</v>
      </c>
      <c r="C139" s="170">
        <v>4.3499999999999996</v>
      </c>
      <c r="D139" s="170">
        <v>35.5</v>
      </c>
      <c r="E139" s="170">
        <v>28</v>
      </c>
      <c r="F139" s="170">
        <v>40</v>
      </c>
      <c r="G139" s="170" t="s">
        <v>14</v>
      </c>
      <c r="H139" s="170" t="s">
        <v>22</v>
      </c>
      <c r="I139" s="170">
        <v>400</v>
      </c>
      <c r="J139" s="170">
        <v>200</v>
      </c>
      <c r="K139" s="170">
        <v>19.5</v>
      </c>
      <c r="L139" s="170" t="s">
        <v>441</v>
      </c>
      <c r="M139" s="170">
        <v>100</v>
      </c>
      <c r="N139" s="170" t="s">
        <v>67</v>
      </c>
      <c r="O139" s="170">
        <v>21.8</v>
      </c>
    </row>
    <row r="140" spans="1:15" x14ac:dyDescent="0.25">
      <c r="A140" s="170">
        <v>0.53</v>
      </c>
      <c r="B140" s="170">
        <v>50</v>
      </c>
      <c r="C140" s="170">
        <v>4.3499999999999996</v>
      </c>
      <c r="D140" s="170">
        <v>35.5</v>
      </c>
      <c r="E140" s="170">
        <v>28</v>
      </c>
      <c r="F140" s="170">
        <v>40</v>
      </c>
      <c r="G140" s="170" t="s">
        <v>14</v>
      </c>
      <c r="H140" s="170" t="s">
        <v>22</v>
      </c>
      <c r="I140" s="170">
        <v>400</v>
      </c>
      <c r="J140" s="170">
        <v>200</v>
      </c>
      <c r="K140" s="170">
        <v>19.5</v>
      </c>
      <c r="L140" s="170" t="s">
        <v>441</v>
      </c>
      <c r="M140" s="170">
        <v>200</v>
      </c>
      <c r="N140" s="170" t="s">
        <v>67</v>
      </c>
      <c r="O140" s="170">
        <v>14.8</v>
      </c>
    </row>
    <row r="141" spans="1:15" x14ac:dyDescent="0.25">
      <c r="A141" s="170">
        <v>0.53</v>
      </c>
      <c r="B141" s="170">
        <v>50</v>
      </c>
      <c r="C141" s="170">
        <v>4.3499999999999996</v>
      </c>
      <c r="D141" s="170">
        <v>35.5</v>
      </c>
      <c r="E141" s="170">
        <v>28</v>
      </c>
      <c r="F141" s="170">
        <v>65</v>
      </c>
      <c r="G141" s="170" t="s">
        <v>14</v>
      </c>
      <c r="H141" s="170" t="s">
        <v>22</v>
      </c>
      <c r="I141" s="170">
        <v>400</v>
      </c>
      <c r="J141" s="170">
        <v>200</v>
      </c>
      <c r="K141" s="170">
        <v>19.5</v>
      </c>
      <c r="L141" s="170" t="s">
        <v>441</v>
      </c>
      <c r="M141" s="170">
        <v>100</v>
      </c>
      <c r="N141" s="170" t="s">
        <v>67</v>
      </c>
      <c r="O141" s="170">
        <v>35.6</v>
      </c>
    </row>
    <row r="142" spans="1:15" x14ac:dyDescent="0.25">
      <c r="A142" s="170">
        <v>0.53</v>
      </c>
      <c r="B142" s="170">
        <v>50</v>
      </c>
      <c r="C142" s="170">
        <v>4.3499999999999996</v>
      </c>
      <c r="D142" s="170">
        <v>35.5</v>
      </c>
      <c r="E142" s="170">
        <v>28</v>
      </c>
      <c r="F142" s="170">
        <v>65</v>
      </c>
      <c r="G142" s="170" t="s">
        <v>14</v>
      </c>
      <c r="H142" s="170" t="s">
        <v>22</v>
      </c>
      <c r="I142" s="170">
        <v>400</v>
      </c>
      <c r="J142" s="170">
        <v>200</v>
      </c>
      <c r="K142" s="170">
        <v>19.5</v>
      </c>
      <c r="L142" s="170" t="s">
        <v>441</v>
      </c>
      <c r="M142" s="170">
        <v>200</v>
      </c>
      <c r="N142" s="170" t="s">
        <v>67</v>
      </c>
      <c r="O142" s="170">
        <v>19.2</v>
      </c>
    </row>
    <row r="143" spans="1:15" x14ac:dyDescent="0.25">
      <c r="A143" s="170">
        <v>0.53</v>
      </c>
      <c r="B143" s="170">
        <v>70</v>
      </c>
      <c r="C143" s="170">
        <v>4.3499999999999996</v>
      </c>
      <c r="D143" s="170">
        <v>34</v>
      </c>
      <c r="E143" s="170">
        <v>28</v>
      </c>
      <c r="F143" s="170">
        <v>42</v>
      </c>
      <c r="G143" s="170" t="s">
        <v>14</v>
      </c>
      <c r="H143" s="170" t="s">
        <v>22</v>
      </c>
      <c r="I143" s="170">
        <v>400</v>
      </c>
      <c r="J143" s="170">
        <v>200</v>
      </c>
      <c r="K143" s="170">
        <v>16</v>
      </c>
      <c r="L143" s="170" t="s">
        <v>441</v>
      </c>
      <c r="M143" s="170">
        <v>80</v>
      </c>
      <c r="N143" s="170" t="s">
        <v>67</v>
      </c>
      <c r="O143" s="170">
        <v>28.1</v>
      </c>
    </row>
    <row r="144" spans="1:15" x14ac:dyDescent="0.25">
      <c r="A144" s="170">
        <v>0.53</v>
      </c>
      <c r="B144" s="170">
        <v>70</v>
      </c>
      <c r="C144" s="170">
        <v>4.3499999999999996</v>
      </c>
      <c r="D144" s="170">
        <v>34</v>
      </c>
      <c r="E144" s="170">
        <v>28</v>
      </c>
      <c r="F144" s="170">
        <v>42</v>
      </c>
      <c r="G144" s="170" t="s">
        <v>14</v>
      </c>
      <c r="H144" s="170" t="s">
        <v>22</v>
      </c>
      <c r="I144" s="170">
        <v>400</v>
      </c>
      <c r="J144" s="170">
        <v>200</v>
      </c>
      <c r="K144" s="170">
        <v>16</v>
      </c>
      <c r="L144" s="170" t="s">
        <v>441</v>
      </c>
      <c r="M144" s="170">
        <v>160</v>
      </c>
      <c r="N144" s="170" t="s">
        <v>67</v>
      </c>
      <c r="O144" s="170">
        <v>18.600000000000001</v>
      </c>
    </row>
    <row r="145" spans="1:15" x14ac:dyDescent="0.25">
      <c r="A145" s="170">
        <v>0.53</v>
      </c>
      <c r="B145" s="170">
        <v>70</v>
      </c>
      <c r="C145" s="170">
        <v>4.3499999999999996</v>
      </c>
      <c r="D145" s="170">
        <v>34</v>
      </c>
      <c r="E145" s="170">
        <v>28</v>
      </c>
      <c r="F145" s="170">
        <v>67</v>
      </c>
      <c r="G145" s="170" t="s">
        <v>14</v>
      </c>
      <c r="H145" s="170" t="s">
        <v>22</v>
      </c>
      <c r="I145" s="170">
        <v>400</v>
      </c>
      <c r="J145" s="170">
        <v>200</v>
      </c>
      <c r="K145" s="170">
        <v>16</v>
      </c>
      <c r="L145" s="170" t="s">
        <v>441</v>
      </c>
      <c r="M145" s="170">
        <v>80</v>
      </c>
      <c r="N145" s="170" t="s">
        <v>67</v>
      </c>
      <c r="O145" s="170">
        <v>47.5</v>
      </c>
    </row>
    <row r="146" spans="1:15" x14ac:dyDescent="0.25">
      <c r="A146" s="170">
        <v>0.53</v>
      </c>
      <c r="B146" s="170">
        <v>70</v>
      </c>
      <c r="C146" s="170">
        <v>4.3499999999999996</v>
      </c>
      <c r="D146" s="170">
        <v>34</v>
      </c>
      <c r="E146" s="170">
        <v>28</v>
      </c>
      <c r="F146" s="170">
        <v>67</v>
      </c>
      <c r="G146" s="170" t="s">
        <v>14</v>
      </c>
      <c r="H146" s="170" t="s">
        <v>22</v>
      </c>
      <c r="I146" s="170">
        <v>400</v>
      </c>
      <c r="J146" s="170">
        <v>200</v>
      </c>
      <c r="K146" s="170">
        <v>16</v>
      </c>
      <c r="L146" s="170" t="s">
        <v>441</v>
      </c>
      <c r="M146" s="170">
        <v>160</v>
      </c>
      <c r="N146" s="170" t="s">
        <v>67</v>
      </c>
      <c r="O146" s="170">
        <v>22.3</v>
      </c>
    </row>
    <row r="147" spans="1:15" x14ac:dyDescent="0.25">
      <c r="A147" s="170">
        <v>0.53</v>
      </c>
      <c r="B147" s="170">
        <v>70</v>
      </c>
      <c r="C147" s="170">
        <v>4.3499999999999996</v>
      </c>
      <c r="D147" s="170">
        <v>34</v>
      </c>
      <c r="E147" s="170">
        <v>28</v>
      </c>
      <c r="F147" s="170">
        <v>40</v>
      </c>
      <c r="G147" s="170" t="s">
        <v>14</v>
      </c>
      <c r="H147" s="170" t="s">
        <v>22</v>
      </c>
      <c r="I147" s="170">
        <v>400</v>
      </c>
      <c r="J147" s="170">
        <v>200</v>
      </c>
      <c r="K147" s="170">
        <v>19.5</v>
      </c>
      <c r="L147" s="170" t="s">
        <v>441</v>
      </c>
      <c r="M147" s="170">
        <v>100</v>
      </c>
      <c r="N147" s="170" t="s">
        <v>67</v>
      </c>
      <c r="O147" s="170">
        <v>14.3</v>
      </c>
    </row>
    <row r="148" spans="1:15" x14ac:dyDescent="0.25">
      <c r="A148" s="170">
        <v>0.53</v>
      </c>
      <c r="B148" s="170">
        <v>70</v>
      </c>
      <c r="C148" s="170">
        <v>4.3499999999999996</v>
      </c>
      <c r="D148" s="170">
        <v>34</v>
      </c>
      <c r="E148" s="170">
        <v>28</v>
      </c>
      <c r="F148" s="170">
        <v>40</v>
      </c>
      <c r="G148" s="170" t="s">
        <v>14</v>
      </c>
      <c r="H148" s="170" t="s">
        <v>22</v>
      </c>
      <c r="I148" s="170">
        <v>400</v>
      </c>
      <c r="J148" s="170">
        <v>200</v>
      </c>
      <c r="K148" s="170">
        <v>19.5</v>
      </c>
      <c r="L148" s="170" t="s">
        <v>441</v>
      </c>
      <c r="M148" s="170">
        <v>200</v>
      </c>
      <c r="N148" s="170" t="s">
        <v>67</v>
      </c>
      <c r="O148" s="170">
        <v>9.1</v>
      </c>
    </row>
    <row r="149" spans="1:15" x14ac:dyDescent="0.25">
      <c r="A149" s="170">
        <v>0.53</v>
      </c>
      <c r="B149" s="170">
        <v>70</v>
      </c>
      <c r="C149" s="170">
        <v>4.3499999999999996</v>
      </c>
      <c r="D149" s="170">
        <v>34</v>
      </c>
      <c r="E149" s="170">
        <v>28</v>
      </c>
      <c r="F149" s="170">
        <v>65</v>
      </c>
      <c r="G149" s="170" t="s">
        <v>14</v>
      </c>
      <c r="H149" s="170" t="s">
        <v>22</v>
      </c>
      <c r="I149" s="170">
        <v>400</v>
      </c>
      <c r="J149" s="170">
        <v>200</v>
      </c>
      <c r="K149" s="170">
        <v>19.5</v>
      </c>
      <c r="L149" s="170" t="s">
        <v>441</v>
      </c>
      <c r="M149" s="170">
        <v>100</v>
      </c>
      <c r="N149" s="170" t="s">
        <v>67</v>
      </c>
      <c r="O149" s="170">
        <v>35.6</v>
      </c>
    </row>
    <row r="150" spans="1:15" x14ac:dyDescent="0.25">
      <c r="A150" s="170">
        <v>0.53</v>
      </c>
      <c r="B150" s="170">
        <v>70</v>
      </c>
      <c r="C150" s="170">
        <v>4.3499999999999996</v>
      </c>
      <c r="D150" s="170">
        <v>34</v>
      </c>
      <c r="E150" s="170">
        <v>28</v>
      </c>
      <c r="F150" s="170">
        <v>65</v>
      </c>
      <c r="G150" s="170" t="s">
        <v>14</v>
      </c>
      <c r="H150" s="170" t="s">
        <v>22</v>
      </c>
      <c r="I150" s="170">
        <v>400</v>
      </c>
      <c r="J150" s="170">
        <v>200</v>
      </c>
      <c r="K150" s="170">
        <v>19.5</v>
      </c>
      <c r="L150" s="170" t="s">
        <v>441</v>
      </c>
      <c r="M150" s="170">
        <v>200</v>
      </c>
      <c r="N150" s="170" t="s">
        <v>67</v>
      </c>
      <c r="O150" s="170">
        <v>17.899999999999999</v>
      </c>
    </row>
    <row r="151" spans="1:15" x14ac:dyDescent="0.25">
      <c r="A151" s="170">
        <v>0.53</v>
      </c>
      <c r="B151" s="170">
        <v>100</v>
      </c>
      <c r="C151" s="170">
        <v>4.3499999999999996</v>
      </c>
      <c r="D151" s="170">
        <v>32</v>
      </c>
      <c r="E151" s="170">
        <v>28</v>
      </c>
      <c r="F151" s="170">
        <v>42</v>
      </c>
      <c r="G151" s="170" t="s">
        <v>14</v>
      </c>
      <c r="H151" s="170" t="s">
        <v>22</v>
      </c>
      <c r="I151" s="170">
        <v>400</v>
      </c>
      <c r="J151" s="170">
        <v>200</v>
      </c>
      <c r="K151" s="170">
        <v>16</v>
      </c>
      <c r="L151" s="170" t="s">
        <v>441</v>
      </c>
      <c r="M151" s="170">
        <v>80</v>
      </c>
      <c r="N151" s="170" t="s">
        <v>67</v>
      </c>
      <c r="O151" s="170">
        <v>26.8</v>
      </c>
    </row>
    <row r="152" spans="1:15" x14ac:dyDescent="0.25">
      <c r="A152" s="170">
        <v>0.53</v>
      </c>
      <c r="B152" s="170">
        <v>100</v>
      </c>
      <c r="C152" s="170">
        <v>4.3499999999999996</v>
      </c>
      <c r="D152" s="170">
        <v>32</v>
      </c>
      <c r="E152" s="170">
        <v>28</v>
      </c>
      <c r="F152" s="170">
        <v>42</v>
      </c>
      <c r="G152" s="170" t="s">
        <v>14</v>
      </c>
      <c r="H152" s="170" t="s">
        <v>22</v>
      </c>
      <c r="I152" s="170">
        <v>400</v>
      </c>
      <c r="J152" s="170">
        <v>200</v>
      </c>
      <c r="K152" s="170">
        <v>16</v>
      </c>
      <c r="L152" s="170" t="s">
        <v>441</v>
      </c>
      <c r="M152" s="170">
        <v>160</v>
      </c>
      <c r="N152" s="170" t="s">
        <v>67</v>
      </c>
      <c r="O152" s="170">
        <v>17.7</v>
      </c>
    </row>
    <row r="153" spans="1:15" x14ac:dyDescent="0.25">
      <c r="A153" s="170">
        <v>0.53</v>
      </c>
      <c r="B153" s="170">
        <v>100</v>
      </c>
      <c r="C153" s="170">
        <v>4.3499999999999996</v>
      </c>
      <c r="D153" s="170">
        <v>32</v>
      </c>
      <c r="E153" s="170">
        <v>28</v>
      </c>
      <c r="F153" s="170">
        <v>67</v>
      </c>
      <c r="G153" s="170" t="s">
        <v>14</v>
      </c>
      <c r="H153" s="170" t="s">
        <v>22</v>
      </c>
      <c r="I153" s="170">
        <v>400</v>
      </c>
      <c r="J153" s="170">
        <v>200</v>
      </c>
      <c r="K153" s="170">
        <v>16</v>
      </c>
      <c r="L153" s="170" t="s">
        <v>441</v>
      </c>
      <c r="M153" s="170">
        <v>80</v>
      </c>
      <c r="N153" s="170" t="s">
        <v>67</v>
      </c>
      <c r="O153" s="170">
        <v>44.8</v>
      </c>
    </row>
    <row r="154" spans="1:15" x14ac:dyDescent="0.25">
      <c r="A154" s="170">
        <v>0.53</v>
      </c>
      <c r="B154" s="170">
        <v>100</v>
      </c>
      <c r="C154" s="170">
        <v>4.3499999999999996</v>
      </c>
      <c r="D154" s="170">
        <v>32</v>
      </c>
      <c r="E154" s="170">
        <v>28</v>
      </c>
      <c r="F154" s="170">
        <v>67</v>
      </c>
      <c r="G154" s="170" t="s">
        <v>14</v>
      </c>
      <c r="H154" s="170" t="s">
        <v>22</v>
      </c>
      <c r="I154" s="170">
        <v>400</v>
      </c>
      <c r="J154" s="170">
        <v>200</v>
      </c>
      <c r="K154" s="170">
        <v>16</v>
      </c>
      <c r="L154" s="170" t="s">
        <v>441</v>
      </c>
      <c r="M154" s="170">
        <v>160</v>
      </c>
      <c r="N154" s="170" t="s">
        <v>67</v>
      </c>
      <c r="O154" s="170">
        <v>21.5</v>
      </c>
    </row>
    <row r="155" spans="1:15" x14ac:dyDescent="0.25">
      <c r="A155" s="170">
        <v>0.53</v>
      </c>
      <c r="B155" s="170">
        <v>100</v>
      </c>
      <c r="C155" s="170">
        <v>4.3499999999999996</v>
      </c>
      <c r="D155" s="170">
        <v>32</v>
      </c>
      <c r="E155" s="170">
        <v>28</v>
      </c>
      <c r="F155" s="170">
        <v>40</v>
      </c>
      <c r="G155" s="170" t="s">
        <v>14</v>
      </c>
      <c r="H155" s="170" t="s">
        <v>22</v>
      </c>
      <c r="I155" s="170">
        <v>400</v>
      </c>
      <c r="J155" s="170">
        <v>200</v>
      </c>
      <c r="K155" s="170">
        <v>19.5</v>
      </c>
      <c r="L155" s="170" t="s">
        <v>441</v>
      </c>
      <c r="M155" s="170">
        <v>100</v>
      </c>
      <c r="N155" s="170" t="s">
        <v>67</v>
      </c>
      <c r="O155" s="170">
        <v>13.3</v>
      </c>
    </row>
    <row r="156" spans="1:15" x14ac:dyDescent="0.25">
      <c r="A156" s="170">
        <v>0.53</v>
      </c>
      <c r="B156" s="170">
        <v>100</v>
      </c>
      <c r="C156" s="170">
        <v>4.3499999999999996</v>
      </c>
      <c r="D156" s="170">
        <v>32</v>
      </c>
      <c r="E156" s="170">
        <v>28</v>
      </c>
      <c r="F156" s="170">
        <v>40</v>
      </c>
      <c r="G156" s="170" t="s">
        <v>14</v>
      </c>
      <c r="H156" s="170" t="s">
        <v>22</v>
      </c>
      <c r="I156" s="170">
        <v>400</v>
      </c>
      <c r="J156" s="170">
        <v>200</v>
      </c>
      <c r="K156" s="170">
        <v>19.5</v>
      </c>
      <c r="L156" s="170" t="s">
        <v>441</v>
      </c>
      <c r="M156" s="170">
        <v>200</v>
      </c>
      <c r="N156" s="170" t="s">
        <v>67</v>
      </c>
      <c r="O156" s="170">
        <v>11.2</v>
      </c>
    </row>
    <row r="157" spans="1:15" x14ac:dyDescent="0.25">
      <c r="A157" s="170">
        <v>0.53</v>
      </c>
      <c r="B157" s="170">
        <v>100</v>
      </c>
      <c r="C157" s="170">
        <v>4.3499999999999996</v>
      </c>
      <c r="D157" s="170">
        <v>32</v>
      </c>
      <c r="E157" s="170">
        <v>28</v>
      </c>
      <c r="F157" s="170">
        <v>65</v>
      </c>
      <c r="G157" s="170" t="s">
        <v>14</v>
      </c>
      <c r="H157" s="170" t="s">
        <v>22</v>
      </c>
      <c r="I157" s="170">
        <v>400</v>
      </c>
      <c r="J157" s="170">
        <v>200</v>
      </c>
      <c r="K157" s="170">
        <v>19.5</v>
      </c>
      <c r="L157" s="170" t="s">
        <v>441</v>
      </c>
      <c r="M157" s="170">
        <v>100</v>
      </c>
      <c r="N157" s="170" t="s">
        <v>67</v>
      </c>
      <c r="O157" s="170">
        <v>27.8</v>
      </c>
    </row>
    <row r="158" spans="1:15" x14ac:dyDescent="0.25">
      <c r="A158" s="170">
        <v>0.53</v>
      </c>
      <c r="B158" s="170">
        <v>100</v>
      </c>
      <c r="C158" s="170">
        <v>4.3499999999999996</v>
      </c>
      <c r="D158" s="170">
        <v>32</v>
      </c>
      <c r="E158" s="170">
        <v>28</v>
      </c>
      <c r="F158" s="170">
        <v>65</v>
      </c>
      <c r="G158" s="170" t="s">
        <v>14</v>
      </c>
      <c r="H158" s="170" t="s">
        <v>22</v>
      </c>
      <c r="I158" s="170">
        <v>400</v>
      </c>
      <c r="J158" s="170">
        <v>200</v>
      </c>
      <c r="K158" s="170">
        <v>19.5</v>
      </c>
      <c r="L158" s="170" t="s">
        <v>441</v>
      </c>
      <c r="M158" s="170">
        <v>200</v>
      </c>
      <c r="N158" s="170" t="s">
        <v>67</v>
      </c>
      <c r="O158" s="170">
        <v>18.7</v>
      </c>
    </row>
    <row r="159" spans="1:15" x14ac:dyDescent="0.25">
      <c r="A159" s="170">
        <v>0.49</v>
      </c>
      <c r="B159" s="170">
        <v>0</v>
      </c>
      <c r="C159" s="170">
        <v>0</v>
      </c>
      <c r="D159" s="170">
        <v>42</v>
      </c>
      <c r="E159" s="170">
        <v>28</v>
      </c>
      <c r="F159" s="170">
        <v>42</v>
      </c>
      <c r="G159" s="170" t="s">
        <v>273</v>
      </c>
      <c r="H159" s="170" t="s">
        <v>508</v>
      </c>
      <c r="I159" s="170">
        <v>862</v>
      </c>
      <c r="J159" s="170">
        <v>45.6</v>
      </c>
      <c r="K159" s="170">
        <v>13</v>
      </c>
      <c r="L159" s="170" t="s">
        <v>441</v>
      </c>
      <c r="M159" s="170">
        <v>65</v>
      </c>
      <c r="N159" s="170" t="s">
        <v>67</v>
      </c>
      <c r="O159" s="170">
        <v>25.5</v>
      </c>
    </row>
    <row r="160" spans="1:15" x14ac:dyDescent="0.25">
      <c r="A160" s="170">
        <v>0.49</v>
      </c>
      <c r="B160" s="170">
        <v>0</v>
      </c>
      <c r="C160" s="170">
        <v>0</v>
      </c>
      <c r="D160" s="170">
        <v>42</v>
      </c>
      <c r="E160" s="170">
        <v>28</v>
      </c>
      <c r="F160" s="170">
        <v>42</v>
      </c>
      <c r="G160" s="170" t="s">
        <v>273</v>
      </c>
      <c r="H160" s="170" t="s">
        <v>508</v>
      </c>
      <c r="I160" s="170">
        <v>862</v>
      </c>
      <c r="J160" s="170">
        <v>45.6</v>
      </c>
      <c r="K160" s="170">
        <v>13</v>
      </c>
      <c r="L160" s="170" t="s">
        <v>441</v>
      </c>
      <c r="M160" s="170">
        <v>130</v>
      </c>
      <c r="N160" s="170" t="s">
        <v>67</v>
      </c>
      <c r="O160" s="170">
        <v>13.2</v>
      </c>
    </row>
    <row r="161" spans="1:15" x14ac:dyDescent="0.25">
      <c r="A161" s="170">
        <v>0.49</v>
      </c>
      <c r="B161" s="170">
        <v>0</v>
      </c>
      <c r="C161" s="170">
        <v>0</v>
      </c>
      <c r="D161" s="170">
        <v>42</v>
      </c>
      <c r="E161" s="170">
        <v>28</v>
      </c>
      <c r="F161" s="170">
        <v>67</v>
      </c>
      <c r="G161" s="170" t="s">
        <v>273</v>
      </c>
      <c r="H161" s="170" t="s">
        <v>508</v>
      </c>
      <c r="I161" s="170">
        <v>862</v>
      </c>
      <c r="J161" s="170">
        <v>45.6</v>
      </c>
      <c r="K161" s="170">
        <v>13</v>
      </c>
      <c r="L161" s="170" t="s">
        <v>441</v>
      </c>
      <c r="M161" s="170">
        <v>65</v>
      </c>
      <c r="N161" s="170" t="s">
        <v>67</v>
      </c>
      <c r="O161" s="170">
        <v>25.6</v>
      </c>
    </row>
    <row r="162" spans="1:15" x14ac:dyDescent="0.25">
      <c r="A162" s="170">
        <v>0.49</v>
      </c>
      <c r="B162" s="170">
        <v>0</v>
      </c>
      <c r="C162" s="170">
        <v>0</v>
      </c>
      <c r="D162" s="170">
        <v>42</v>
      </c>
      <c r="E162" s="170">
        <v>28</v>
      </c>
      <c r="F162" s="170">
        <v>67</v>
      </c>
      <c r="G162" s="170" t="s">
        <v>273</v>
      </c>
      <c r="H162" s="170" t="s">
        <v>508</v>
      </c>
      <c r="I162" s="170">
        <v>862</v>
      </c>
      <c r="J162" s="170">
        <v>45.6</v>
      </c>
      <c r="K162" s="170">
        <v>13</v>
      </c>
      <c r="L162" s="170" t="s">
        <v>441</v>
      </c>
      <c r="M162" s="170">
        <v>130</v>
      </c>
      <c r="N162" s="170" t="s">
        <v>67</v>
      </c>
      <c r="O162" s="170">
        <v>14.3</v>
      </c>
    </row>
    <row r="163" spans="1:15" x14ac:dyDescent="0.25">
      <c r="A163" s="170">
        <v>0.49</v>
      </c>
      <c r="B163" s="170">
        <v>0</v>
      </c>
      <c r="C163" s="170">
        <v>0</v>
      </c>
      <c r="D163" s="170">
        <v>42</v>
      </c>
      <c r="E163" s="170">
        <v>28</v>
      </c>
      <c r="F163" s="170">
        <v>40</v>
      </c>
      <c r="G163" s="170" t="s">
        <v>273</v>
      </c>
      <c r="H163" s="170" t="s">
        <v>508</v>
      </c>
      <c r="I163" s="170">
        <v>907</v>
      </c>
      <c r="J163" s="170">
        <v>51</v>
      </c>
      <c r="K163" s="170">
        <v>20</v>
      </c>
      <c r="L163" s="170" t="s">
        <v>441</v>
      </c>
      <c r="M163" s="170">
        <v>100</v>
      </c>
      <c r="N163" s="170" t="s">
        <v>67</v>
      </c>
      <c r="O163" s="170">
        <v>15.2</v>
      </c>
    </row>
    <row r="164" spans="1:15" x14ac:dyDescent="0.25">
      <c r="A164" s="170">
        <v>0.49</v>
      </c>
      <c r="B164" s="170">
        <v>0</v>
      </c>
      <c r="C164" s="170">
        <v>0</v>
      </c>
      <c r="D164" s="170">
        <v>42</v>
      </c>
      <c r="E164" s="170">
        <v>28</v>
      </c>
      <c r="F164" s="170">
        <v>40</v>
      </c>
      <c r="G164" s="170" t="s">
        <v>273</v>
      </c>
      <c r="H164" s="170" t="s">
        <v>508</v>
      </c>
      <c r="I164" s="170">
        <v>907</v>
      </c>
      <c r="J164" s="170">
        <v>51</v>
      </c>
      <c r="K164" s="170">
        <v>20</v>
      </c>
      <c r="L164" s="170" t="s">
        <v>441</v>
      </c>
      <c r="M164" s="170">
        <v>200</v>
      </c>
      <c r="N164" s="170" t="s">
        <v>67</v>
      </c>
      <c r="O164" s="170">
        <v>8.5</v>
      </c>
    </row>
    <row r="165" spans="1:15" x14ac:dyDescent="0.25">
      <c r="A165" s="170">
        <v>0.49</v>
      </c>
      <c r="B165" s="170">
        <v>0</v>
      </c>
      <c r="C165" s="170">
        <v>0</v>
      </c>
      <c r="D165" s="170">
        <v>42</v>
      </c>
      <c r="E165" s="170">
        <v>28</v>
      </c>
      <c r="F165" s="170">
        <v>65</v>
      </c>
      <c r="G165" s="170" t="s">
        <v>273</v>
      </c>
      <c r="H165" s="170" t="s">
        <v>508</v>
      </c>
      <c r="I165" s="170">
        <v>907</v>
      </c>
      <c r="J165" s="170">
        <v>51</v>
      </c>
      <c r="K165" s="170">
        <v>20</v>
      </c>
      <c r="L165" s="170" t="s">
        <v>441</v>
      </c>
      <c r="M165" s="170">
        <v>100</v>
      </c>
      <c r="N165" s="170" t="s">
        <v>67</v>
      </c>
      <c r="O165" s="170">
        <v>23.2</v>
      </c>
    </row>
    <row r="166" spans="1:15" x14ac:dyDescent="0.25">
      <c r="A166" s="170">
        <v>0.49</v>
      </c>
      <c r="B166" s="170">
        <v>0</v>
      </c>
      <c r="C166" s="170">
        <v>0</v>
      </c>
      <c r="D166" s="170">
        <v>42</v>
      </c>
      <c r="E166" s="170">
        <v>28</v>
      </c>
      <c r="F166" s="170">
        <v>65</v>
      </c>
      <c r="G166" s="170" t="s">
        <v>273</v>
      </c>
      <c r="H166" s="170" t="s">
        <v>508</v>
      </c>
      <c r="I166" s="170">
        <v>907</v>
      </c>
      <c r="J166" s="170">
        <v>51</v>
      </c>
      <c r="K166" s="170">
        <v>20</v>
      </c>
      <c r="L166" s="170" t="s">
        <v>441</v>
      </c>
      <c r="M166" s="170">
        <v>200</v>
      </c>
      <c r="N166" s="170" t="s">
        <v>67</v>
      </c>
      <c r="O166" s="170">
        <v>9.3000000000000007</v>
      </c>
    </row>
    <row r="167" spans="1:15" x14ac:dyDescent="0.25">
      <c r="A167" s="170">
        <v>0.51</v>
      </c>
      <c r="B167" s="170">
        <v>30</v>
      </c>
      <c r="C167" s="170">
        <v>4.3499999999999996</v>
      </c>
      <c r="D167" s="170">
        <v>34</v>
      </c>
      <c r="E167" s="170">
        <v>28</v>
      </c>
      <c r="F167" s="170">
        <v>42</v>
      </c>
      <c r="G167" s="170" t="s">
        <v>273</v>
      </c>
      <c r="H167" s="170" t="s">
        <v>508</v>
      </c>
      <c r="I167" s="170">
        <v>862</v>
      </c>
      <c r="J167" s="170">
        <v>45.6</v>
      </c>
      <c r="K167" s="170">
        <v>13</v>
      </c>
      <c r="L167" s="170" t="s">
        <v>441</v>
      </c>
      <c r="M167" s="170">
        <v>65</v>
      </c>
      <c r="N167" s="170" t="s">
        <v>67</v>
      </c>
      <c r="O167" s="170">
        <v>20.6</v>
      </c>
    </row>
    <row r="168" spans="1:15" x14ac:dyDescent="0.25">
      <c r="A168" s="170">
        <v>0.51</v>
      </c>
      <c r="B168" s="170">
        <v>30</v>
      </c>
      <c r="C168" s="170">
        <v>4.3499999999999996</v>
      </c>
      <c r="D168" s="170">
        <v>34</v>
      </c>
      <c r="E168" s="170">
        <v>28</v>
      </c>
      <c r="F168" s="170">
        <v>42</v>
      </c>
      <c r="G168" s="170" t="s">
        <v>273</v>
      </c>
      <c r="H168" s="170" t="s">
        <v>508</v>
      </c>
      <c r="I168" s="170">
        <v>862</v>
      </c>
      <c r="J168" s="170">
        <v>45.6</v>
      </c>
      <c r="K168" s="170">
        <v>13</v>
      </c>
      <c r="L168" s="170" t="s">
        <v>441</v>
      </c>
      <c r="M168" s="170">
        <v>130</v>
      </c>
      <c r="N168" s="170" t="s">
        <v>67</v>
      </c>
      <c r="O168" s="170">
        <v>9.6999999999999993</v>
      </c>
    </row>
    <row r="169" spans="1:15" x14ac:dyDescent="0.25">
      <c r="A169" s="170">
        <v>0.51</v>
      </c>
      <c r="B169" s="170">
        <v>30</v>
      </c>
      <c r="C169" s="170">
        <v>4.3499999999999996</v>
      </c>
      <c r="D169" s="170">
        <v>34</v>
      </c>
      <c r="E169" s="170">
        <v>28</v>
      </c>
      <c r="F169" s="170">
        <v>67</v>
      </c>
      <c r="G169" s="170" t="s">
        <v>273</v>
      </c>
      <c r="H169" s="170" t="s">
        <v>508</v>
      </c>
      <c r="I169" s="170">
        <v>862</v>
      </c>
      <c r="J169" s="170">
        <v>45.6</v>
      </c>
      <c r="K169" s="170">
        <v>13</v>
      </c>
      <c r="L169" s="170" t="s">
        <v>441</v>
      </c>
      <c r="M169" s="170">
        <v>65</v>
      </c>
      <c r="N169" s="170" t="s">
        <v>67</v>
      </c>
      <c r="O169" s="170">
        <v>28.5</v>
      </c>
    </row>
    <row r="170" spans="1:15" x14ac:dyDescent="0.25">
      <c r="A170" s="170">
        <v>0.51</v>
      </c>
      <c r="B170" s="170">
        <v>30</v>
      </c>
      <c r="C170" s="170">
        <v>4.3499999999999996</v>
      </c>
      <c r="D170" s="170">
        <v>34</v>
      </c>
      <c r="E170" s="170">
        <v>28</v>
      </c>
      <c r="F170" s="170">
        <v>67</v>
      </c>
      <c r="G170" s="170" t="s">
        <v>273</v>
      </c>
      <c r="H170" s="170" t="s">
        <v>508</v>
      </c>
      <c r="I170" s="170">
        <v>862</v>
      </c>
      <c r="J170" s="170">
        <v>45.6</v>
      </c>
      <c r="K170" s="170">
        <v>13</v>
      </c>
      <c r="L170" s="170" t="s">
        <v>441</v>
      </c>
      <c r="M170" s="170">
        <v>130</v>
      </c>
      <c r="N170" s="170" t="s">
        <v>67</v>
      </c>
      <c r="O170" s="170">
        <v>13.5</v>
      </c>
    </row>
    <row r="171" spans="1:15" x14ac:dyDescent="0.25">
      <c r="A171" s="170">
        <v>0.51</v>
      </c>
      <c r="B171" s="170">
        <v>30</v>
      </c>
      <c r="C171" s="170">
        <v>4.3499999999999996</v>
      </c>
      <c r="D171" s="170">
        <v>34</v>
      </c>
      <c r="E171" s="170">
        <v>28</v>
      </c>
      <c r="F171" s="170">
        <v>40</v>
      </c>
      <c r="G171" s="170" t="s">
        <v>273</v>
      </c>
      <c r="H171" s="170" t="s">
        <v>508</v>
      </c>
      <c r="I171" s="170">
        <v>907</v>
      </c>
      <c r="J171" s="170">
        <v>51</v>
      </c>
      <c r="K171" s="170">
        <v>20</v>
      </c>
      <c r="L171" s="170" t="s">
        <v>441</v>
      </c>
      <c r="M171" s="170">
        <v>100</v>
      </c>
      <c r="N171" s="170" t="s">
        <v>67</v>
      </c>
      <c r="O171" s="170">
        <v>13.5</v>
      </c>
    </row>
    <row r="172" spans="1:15" x14ac:dyDescent="0.25">
      <c r="A172" s="170">
        <v>0.51</v>
      </c>
      <c r="B172" s="170">
        <v>30</v>
      </c>
      <c r="C172" s="170">
        <v>4.3499999999999996</v>
      </c>
      <c r="D172" s="170">
        <v>34</v>
      </c>
      <c r="E172" s="170">
        <v>28</v>
      </c>
      <c r="F172" s="170">
        <v>40</v>
      </c>
      <c r="G172" s="170" t="s">
        <v>273</v>
      </c>
      <c r="H172" s="170" t="s">
        <v>508</v>
      </c>
      <c r="I172" s="170">
        <v>907</v>
      </c>
      <c r="J172" s="170">
        <v>51</v>
      </c>
      <c r="K172" s="170">
        <v>20</v>
      </c>
      <c r="L172" s="170" t="s">
        <v>441</v>
      </c>
      <c r="M172" s="170">
        <v>200</v>
      </c>
      <c r="N172" s="170" t="s">
        <v>67</v>
      </c>
      <c r="O172" s="170">
        <v>7</v>
      </c>
    </row>
    <row r="173" spans="1:15" x14ac:dyDescent="0.25">
      <c r="A173" s="170">
        <v>0.51</v>
      </c>
      <c r="B173" s="170">
        <v>30</v>
      </c>
      <c r="C173" s="170">
        <v>4.3499999999999996</v>
      </c>
      <c r="D173" s="170">
        <v>34</v>
      </c>
      <c r="E173" s="170">
        <v>28</v>
      </c>
      <c r="F173" s="170">
        <v>65</v>
      </c>
      <c r="G173" s="170" t="s">
        <v>273</v>
      </c>
      <c r="H173" s="170" t="s">
        <v>508</v>
      </c>
      <c r="I173" s="170">
        <v>907</v>
      </c>
      <c r="J173" s="170">
        <v>51</v>
      </c>
      <c r="K173" s="170">
        <v>20</v>
      </c>
      <c r="L173" s="170" t="s">
        <v>441</v>
      </c>
      <c r="M173" s="170">
        <v>100</v>
      </c>
      <c r="N173" s="170" t="s">
        <v>67</v>
      </c>
      <c r="O173" s="170">
        <v>17.600000000000001</v>
      </c>
    </row>
    <row r="174" spans="1:15" x14ac:dyDescent="0.25">
      <c r="A174" s="170">
        <v>0.51</v>
      </c>
      <c r="B174" s="170">
        <v>30</v>
      </c>
      <c r="C174" s="170">
        <v>4.3499999999999996</v>
      </c>
      <c r="D174" s="170">
        <v>34</v>
      </c>
      <c r="E174" s="170">
        <v>28</v>
      </c>
      <c r="F174" s="170">
        <v>65</v>
      </c>
      <c r="G174" s="170" t="s">
        <v>273</v>
      </c>
      <c r="H174" s="170" t="s">
        <v>508</v>
      </c>
      <c r="I174" s="170">
        <v>907</v>
      </c>
      <c r="J174" s="170">
        <v>51</v>
      </c>
      <c r="K174" s="170">
        <v>20</v>
      </c>
      <c r="L174" s="170" t="s">
        <v>441</v>
      </c>
      <c r="M174" s="170">
        <v>200</v>
      </c>
      <c r="N174" s="170" t="s">
        <v>67</v>
      </c>
      <c r="O174" s="170">
        <v>9.4</v>
      </c>
    </row>
    <row r="175" spans="1:15" x14ac:dyDescent="0.25">
      <c r="A175" s="170">
        <v>0.53</v>
      </c>
      <c r="B175" s="170">
        <v>50</v>
      </c>
      <c r="C175" s="170">
        <v>4.3499999999999996</v>
      </c>
      <c r="D175" s="170">
        <v>35.5</v>
      </c>
      <c r="E175" s="170">
        <v>28</v>
      </c>
      <c r="F175" s="170">
        <v>42</v>
      </c>
      <c r="G175" s="170" t="s">
        <v>273</v>
      </c>
      <c r="H175" s="170" t="s">
        <v>508</v>
      </c>
      <c r="I175" s="170">
        <v>862</v>
      </c>
      <c r="J175" s="170">
        <v>45.6</v>
      </c>
      <c r="K175" s="170">
        <v>13</v>
      </c>
      <c r="L175" s="170" t="s">
        <v>441</v>
      </c>
      <c r="M175" s="170">
        <v>65</v>
      </c>
      <c r="N175" s="170" t="s">
        <v>67</v>
      </c>
      <c r="O175" s="170">
        <v>18.100000000000001</v>
      </c>
    </row>
    <row r="176" spans="1:15" x14ac:dyDescent="0.25">
      <c r="A176" s="170">
        <v>0.53</v>
      </c>
      <c r="B176" s="170">
        <v>50</v>
      </c>
      <c r="C176" s="170">
        <v>4.3499999999999996</v>
      </c>
      <c r="D176" s="170">
        <v>35.5</v>
      </c>
      <c r="E176" s="170">
        <v>28</v>
      </c>
      <c r="F176" s="170">
        <v>42</v>
      </c>
      <c r="G176" s="170" t="s">
        <v>273</v>
      </c>
      <c r="H176" s="170" t="s">
        <v>508</v>
      </c>
      <c r="I176" s="170">
        <v>862</v>
      </c>
      <c r="J176" s="170">
        <v>45.6</v>
      </c>
      <c r="K176" s="170">
        <v>13</v>
      </c>
      <c r="L176" s="170" t="s">
        <v>441</v>
      </c>
      <c r="M176" s="170">
        <v>130</v>
      </c>
      <c r="N176" s="170" t="s">
        <v>67</v>
      </c>
      <c r="O176" s="170">
        <v>9.6999999999999993</v>
      </c>
    </row>
    <row r="177" spans="1:15" x14ac:dyDescent="0.25">
      <c r="A177" s="170">
        <v>0.53</v>
      </c>
      <c r="B177" s="170">
        <v>50</v>
      </c>
      <c r="C177" s="170">
        <v>4.3499999999999996</v>
      </c>
      <c r="D177" s="170">
        <v>35.5</v>
      </c>
      <c r="E177" s="170">
        <v>28</v>
      </c>
      <c r="F177" s="170">
        <v>67</v>
      </c>
      <c r="G177" s="170" t="s">
        <v>273</v>
      </c>
      <c r="H177" s="170" t="s">
        <v>508</v>
      </c>
      <c r="I177" s="170">
        <v>862</v>
      </c>
      <c r="J177" s="170">
        <v>45.6</v>
      </c>
      <c r="K177" s="170">
        <v>13</v>
      </c>
      <c r="L177" s="170" t="s">
        <v>441</v>
      </c>
      <c r="M177" s="170">
        <v>65</v>
      </c>
      <c r="N177" s="170" t="s">
        <v>67</v>
      </c>
      <c r="O177" s="170">
        <v>24.2</v>
      </c>
    </row>
    <row r="178" spans="1:15" x14ac:dyDescent="0.25">
      <c r="A178" s="170">
        <v>0.53</v>
      </c>
      <c r="B178" s="170">
        <v>50</v>
      </c>
      <c r="C178" s="170">
        <v>4.3499999999999996</v>
      </c>
      <c r="D178" s="170">
        <v>35.5</v>
      </c>
      <c r="E178" s="170">
        <v>28</v>
      </c>
      <c r="F178" s="170">
        <v>67</v>
      </c>
      <c r="G178" s="170" t="s">
        <v>273</v>
      </c>
      <c r="H178" s="170" t="s">
        <v>508</v>
      </c>
      <c r="I178" s="170">
        <v>862</v>
      </c>
      <c r="J178" s="170">
        <v>45.6</v>
      </c>
      <c r="K178" s="170">
        <v>13</v>
      </c>
      <c r="L178" s="170" t="s">
        <v>441</v>
      </c>
      <c r="M178" s="170">
        <v>130</v>
      </c>
      <c r="N178" s="170" t="s">
        <v>67</v>
      </c>
      <c r="O178" s="170">
        <v>12.3</v>
      </c>
    </row>
    <row r="179" spans="1:15" x14ac:dyDescent="0.25">
      <c r="A179" s="170">
        <v>0.53</v>
      </c>
      <c r="B179" s="170">
        <v>50</v>
      </c>
      <c r="C179" s="170">
        <v>4.3499999999999996</v>
      </c>
      <c r="D179" s="170">
        <v>35.5</v>
      </c>
      <c r="E179" s="170">
        <v>28</v>
      </c>
      <c r="F179" s="170">
        <v>40</v>
      </c>
      <c r="G179" s="170" t="s">
        <v>273</v>
      </c>
      <c r="H179" s="170" t="s">
        <v>508</v>
      </c>
      <c r="I179" s="170">
        <v>907</v>
      </c>
      <c r="J179" s="170">
        <v>51</v>
      </c>
      <c r="K179" s="170">
        <v>20</v>
      </c>
      <c r="L179" s="170" t="s">
        <v>441</v>
      </c>
      <c r="M179" s="170">
        <v>100</v>
      </c>
      <c r="N179" s="170" t="s">
        <v>67</v>
      </c>
      <c r="O179" s="170">
        <v>15.4</v>
      </c>
    </row>
    <row r="180" spans="1:15" x14ac:dyDescent="0.25">
      <c r="A180" s="170">
        <v>0.53</v>
      </c>
      <c r="B180" s="170">
        <v>50</v>
      </c>
      <c r="C180" s="170">
        <v>4.3499999999999996</v>
      </c>
      <c r="D180" s="170">
        <v>35.5</v>
      </c>
      <c r="E180" s="170">
        <v>28</v>
      </c>
      <c r="F180" s="170">
        <v>40</v>
      </c>
      <c r="G180" s="170" t="s">
        <v>273</v>
      </c>
      <c r="H180" s="170" t="s">
        <v>508</v>
      </c>
      <c r="I180" s="170">
        <v>907</v>
      </c>
      <c r="J180" s="170">
        <v>51</v>
      </c>
      <c r="K180" s="170">
        <v>20</v>
      </c>
      <c r="L180" s="170" t="s">
        <v>441</v>
      </c>
      <c r="M180" s="170">
        <v>200</v>
      </c>
      <c r="N180" s="170" t="s">
        <v>67</v>
      </c>
      <c r="O180" s="170">
        <v>7.2</v>
      </c>
    </row>
    <row r="181" spans="1:15" x14ac:dyDescent="0.25">
      <c r="A181" s="170">
        <v>0.53</v>
      </c>
      <c r="B181" s="170">
        <v>50</v>
      </c>
      <c r="C181" s="170">
        <v>4.3499999999999996</v>
      </c>
      <c r="D181" s="170">
        <v>35.5</v>
      </c>
      <c r="E181" s="170">
        <v>28</v>
      </c>
      <c r="F181" s="170">
        <v>65</v>
      </c>
      <c r="G181" s="170" t="s">
        <v>273</v>
      </c>
      <c r="H181" s="170" t="s">
        <v>508</v>
      </c>
      <c r="I181" s="170">
        <v>907</v>
      </c>
      <c r="J181" s="170">
        <v>51</v>
      </c>
      <c r="K181" s="170">
        <v>20</v>
      </c>
      <c r="L181" s="170" t="s">
        <v>441</v>
      </c>
      <c r="M181" s="170">
        <v>100</v>
      </c>
      <c r="N181" s="170" t="s">
        <v>67</v>
      </c>
      <c r="O181" s="170">
        <v>18.8</v>
      </c>
    </row>
    <row r="182" spans="1:15" x14ac:dyDescent="0.25">
      <c r="A182" s="170">
        <v>0.53</v>
      </c>
      <c r="B182" s="170">
        <v>50</v>
      </c>
      <c r="C182" s="170">
        <v>4.3499999999999996</v>
      </c>
      <c r="D182" s="170">
        <v>35.5</v>
      </c>
      <c r="E182" s="170">
        <v>28</v>
      </c>
      <c r="F182" s="170">
        <v>65</v>
      </c>
      <c r="G182" s="170" t="s">
        <v>273</v>
      </c>
      <c r="H182" s="170" t="s">
        <v>508</v>
      </c>
      <c r="I182" s="170">
        <v>907</v>
      </c>
      <c r="J182" s="170">
        <v>51</v>
      </c>
      <c r="K182" s="170">
        <v>20</v>
      </c>
      <c r="L182" s="170" t="s">
        <v>441</v>
      </c>
      <c r="M182" s="170">
        <v>200</v>
      </c>
      <c r="N182" s="170" t="s">
        <v>67</v>
      </c>
      <c r="O182" s="170">
        <v>11.9</v>
      </c>
    </row>
    <row r="183" spans="1:15" x14ac:dyDescent="0.25">
      <c r="A183" s="170">
        <v>0.53</v>
      </c>
      <c r="B183" s="170">
        <v>70</v>
      </c>
      <c r="C183" s="170">
        <v>4.3499999999999996</v>
      </c>
      <c r="D183" s="170">
        <v>34</v>
      </c>
      <c r="E183" s="170">
        <v>28</v>
      </c>
      <c r="F183" s="170">
        <v>42</v>
      </c>
      <c r="G183" s="170" t="s">
        <v>273</v>
      </c>
      <c r="H183" s="170" t="s">
        <v>508</v>
      </c>
      <c r="I183" s="170">
        <v>862</v>
      </c>
      <c r="J183" s="170">
        <v>45.6</v>
      </c>
      <c r="K183" s="170">
        <v>13</v>
      </c>
      <c r="L183" s="170" t="s">
        <v>441</v>
      </c>
      <c r="M183" s="170">
        <v>65</v>
      </c>
      <c r="N183" s="170" t="s">
        <v>67</v>
      </c>
      <c r="O183" s="170">
        <v>15.1</v>
      </c>
    </row>
    <row r="184" spans="1:15" x14ac:dyDescent="0.25">
      <c r="A184" s="170">
        <v>0.53</v>
      </c>
      <c r="B184" s="170">
        <v>70</v>
      </c>
      <c r="C184" s="170">
        <v>4.3499999999999996</v>
      </c>
      <c r="D184" s="170">
        <v>34</v>
      </c>
      <c r="E184" s="170">
        <v>28</v>
      </c>
      <c r="F184" s="170">
        <v>42</v>
      </c>
      <c r="G184" s="170" t="s">
        <v>273</v>
      </c>
      <c r="H184" s="170" t="s">
        <v>508</v>
      </c>
      <c r="I184" s="170">
        <v>862</v>
      </c>
      <c r="J184" s="170">
        <v>45.6</v>
      </c>
      <c r="K184" s="170">
        <v>13</v>
      </c>
      <c r="L184" s="170" t="s">
        <v>441</v>
      </c>
      <c r="M184" s="170">
        <v>130</v>
      </c>
      <c r="N184" s="170" t="s">
        <v>67</v>
      </c>
      <c r="O184" s="170">
        <v>8.8000000000000007</v>
      </c>
    </row>
    <row r="185" spans="1:15" x14ac:dyDescent="0.25">
      <c r="A185" s="170">
        <v>0.53</v>
      </c>
      <c r="B185" s="170">
        <v>70</v>
      </c>
      <c r="C185" s="170">
        <v>4.3499999999999996</v>
      </c>
      <c r="D185" s="170">
        <v>34</v>
      </c>
      <c r="E185" s="170">
        <v>28</v>
      </c>
      <c r="F185" s="170">
        <v>67</v>
      </c>
      <c r="G185" s="170" t="s">
        <v>273</v>
      </c>
      <c r="H185" s="170" t="s">
        <v>508</v>
      </c>
      <c r="I185" s="170">
        <v>862</v>
      </c>
      <c r="J185" s="170">
        <v>45.6</v>
      </c>
      <c r="K185" s="170">
        <v>13</v>
      </c>
      <c r="L185" s="170" t="s">
        <v>441</v>
      </c>
      <c r="M185" s="170">
        <v>65</v>
      </c>
      <c r="N185" s="170" t="s">
        <v>67</v>
      </c>
      <c r="O185" s="170">
        <v>22.9</v>
      </c>
    </row>
    <row r="186" spans="1:15" x14ac:dyDescent="0.25">
      <c r="A186" s="170">
        <v>0.53</v>
      </c>
      <c r="B186" s="170">
        <v>70</v>
      </c>
      <c r="C186" s="170">
        <v>4.3499999999999996</v>
      </c>
      <c r="D186" s="170">
        <v>34</v>
      </c>
      <c r="E186" s="170">
        <v>28</v>
      </c>
      <c r="F186" s="170">
        <v>67</v>
      </c>
      <c r="G186" s="170" t="s">
        <v>273</v>
      </c>
      <c r="H186" s="170" t="s">
        <v>508</v>
      </c>
      <c r="I186" s="170">
        <v>862</v>
      </c>
      <c r="J186" s="170">
        <v>45.6</v>
      </c>
      <c r="K186" s="170">
        <v>13</v>
      </c>
      <c r="L186" s="170" t="s">
        <v>441</v>
      </c>
      <c r="M186" s="170">
        <v>130</v>
      </c>
      <c r="N186" s="170" t="s">
        <v>67</v>
      </c>
      <c r="O186" s="170">
        <v>13.4</v>
      </c>
    </row>
    <row r="187" spans="1:15" x14ac:dyDescent="0.25">
      <c r="A187" s="170">
        <v>0.53</v>
      </c>
      <c r="B187" s="170">
        <v>70</v>
      </c>
      <c r="C187" s="170">
        <v>4.3499999999999996</v>
      </c>
      <c r="D187" s="170">
        <v>34</v>
      </c>
      <c r="E187" s="170">
        <v>28</v>
      </c>
      <c r="F187" s="170">
        <v>40</v>
      </c>
      <c r="G187" s="170" t="s">
        <v>273</v>
      </c>
      <c r="H187" s="170" t="s">
        <v>508</v>
      </c>
      <c r="I187" s="170">
        <v>907</v>
      </c>
      <c r="J187" s="170">
        <v>51</v>
      </c>
      <c r="K187" s="170">
        <v>20</v>
      </c>
      <c r="L187" s="170" t="s">
        <v>441</v>
      </c>
      <c r="M187" s="170">
        <v>100</v>
      </c>
      <c r="N187" s="170" t="s">
        <v>67</v>
      </c>
      <c r="O187" s="170">
        <v>10.1</v>
      </c>
    </row>
    <row r="188" spans="1:15" x14ac:dyDescent="0.25">
      <c r="A188" s="170">
        <v>0.53</v>
      </c>
      <c r="B188" s="170">
        <v>70</v>
      </c>
      <c r="C188" s="170">
        <v>4.3499999999999996</v>
      </c>
      <c r="D188" s="170">
        <v>34</v>
      </c>
      <c r="E188" s="170">
        <v>28</v>
      </c>
      <c r="F188" s="170">
        <v>40</v>
      </c>
      <c r="G188" s="170" t="s">
        <v>273</v>
      </c>
      <c r="H188" s="170" t="s">
        <v>508</v>
      </c>
      <c r="I188" s="170">
        <v>907</v>
      </c>
      <c r="J188" s="170">
        <v>51</v>
      </c>
      <c r="K188" s="170">
        <v>20</v>
      </c>
      <c r="L188" s="170" t="s">
        <v>441</v>
      </c>
      <c r="M188" s="170">
        <v>200</v>
      </c>
      <c r="N188" s="170" t="s">
        <v>67</v>
      </c>
      <c r="O188" s="170">
        <v>7.1</v>
      </c>
    </row>
    <row r="189" spans="1:15" x14ac:dyDescent="0.25">
      <c r="A189" s="170">
        <v>0.53</v>
      </c>
      <c r="B189" s="170">
        <v>70</v>
      </c>
      <c r="C189" s="170">
        <v>4.3499999999999996</v>
      </c>
      <c r="D189" s="170">
        <v>34</v>
      </c>
      <c r="E189" s="170">
        <v>28</v>
      </c>
      <c r="F189" s="170">
        <v>65</v>
      </c>
      <c r="G189" s="170" t="s">
        <v>273</v>
      </c>
      <c r="H189" s="170" t="s">
        <v>508</v>
      </c>
      <c r="I189" s="170">
        <v>907</v>
      </c>
      <c r="J189" s="170">
        <v>51</v>
      </c>
      <c r="K189" s="170">
        <v>20</v>
      </c>
      <c r="L189" s="170" t="s">
        <v>441</v>
      </c>
      <c r="M189" s="170">
        <v>100</v>
      </c>
      <c r="N189" s="170" t="s">
        <v>67</v>
      </c>
      <c r="O189" s="170">
        <v>18.899999999999999</v>
      </c>
    </row>
    <row r="190" spans="1:15" x14ac:dyDescent="0.25">
      <c r="A190" s="170">
        <v>0.53</v>
      </c>
      <c r="B190" s="170">
        <v>70</v>
      </c>
      <c r="C190" s="170">
        <v>4.3499999999999996</v>
      </c>
      <c r="D190" s="170">
        <v>34</v>
      </c>
      <c r="E190" s="170">
        <v>28</v>
      </c>
      <c r="F190" s="170">
        <v>65</v>
      </c>
      <c r="G190" s="170" t="s">
        <v>273</v>
      </c>
      <c r="H190" s="170" t="s">
        <v>508</v>
      </c>
      <c r="I190" s="170">
        <v>907</v>
      </c>
      <c r="J190" s="170">
        <v>51</v>
      </c>
      <c r="K190" s="170">
        <v>20</v>
      </c>
      <c r="L190" s="170" t="s">
        <v>441</v>
      </c>
      <c r="M190" s="170">
        <v>200</v>
      </c>
      <c r="N190" s="170" t="s">
        <v>67</v>
      </c>
      <c r="O190" s="170">
        <v>12.1</v>
      </c>
    </row>
    <row r="191" spans="1:15" x14ac:dyDescent="0.25">
      <c r="A191" s="170">
        <v>0.53</v>
      </c>
      <c r="B191" s="170">
        <v>100</v>
      </c>
      <c r="C191" s="170">
        <v>4.3499999999999996</v>
      </c>
      <c r="D191" s="170">
        <v>32</v>
      </c>
      <c r="E191" s="170">
        <v>28</v>
      </c>
      <c r="F191" s="170">
        <v>42</v>
      </c>
      <c r="G191" s="170" t="s">
        <v>273</v>
      </c>
      <c r="H191" s="170" t="s">
        <v>508</v>
      </c>
      <c r="I191" s="170">
        <v>862</v>
      </c>
      <c r="J191" s="170">
        <v>45.6</v>
      </c>
      <c r="K191" s="170">
        <v>13</v>
      </c>
      <c r="L191" s="170" t="s">
        <v>441</v>
      </c>
      <c r="M191" s="170">
        <v>65</v>
      </c>
      <c r="N191" s="170" t="s">
        <v>67</v>
      </c>
      <c r="O191" s="170">
        <v>16.100000000000001</v>
      </c>
    </row>
    <row r="192" spans="1:15" x14ac:dyDescent="0.25">
      <c r="A192" s="170">
        <v>0.53</v>
      </c>
      <c r="B192" s="170">
        <v>100</v>
      </c>
      <c r="C192" s="170">
        <v>4.3499999999999996</v>
      </c>
      <c r="D192" s="170">
        <v>32</v>
      </c>
      <c r="E192" s="170">
        <v>28</v>
      </c>
      <c r="F192" s="170">
        <v>42</v>
      </c>
      <c r="G192" s="170" t="s">
        <v>273</v>
      </c>
      <c r="H192" s="170" t="s">
        <v>508</v>
      </c>
      <c r="I192" s="170">
        <v>862</v>
      </c>
      <c r="J192" s="170">
        <v>45.6</v>
      </c>
      <c r="K192" s="170">
        <v>13</v>
      </c>
      <c r="L192" s="170" t="s">
        <v>441</v>
      </c>
      <c r="M192" s="170">
        <v>130</v>
      </c>
      <c r="N192" s="170" t="s">
        <v>67</v>
      </c>
      <c r="O192" s="170">
        <v>9.3000000000000007</v>
      </c>
    </row>
    <row r="193" spans="1:15" x14ac:dyDescent="0.25">
      <c r="A193" s="170">
        <v>0.53</v>
      </c>
      <c r="B193" s="170">
        <v>100</v>
      </c>
      <c r="C193" s="170">
        <v>4.3499999999999996</v>
      </c>
      <c r="D193" s="170">
        <v>32</v>
      </c>
      <c r="E193" s="170">
        <v>28</v>
      </c>
      <c r="F193" s="170">
        <v>67</v>
      </c>
      <c r="G193" s="170" t="s">
        <v>273</v>
      </c>
      <c r="H193" s="170" t="s">
        <v>508</v>
      </c>
      <c r="I193" s="170">
        <v>862</v>
      </c>
      <c r="J193" s="170">
        <v>45.6</v>
      </c>
      <c r="K193" s="170">
        <v>13</v>
      </c>
      <c r="L193" s="170" t="s">
        <v>441</v>
      </c>
      <c r="M193" s="170">
        <v>65</v>
      </c>
      <c r="N193" s="170" t="s">
        <v>67</v>
      </c>
      <c r="O193" s="170">
        <v>24.3</v>
      </c>
    </row>
    <row r="194" spans="1:15" x14ac:dyDescent="0.25">
      <c r="A194" s="170">
        <v>0.53</v>
      </c>
      <c r="B194" s="170">
        <v>100</v>
      </c>
      <c r="C194" s="170">
        <v>4.3499999999999996</v>
      </c>
      <c r="D194" s="170">
        <v>32</v>
      </c>
      <c r="E194" s="170">
        <v>28</v>
      </c>
      <c r="F194" s="170">
        <v>67</v>
      </c>
      <c r="G194" s="170" t="s">
        <v>273</v>
      </c>
      <c r="H194" s="170" t="s">
        <v>508</v>
      </c>
      <c r="I194" s="170">
        <v>862</v>
      </c>
      <c r="J194" s="170">
        <v>45.6</v>
      </c>
      <c r="K194" s="170">
        <v>13</v>
      </c>
      <c r="L194" s="170" t="s">
        <v>441</v>
      </c>
      <c r="M194" s="170">
        <v>130</v>
      </c>
      <c r="N194" s="170" t="s">
        <v>67</v>
      </c>
      <c r="O194" s="170">
        <v>11.6</v>
      </c>
    </row>
    <row r="195" spans="1:15" x14ac:dyDescent="0.25">
      <c r="A195" s="170">
        <v>0.53</v>
      </c>
      <c r="B195" s="170">
        <v>100</v>
      </c>
      <c r="C195" s="170">
        <v>4.3499999999999996</v>
      </c>
      <c r="D195" s="170">
        <v>32</v>
      </c>
      <c r="E195" s="170">
        <v>28</v>
      </c>
      <c r="F195" s="170">
        <v>40</v>
      </c>
      <c r="G195" s="170" t="s">
        <v>273</v>
      </c>
      <c r="H195" s="170" t="s">
        <v>508</v>
      </c>
      <c r="I195" s="170">
        <v>907</v>
      </c>
      <c r="J195" s="170">
        <v>51</v>
      </c>
      <c r="K195" s="170">
        <v>20</v>
      </c>
      <c r="L195" s="170" t="s">
        <v>441</v>
      </c>
      <c r="M195" s="170">
        <v>100</v>
      </c>
      <c r="N195" s="170" t="s">
        <v>67</v>
      </c>
      <c r="O195" s="170">
        <v>13.8</v>
      </c>
    </row>
    <row r="196" spans="1:15" x14ac:dyDescent="0.25">
      <c r="A196" s="170">
        <v>0.53</v>
      </c>
      <c r="B196" s="170">
        <v>100</v>
      </c>
      <c r="C196" s="170">
        <v>4.3499999999999996</v>
      </c>
      <c r="D196" s="170">
        <v>32</v>
      </c>
      <c r="E196" s="170">
        <v>28</v>
      </c>
      <c r="F196" s="170">
        <v>40</v>
      </c>
      <c r="G196" s="170" t="s">
        <v>273</v>
      </c>
      <c r="H196" s="170" t="s">
        <v>508</v>
      </c>
      <c r="I196" s="170">
        <v>907</v>
      </c>
      <c r="J196" s="170">
        <v>51</v>
      </c>
      <c r="K196" s="170">
        <v>20</v>
      </c>
      <c r="L196" s="170" t="s">
        <v>441</v>
      </c>
      <c r="M196" s="170">
        <v>200</v>
      </c>
      <c r="N196" s="170" t="s">
        <v>67</v>
      </c>
      <c r="O196" s="170">
        <v>7</v>
      </c>
    </row>
    <row r="197" spans="1:15" x14ac:dyDescent="0.25">
      <c r="A197" s="170">
        <v>0.53</v>
      </c>
      <c r="B197" s="170">
        <v>100</v>
      </c>
      <c r="C197" s="170">
        <v>4.3499999999999996</v>
      </c>
      <c r="D197" s="170">
        <v>32</v>
      </c>
      <c r="E197" s="170">
        <v>28</v>
      </c>
      <c r="F197" s="170">
        <v>65</v>
      </c>
      <c r="G197" s="170" t="s">
        <v>273</v>
      </c>
      <c r="H197" s="170" t="s">
        <v>508</v>
      </c>
      <c r="I197" s="170">
        <v>907</v>
      </c>
      <c r="J197" s="170">
        <v>51</v>
      </c>
      <c r="K197" s="170">
        <v>20</v>
      </c>
      <c r="L197" s="170" t="s">
        <v>441</v>
      </c>
      <c r="M197" s="170">
        <v>100</v>
      </c>
      <c r="N197" s="170" t="s">
        <v>67</v>
      </c>
      <c r="O197" s="170">
        <v>16.899999999999999</v>
      </c>
    </row>
    <row r="198" spans="1:15" x14ac:dyDescent="0.25">
      <c r="A198" s="170">
        <v>0.53</v>
      </c>
      <c r="B198" s="170">
        <v>100</v>
      </c>
      <c r="C198" s="170">
        <v>4.3499999999999996</v>
      </c>
      <c r="D198" s="170">
        <v>32</v>
      </c>
      <c r="E198" s="170">
        <v>28</v>
      </c>
      <c r="F198" s="170">
        <v>65</v>
      </c>
      <c r="G198" s="170" t="s">
        <v>273</v>
      </c>
      <c r="H198" s="170" t="s">
        <v>508</v>
      </c>
      <c r="I198" s="170">
        <v>907</v>
      </c>
      <c r="J198" s="170">
        <v>51</v>
      </c>
      <c r="K198" s="170">
        <v>20</v>
      </c>
      <c r="L198" s="170" t="s">
        <v>441</v>
      </c>
      <c r="M198" s="170">
        <v>200</v>
      </c>
      <c r="N198" s="170" t="s">
        <v>67</v>
      </c>
      <c r="O198" s="170">
        <v>10.5</v>
      </c>
    </row>
    <row r="199" spans="1:15" x14ac:dyDescent="0.25">
      <c r="A199" s="170">
        <v>0.46</v>
      </c>
      <c r="B199" s="170">
        <v>0</v>
      </c>
      <c r="C199" s="170">
        <v>0</v>
      </c>
      <c r="D199" s="170">
        <v>45.41</v>
      </c>
      <c r="E199" s="170">
        <v>28</v>
      </c>
      <c r="F199" s="170">
        <v>65</v>
      </c>
      <c r="G199" s="170" t="s">
        <v>14</v>
      </c>
      <c r="H199" s="170" t="s">
        <v>22</v>
      </c>
      <c r="I199" s="170">
        <v>678</v>
      </c>
      <c r="J199" s="170">
        <v>200</v>
      </c>
      <c r="K199" s="170">
        <v>20</v>
      </c>
      <c r="L199" s="170" t="s">
        <v>441</v>
      </c>
      <c r="M199" s="170">
        <v>100</v>
      </c>
      <c r="N199" s="170" t="s">
        <v>17</v>
      </c>
      <c r="O199" s="170">
        <v>10.37</v>
      </c>
    </row>
    <row r="200" spans="1:15" x14ac:dyDescent="0.25">
      <c r="A200" s="170">
        <v>0.39</v>
      </c>
      <c r="B200" s="170">
        <v>30</v>
      </c>
      <c r="C200" s="170">
        <v>4.54</v>
      </c>
      <c r="D200" s="170">
        <v>44.41</v>
      </c>
      <c r="E200" s="170">
        <v>28</v>
      </c>
      <c r="F200" s="170">
        <v>65</v>
      </c>
      <c r="G200" s="170" t="s">
        <v>14</v>
      </c>
      <c r="H200" s="170" t="s">
        <v>22</v>
      </c>
      <c r="I200" s="170">
        <v>678</v>
      </c>
      <c r="J200" s="170">
        <v>200</v>
      </c>
      <c r="K200" s="170">
        <v>20</v>
      </c>
      <c r="L200" s="170" t="s">
        <v>441</v>
      </c>
      <c r="M200" s="170">
        <v>100</v>
      </c>
      <c r="N200" s="170" t="s">
        <v>17</v>
      </c>
      <c r="O200" s="170">
        <v>11.69</v>
      </c>
    </row>
    <row r="201" spans="1:15" x14ac:dyDescent="0.25">
      <c r="A201" s="170">
        <v>0.38</v>
      </c>
      <c r="B201" s="170">
        <v>50</v>
      </c>
      <c r="C201" s="170">
        <v>4.54</v>
      </c>
      <c r="D201" s="170">
        <v>44.93</v>
      </c>
      <c r="E201" s="170">
        <v>28</v>
      </c>
      <c r="F201" s="170">
        <v>65</v>
      </c>
      <c r="G201" s="170" t="s">
        <v>14</v>
      </c>
      <c r="H201" s="170" t="s">
        <v>22</v>
      </c>
      <c r="I201" s="170">
        <v>678</v>
      </c>
      <c r="J201" s="170">
        <v>200</v>
      </c>
      <c r="K201" s="170">
        <v>20</v>
      </c>
      <c r="L201" s="170" t="s">
        <v>441</v>
      </c>
      <c r="M201" s="170">
        <v>100</v>
      </c>
      <c r="N201" s="170" t="s">
        <v>17</v>
      </c>
      <c r="O201" s="170">
        <v>11.52</v>
      </c>
    </row>
    <row r="202" spans="1:15" x14ac:dyDescent="0.25">
      <c r="A202" s="170">
        <v>0.37</v>
      </c>
      <c r="B202" s="170">
        <v>70</v>
      </c>
      <c r="C202" s="170">
        <v>4.54</v>
      </c>
      <c r="D202" s="170">
        <v>44.79</v>
      </c>
      <c r="E202" s="170">
        <v>28</v>
      </c>
      <c r="F202" s="170">
        <v>65</v>
      </c>
      <c r="G202" s="170" t="s">
        <v>14</v>
      </c>
      <c r="H202" s="170" t="s">
        <v>22</v>
      </c>
      <c r="I202" s="170">
        <v>678</v>
      </c>
      <c r="J202" s="170">
        <v>200</v>
      </c>
      <c r="K202" s="170">
        <v>20</v>
      </c>
      <c r="L202" s="170" t="s">
        <v>441</v>
      </c>
      <c r="M202" s="170">
        <v>100</v>
      </c>
      <c r="N202" s="170" t="s">
        <v>17</v>
      </c>
      <c r="O202" s="170">
        <v>12.42</v>
      </c>
    </row>
    <row r="203" spans="1:15" x14ac:dyDescent="0.25">
      <c r="A203" s="170">
        <v>0.35</v>
      </c>
      <c r="B203" s="170">
        <v>100</v>
      </c>
      <c r="C203" s="170">
        <v>4.54</v>
      </c>
      <c r="D203" s="170">
        <v>45.92</v>
      </c>
      <c r="E203" s="170">
        <v>28</v>
      </c>
      <c r="F203" s="170">
        <v>65</v>
      </c>
      <c r="G203" s="170" t="s">
        <v>14</v>
      </c>
      <c r="H203" s="170" t="s">
        <v>22</v>
      </c>
      <c r="I203" s="170">
        <v>678</v>
      </c>
      <c r="J203" s="170">
        <v>200</v>
      </c>
      <c r="K203" s="170">
        <v>20</v>
      </c>
      <c r="L203" s="170" t="s">
        <v>441</v>
      </c>
      <c r="M203" s="170">
        <v>100</v>
      </c>
      <c r="N203" s="170" t="s">
        <v>17</v>
      </c>
      <c r="O203" s="170">
        <v>11.69</v>
      </c>
    </row>
    <row r="204" spans="1:15" x14ac:dyDescent="0.25">
      <c r="A204" s="170">
        <v>0.46</v>
      </c>
      <c r="B204" s="170">
        <v>0</v>
      </c>
      <c r="C204" s="170">
        <v>0</v>
      </c>
      <c r="D204" s="170">
        <v>45.41</v>
      </c>
      <c r="E204" s="170">
        <v>28</v>
      </c>
      <c r="F204" s="170">
        <v>65</v>
      </c>
      <c r="G204" s="170" t="s">
        <v>14</v>
      </c>
      <c r="H204" s="170" t="s">
        <v>22</v>
      </c>
      <c r="I204" s="170">
        <v>678</v>
      </c>
      <c r="J204" s="170">
        <v>200</v>
      </c>
      <c r="K204" s="170">
        <v>20</v>
      </c>
      <c r="L204" s="170" t="s">
        <v>441</v>
      </c>
      <c r="M204" s="170">
        <v>100</v>
      </c>
      <c r="N204" s="170" t="s">
        <v>17</v>
      </c>
      <c r="O204" s="170">
        <v>16.920000000000002</v>
      </c>
    </row>
    <row r="205" spans="1:15" x14ac:dyDescent="0.25">
      <c r="A205" s="170">
        <v>0.39</v>
      </c>
      <c r="B205" s="170">
        <v>30</v>
      </c>
      <c r="C205" s="170">
        <v>4.54</v>
      </c>
      <c r="D205" s="170">
        <v>44.41</v>
      </c>
      <c r="E205" s="170">
        <v>28</v>
      </c>
      <c r="F205" s="170">
        <v>65</v>
      </c>
      <c r="G205" s="170" t="s">
        <v>14</v>
      </c>
      <c r="H205" s="170" t="s">
        <v>22</v>
      </c>
      <c r="I205" s="170">
        <v>678</v>
      </c>
      <c r="J205" s="170">
        <v>200</v>
      </c>
      <c r="K205" s="170">
        <v>20</v>
      </c>
      <c r="L205" s="170" t="s">
        <v>441</v>
      </c>
      <c r="M205" s="170">
        <v>100</v>
      </c>
      <c r="N205" s="170" t="s">
        <v>17</v>
      </c>
      <c r="O205" s="170">
        <v>17.86</v>
      </c>
    </row>
    <row r="206" spans="1:15" x14ac:dyDescent="0.25">
      <c r="A206" s="170">
        <v>0.38</v>
      </c>
      <c r="B206" s="170">
        <v>50</v>
      </c>
      <c r="C206" s="170">
        <v>4.54</v>
      </c>
      <c r="D206" s="170">
        <v>44.93</v>
      </c>
      <c r="E206" s="170">
        <v>28</v>
      </c>
      <c r="F206" s="170">
        <v>65</v>
      </c>
      <c r="G206" s="170" t="s">
        <v>14</v>
      </c>
      <c r="H206" s="170" t="s">
        <v>22</v>
      </c>
      <c r="I206" s="170">
        <v>678</v>
      </c>
      <c r="J206" s="170">
        <v>200</v>
      </c>
      <c r="K206" s="170">
        <v>20</v>
      </c>
      <c r="L206" s="170" t="s">
        <v>441</v>
      </c>
      <c r="M206" s="170">
        <v>100</v>
      </c>
      <c r="N206" s="170" t="s">
        <v>17</v>
      </c>
      <c r="O206" s="170">
        <v>20.079999999999998</v>
      </c>
    </row>
    <row r="207" spans="1:15" x14ac:dyDescent="0.25">
      <c r="A207" s="170">
        <v>0.37</v>
      </c>
      <c r="B207" s="170">
        <v>70</v>
      </c>
      <c r="C207" s="170">
        <v>4.54</v>
      </c>
      <c r="D207" s="170">
        <v>44.79</v>
      </c>
      <c r="E207" s="170">
        <v>28</v>
      </c>
      <c r="F207" s="170">
        <v>65</v>
      </c>
      <c r="G207" s="170" t="s">
        <v>14</v>
      </c>
      <c r="H207" s="170" t="s">
        <v>22</v>
      </c>
      <c r="I207" s="170">
        <v>678</v>
      </c>
      <c r="J207" s="170">
        <v>200</v>
      </c>
      <c r="K207" s="170">
        <v>20</v>
      </c>
      <c r="L207" s="170" t="s">
        <v>441</v>
      </c>
      <c r="M207" s="170">
        <v>100</v>
      </c>
      <c r="N207" s="170" t="s">
        <v>17</v>
      </c>
      <c r="O207" s="170">
        <v>13.7</v>
      </c>
    </row>
    <row r="208" spans="1:15" x14ac:dyDescent="0.25">
      <c r="A208" s="170">
        <v>0.35</v>
      </c>
      <c r="B208" s="170">
        <v>100</v>
      </c>
      <c r="C208" s="170">
        <v>4.54</v>
      </c>
      <c r="D208" s="170">
        <v>45.92</v>
      </c>
      <c r="E208" s="170">
        <v>28</v>
      </c>
      <c r="F208" s="170">
        <v>65</v>
      </c>
      <c r="G208" s="170" t="s">
        <v>14</v>
      </c>
      <c r="H208" s="170" t="s">
        <v>22</v>
      </c>
      <c r="I208" s="170">
        <v>678</v>
      </c>
      <c r="J208" s="170">
        <v>200</v>
      </c>
      <c r="K208" s="170">
        <v>20</v>
      </c>
      <c r="L208" s="170" t="s">
        <v>441</v>
      </c>
      <c r="M208" s="170">
        <v>100</v>
      </c>
      <c r="N208" s="170" t="s">
        <v>17</v>
      </c>
      <c r="O208" s="170">
        <v>15.13</v>
      </c>
    </row>
    <row r="209" spans="1:15" x14ac:dyDescent="0.25">
      <c r="A209" s="170">
        <v>0.46</v>
      </c>
      <c r="B209" s="170">
        <v>0</v>
      </c>
      <c r="C209" s="170">
        <v>0</v>
      </c>
      <c r="D209" s="170">
        <v>45.41</v>
      </c>
      <c r="E209" s="170">
        <v>28</v>
      </c>
      <c r="F209" s="170">
        <v>65</v>
      </c>
      <c r="G209" s="170" t="s">
        <v>14</v>
      </c>
      <c r="H209" s="170" t="s">
        <v>22</v>
      </c>
      <c r="I209" s="170">
        <v>678</v>
      </c>
      <c r="J209" s="170">
        <v>200</v>
      </c>
      <c r="K209" s="170">
        <v>20</v>
      </c>
      <c r="L209" s="170" t="s">
        <v>441</v>
      </c>
      <c r="M209" s="170">
        <v>100</v>
      </c>
      <c r="N209" s="170" t="s">
        <v>17</v>
      </c>
      <c r="O209" s="170">
        <v>17.309999999999999</v>
      </c>
    </row>
    <row r="210" spans="1:15" x14ac:dyDescent="0.25">
      <c r="A210" s="170">
        <v>0.39</v>
      </c>
      <c r="B210" s="170">
        <v>30</v>
      </c>
      <c r="C210" s="170">
        <v>4.54</v>
      </c>
      <c r="D210" s="170">
        <v>44.41</v>
      </c>
      <c r="E210" s="170">
        <v>28</v>
      </c>
      <c r="F210" s="170">
        <v>65</v>
      </c>
      <c r="G210" s="170" t="s">
        <v>14</v>
      </c>
      <c r="H210" s="170" t="s">
        <v>22</v>
      </c>
      <c r="I210" s="170">
        <v>678</v>
      </c>
      <c r="J210" s="170">
        <v>200</v>
      </c>
      <c r="K210" s="170">
        <v>20</v>
      </c>
      <c r="L210" s="170" t="s">
        <v>441</v>
      </c>
      <c r="M210" s="170">
        <v>100</v>
      </c>
      <c r="N210" s="170" t="s">
        <v>17</v>
      </c>
      <c r="O210" s="170">
        <v>19.77</v>
      </c>
    </row>
    <row r="211" spans="1:15" x14ac:dyDescent="0.25">
      <c r="A211" s="170">
        <v>0.38</v>
      </c>
      <c r="B211" s="170">
        <v>50</v>
      </c>
      <c r="C211" s="170">
        <v>4.54</v>
      </c>
      <c r="D211" s="170">
        <v>44.93</v>
      </c>
      <c r="E211" s="170">
        <v>28</v>
      </c>
      <c r="F211" s="170">
        <v>65</v>
      </c>
      <c r="G211" s="170" t="s">
        <v>14</v>
      </c>
      <c r="H211" s="170" t="s">
        <v>22</v>
      </c>
      <c r="I211" s="170">
        <v>678</v>
      </c>
      <c r="J211" s="170">
        <v>200</v>
      </c>
      <c r="K211" s="170">
        <v>20</v>
      </c>
      <c r="L211" s="170" t="s">
        <v>441</v>
      </c>
      <c r="M211" s="170">
        <v>100</v>
      </c>
      <c r="N211" s="170" t="s">
        <v>17</v>
      </c>
      <c r="O211" s="170">
        <v>16.27</v>
      </c>
    </row>
    <row r="212" spans="1:15" x14ac:dyDescent="0.25">
      <c r="A212" s="170">
        <v>0.37</v>
      </c>
      <c r="B212" s="170">
        <v>70</v>
      </c>
      <c r="C212" s="170">
        <v>4.54</v>
      </c>
      <c r="D212" s="170">
        <v>44.79</v>
      </c>
      <c r="E212" s="170">
        <v>28</v>
      </c>
      <c r="F212" s="170">
        <v>65</v>
      </c>
      <c r="G212" s="170" t="s">
        <v>14</v>
      </c>
      <c r="H212" s="170" t="s">
        <v>22</v>
      </c>
      <c r="I212" s="170">
        <v>678</v>
      </c>
      <c r="J212" s="170">
        <v>200</v>
      </c>
      <c r="K212" s="170">
        <v>20</v>
      </c>
      <c r="L212" s="170" t="s">
        <v>441</v>
      </c>
      <c r="M212" s="170">
        <v>100</v>
      </c>
      <c r="N212" s="170" t="s">
        <v>17</v>
      </c>
      <c r="O212" s="170">
        <v>20.61</v>
      </c>
    </row>
    <row r="213" spans="1:15" x14ac:dyDescent="0.25">
      <c r="A213" s="170">
        <v>0.35</v>
      </c>
      <c r="B213" s="170">
        <v>100</v>
      </c>
      <c r="C213" s="170">
        <v>4.54</v>
      </c>
      <c r="D213" s="170">
        <v>45.92</v>
      </c>
      <c r="E213" s="170">
        <v>28</v>
      </c>
      <c r="F213" s="170">
        <v>65</v>
      </c>
      <c r="G213" s="170" t="s">
        <v>14</v>
      </c>
      <c r="H213" s="170" t="s">
        <v>22</v>
      </c>
      <c r="I213" s="170">
        <v>678</v>
      </c>
      <c r="J213" s="170">
        <v>200</v>
      </c>
      <c r="K213" s="170">
        <v>20</v>
      </c>
      <c r="L213" s="170" t="s">
        <v>441</v>
      </c>
      <c r="M213" s="170">
        <v>100</v>
      </c>
      <c r="N213" s="170" t="s">
        <v>17</v>
      </c>
      <c r="O213" s="170">
        <v>19.23</v>
      </c>
    </row>
    <row r="214" spans="1:15" x14ac:dyDescent="0.25">
      <c r="A214" s="170">
        <v>0.46</v>
      </c>
      <c r="B214" s="170">
        <v>0</v>
      </c>
      <c r="C214" s="170">
        <v>0</v>
      </c>
      <c r="D214" s="170">
        <v>45.41</v>
      </c>
      <c r="E214" s="170">
        <v>28</v>
      </c>
      <c r="F214" s="170">
        <v>65</v>
      </c>
      <c r="G214" s="170" t="s">
        <v>14</v>
      </c>
      <c r="H214" s="170" t="s">
        <v>22</v>
      </c>
      <c r="I214" s="170">
        <v>678</v>
      </c>
      <c r="J214" s="170">
        <v>200</v>
      </c>
      <c r="K214" s="170">
        <v>20</v>
      </c>
      <c r="L214" s="170" t="s">
        <v>441</v>
      </c>
      <c r="M214" s="170">
        <v>100</v>
      </c>
      <c r="N214" s="170" t="s">
        <v>17</v>
      </c>
      <c r="O214" s="170">
        <v>19.22</v>
      </c>
    </row>
    <row r="215" spans="1:15" x14ac:dyDescent="0.25">
      <c r="A215" s="170">
        <v>0.39</v>
      </c>
      <c r="B215" s="170">
        <v>30</v>
      </c>
      <c r="C215" s="170">
        <v>4.54</v>
      </c>
      <c r="D215" s="170">
        <v>44.41</v>
      </c>
      <c r="E215" s="170">
        <v>28</v>
      </c>
      <c r="F215" s="170">
        <v>65</v>
      </c>
      <c r="G215" s="170" t="s">
        <v>14</v>
      </c>
      <c r="H215" s="170" t="s">
        <v>22</v>
      </c>
      <c r="I215" s="170">
        <v>678</v>
      </c>
      <c r="J215" s="170">
        <v>200</v>
      </c>
      <c r="K215" s="170">
        <v>20</v>
      </c>
      <c r="L215" s="170" t="s">
        <v>441</v>
      </c>
      <c r="M215" s="170">
        <v>100</v>
      </c>
      <c r="N215" s="170" t="s">
        <v>17</v>
      </c>
      <c r="O215" s="170">
        <v>20.28</v>
      </c>
    </row>
    <row r="216" spans="1:15" x14ac:dyDescent="0.25">
      <c r="A216" s="170">
        <v>0.38</v>
      </c>
      <c r="B216" s="170">
        <v>50</v>
      </c>
      <c r="C216" s="170">
        <v>4.54</v>
      </c>
      <c r="D216" s="170">
        <v>44.93</v>
      </c>
      <c r="E216" s="170">
        <v>28</v>
      </c>
      <c r="F216" s="170">
        <v>65</v>
      </c>
      <c r="G216" s="170" t="s">
        <v>14</v>
      </c>
      <c r="H216" s="170" t="s">
        <v>22</v>
      </c>
      <c r="I216" s="170">
        <v>678</v>
      </c>
      <c r="J216" s="170">
        <v>200</v>
      </c>
      <c r="K216" s="170">
        <v>20</v>
      </c>
      <c r="L216" s="170" t="s">
        <v>441</v>
      </c>
      <c r="M216" s="170">
        <v>100</v>
      </c>
      <c r="N216" s="170" t="s">
        <v>17</v>
      </c>
      <c r="O216" s="170">
        <v>21.14</v>
      </c>
    </row>
    <row r="217" spans="1:15" x14ac:dyDescent="0.25">
      <c r="A217" s="170">
        <v>0.37</v>
      </c>
      <c r="B217" s="170">
        <v>70</v>
      </c>
      <c r="C217" s="170">
        <v>4.54</v>
      </c>
      <c r="D217" s="170">
        <v>44.79</v>
      </c>
      <c r="E217" s="170">
        <v>28</v>
      </c>
      <c r="F217" s="170">
        <v>65</v>
      </c>
      <c r="G217" s="170" t="s">
        <v>14</v>
      </c>
      <c r="H217" s="170" t="s">
        <v>22</v>
      </c>
      <c r="I217" s="170">
        <v>678</v>
      </c>
      <c r="J217" s="170">
        <v>200</v>
      </c>
      <c r="K217" s="170">
        <v>20</v>
      </c>
      <c r="L217" s="170" t="s">
        <v>441</v>
      </c>
      <c r="M217" s="170">
        <v>100</v>
      </c>
      <c r="N217" s="170" t="s">
        <v>17</v>
      </c>
      <c r="O217" s="170">
        <v>17.66</v>
      </c>
    </row>
    <row r="218" spans="1:15" x14ac:dyDescent="0.25">
      <c r="A218" s="170">
        <v>0.35</v>
      </c>
      <c r="B218" s="170">
        <v>100</v>
      </c>
      <c r="C218" s="170">
        <v>4.54</v>
      </c>
      <c r="D218" s="170">
        <v>45.92</v>
      </c>
      <c r="E218" s="170">
        <v>28</v>
      </c>
      <c r="F218" s="170">
        <v>65</v>
      </c>
      <c r="G218" s="170" t="s">
        <v>14</v>
      </c>
      <c r="H218" s="170" t="s">
        <v>22</v>
      </c>
      <c r="I218" s="170">
        <v>678</v>
      </c>
      <c r="J218" s="170">
        <v>200</v>
      </c>
      <c r="K218" s="170">
        <v>20</v>
      </c>
      <c r="L218" s="170" t="s">
        <v>441</v>
      </c>
      <c r="M218" s="170">
        <v>100</v>
      </c>
      <c r="N218" s="170" t="s">
        <v>17</v>
      </c>
      <c r="O218" s="170">
        <v>20.8</v>
      </c>
    </row>
    <row r="219" spans="1:15" x14ac:dyDescent="0.25">
      <c r="A219" s="170">
        <v>0.42</v>
      </c>
      <c r="B219" s="170">
        <v>0</v>
      </c>
      <c r="C219" s="170">
        <v>0</v>
      </c>
      <c r="D219" s="170">
        <v>42.96</v>
      </c>
      <c r="E219" s="170">
        <v>28</v>
      </c>
      <c r="F219" s="170">
        <v>41</v>
      </c>
      <c r="G219" s="170" t="s">
        <v>14</v>
      </c>
      <c r="H219" s="170" t="s">
        <v>22</v>
      </c>
      <c r="I219" s="170">
        <v>498</v>
      </c>
      <c r="J219" s="170">
        <v>210</v>
      </c>
      <c r="K219" s="170">
        <v>20</v>
      </c>
      <c r="L219" s="170" t="s">
        <v>443</v>
      </c>
      <c r="M219" s="170">
        <v>200</v>
      </c>
      <c r="N219" s="170" t="s">
        <v>13</v>
      </c>
      <c r="O219" s="170">
        <v>15.16</v>
      </c>
    </row>
    <row r="220" spans="1:15" x14ac:dyDescent="0.25">
      <c r="A220" s="170">
        <v>0.42</v>
      </c>
      <c r="B220" s="170">
        <v>0</v>
      </c>
      <c r="C220" s="170">
        <v>0</v>
      </c>
      <c r="D220" s="170">
        <v>42.96</v>
      </c>
      <c r="E220" s="170">
        <v>28</v>
      </c>
      <c r="F220" s="170">
        <v>41</v>
      </c>
      <c r="G220" s="170" t="s">
        <v>14</v>
      </c>
      <c r="H220" s="170" t="s">
        <v>22</v>
      </c>
      <c r="I220" s="170">
        <v>498</v>
      </c>
      <c r="J220" s="170">
        <v>210</v>
      </c>
      <c r="K220" s="170">
        <v>20</v>
      </c>
      <c r="L220" s="170" t="s">
        <v>443</v>
      </c>
      <c r="M220" s="170">
        <v>400</v>
      </c>
      <c r="N220" s="170" t="s">
        <v>13</v>
      </c>
      <c r="O220" s="170">
        <v>9.6300000000000008</v>
      </c>
    </row>
    <row r="221" spans="1:15" x14ac:dyDescent="0.25">
      <c r="A221" s="170">
        <v>0.42</v>
      </c>
      <c r="B221" s="170">
        <v>50</v>
      </c>
      <c r="C221" s="170">
        <v>4.7</v>
      </c>
      <c r="D221" s="170">
        <v>41.18</v>
      </c>
      <c r="E221" s="170">
        <v>28</v>
      </c>
      <c r="F221" s="170">
        <v>41</v>
      </c>
      <c r="G221" s="170" t="s">
        <v>14</v>
      </c>
      <c r="H221" s="170" t="s">
        <v>22</v>
      </c>
      <c r="I221" s="170">
        <v>498</v>
      </c>
      <c r="J221" s="170">
        <v>210</v>
      </c>
      <c r="K221" s="170">
        <v>20</v>
      </c>
      <c r="L221" s="170" t="s">
        <v>443</v>
      </c>
      <c r="M221" s="170">
        <v>200</v>
      </c>
      <c r="N221" s="170" t="s">
        <v>13</v>
      </c>
      <c r="O221" s="170">
        <v>13.39</v>
      </c>
    </row>
    <row r="222" spans="1:15" x14ac:dyDescent="0.25">
      <c r="A222" s="170">
        <v>0.42</v>
      </c>
      <c r="B222" s="170">
        <v>50</v>
      </c>
      <c r="C222" s="170">
        <v>4.7</v>
      </c>
      <c r="D222" s="170">
        <v>41.18</v>
      </c>
      <c r="E222" s="170">
        <v>28</v>
      </c>
      <c r="F222" s="170">
        <v>41</v>
      </c>
      <c r="G222" s="170" t="s">
        <v>14</v>
      </c>
      <c r="H222" s="170" t="s">
        <v>22</v>
      </c>
      <c r="I222" s="170">
        <v>498</v>
      </c>
      <c r="J222" s="170">
        <v>210</v>
      </c>
      <c r="K222" s="170">
        <v>20</v>
      </c>
      <c r="L222" s="170" t="s">
        <v>443</v>
      </c>
      <c r="M222" s="170">
        <v>400</v>
      </c>
      <c r="N222" s="170" t="s">
        <v>13</v>
      </c>
      <c r="O222" s="170">
        <v>9.18</v>
      </c>
    </row>
    <row r="223" spans="1:15" x14ac:dyDescent="0.25">
      <c r="A223" s="170">
        <v>0.42</v>
      </c>
      <c r="B223" s="170">
        <v>66</v>
      </c>
      <c r="C223" s="170">
        <v>4.7</v>
      </c>
      <c r="D223" s="170">
        <v>41.54</v>
      </c>
      <c r="E223" s="170">
        <v>28</v>
      </c>
      <c r="F223" s="170">
        <v>41</v>
      </c>
      <c r="G223" s="170" t="s">
        <v>14</v>
      </c>
      <c r="H223" s="170" t="s">
        <v>22</v>
      </c>
      <c r="I223" s="170">
        <v>498</v>
      </c>
      <c r="J223" s="170">
        <v>210</v>
      </c>
      <c r="K223" s="170">
        <v>20</v>
      </c>
      <c r="L223" s="170" t="s">
        <v>443</v>
      </c>
      <c r="M223" s="170">
        <v>200</v>
      </c>
      <c r="N223" s="170" t="s">
        <v>13</v>
      </c>
      <c r="O223" s="170">
        <v>13.4</v>
      </c>
    </row>
    <row r="224" spans="1:15" x14ac:dyDescent="0.25">
      <c r="A224" s="170">
        <v>0.42</v>
      </c>
      <c r="B224" s="170">
        <v>66</v>
      </c>
      <c r="C224" s="170">
        <v>4.7</v>
      </c>
      <c r="D224" s="170">
        <v>41.54</v>
      </c>
      <c r="E224" s="170">
        <v>28</v>
      </c>
      <c r="F224" s="170">
        <v>41</v>
      </c>
      <c r="G224" s="170" t="s">
        <v>14</v>
      </c>
      <c r="H224" s="170" t="s">
        <v>22</v>
      </c>
      <c r="I224" s="170">
        <v>498</v>
      </c>
      <c r="J224" s="170">
        <v>210</v>
      </c>
      <c r="K224" s="170">
        <v>20</v>
      </c>
      <c r="L224" s="170" t="s">
        <v>443</v>
      </c>
      <c r="M224" s="170">
        <v>400</v>
      </c>
      <c r="N224" s="170" t="s">
        <v>13</v>
      </c>
      <c r="O224" s="170">
        <v>9.6</v>
      </c>
    </row>
    <row r="225" spans="1:15" x14ac:dyDescent="0.25">
      <c r="A225" s="170">
        <v>0.42</v>
      </c>
      <c r="B225" s="170">
        <v>100</v>
      </c>
      <c r="C225" s="170">
        <v>4.7</v>
      </c>
      <c r="D225" s="170">
        <v>32.61</v>
      </c>
      <c r="E225" s="170">
        <v>28</v>
      </c>
      <c r="F225" s="170">
        <v>41</v>
      </c>
      <c r="G225" s="170" t="s">
        <v>14</v>
      </c>
      <c r="H225" s="170" t="s">
        <v>22</v>
      </c>
      <c r="I225" s="170">
        <v>498</v>
      </c>
      <c r="J225" s="170">
        <v>210</v>
      </c>
      <c r="K225" s="170">
        <v>20</v>
      </c>
      <c r="L225" s="170" t="s">
        <v>443</v>
      </c>
      <c r="M225" s="170">
        <v>200</v>
      </c>
      <c r="N225" s="170" t="s">
        <v>13</v>
      </c>
      <c r="O225" s="170">
        <v>11.87</v>
      </c>
    </row>
    <row r="226" spans="1:15" x14ac:dyDescent="0.25">
      <c r="A226" s="170">
        <v>0.42</v>
      </c>
      <c r="B226" s="170">
        <v>100</v>
      </c>
      <c r="C226" s="170">
        <v>4.7</v>
      </c>
      <c r="D226" s="170">
        <v>32.61</v>
      </c>
      <c r="E226" s="170">
        <v>28</v>
      </c>
      <c r="F226" s="170">
        <v>41</v>
      </c>
      <c r="G226" s="170" t="s">
        <v>14</v>
      </c>
      <c r="H226" s="170" t="s">
        <v>22</v>
      </c>
      <c r="I226" s="170">
        <v>498</v>
      </c>
      <c r="J226" s="170">
        <v>210</v>
      </c>
      <c r="K226" s="170">
        <v>20</v>
      </c>
      <c r="L226" s="170" t="s">
        <v>443</v>
      </c>
      <c r="M226" s="170">
        <v>400</v>
      </c>
      <c r="N226" s="170" t="s">
        <v>13</v>
      </c>
      <c r="O226" s="170">
        <v>9.74</v>
      </c>
    </row>
    <row r="227" spans="1:15" x14ac:dyDescent="0.25">
      <c r="A227" s="170">
        <v>0.33</v>
      </c>
      <c r="B227" s="170">
        <v>0</v>
      </c>
      <c r="C227" s="170">
        <v>0</v>
      </c>
      <c r="D227" s="170">
        <v>62.61</v>
      </c>
      <c r="E227" s="170">
        <v>28</v>
      </c>
      <c r="F227" s="170">
        <v>41</v>
      </c>
      <c r="G227" s="170" t="s">
        <v>14</v>
      </c>
      <c r="H227" s="170" t="s">
        <v>22</v>
      </c>
      <c r="I227" s="170">
        <v>498</v>
      </c>
      <c r="J227" s="170">
        <v>210</v>
      </c>
      <c r="K227" s="170">
        <v>20</v>
      </c>
      <c r="L227" s="170" t="s">
        <v>443</v>
      </c>
      <c r="M227" s="170">
        <v>200</v>
      </c>
      <c r="N227" s="170" t="s">
        <v>13</v>
      </c>
      <c r="O227" s="170">
        <v>15.71</v>
      </c>
    </row>
    <row r="228" spans="1:15" x14ac:dyDescent="0.25">
      <c r="A228" s="170">
        <v>0.33</v>
      </c>
      <c r="B228" s="170">
        <v>0</v>
      </c>
      <c r="C228" s="170">
        <v>0</v>
      </c>
      <c r="D228" s="170">
        <v>62.61</v>
      </c>
      <c r="E228" s="170">
        <v>28</v>
      </c>
      <c r="F228" s="170">
        <v>41</v>
      </c>
      <c r="G228" s="170" t="s">
        <v>14</v>
      </c>
      <c r="H228" s="170" t="s">
        <v>22</v>
      </c>
      <c r="I228" s="170">
        <v>498</v>
      </c>
      <c r="J228" s="170">
        <v>210</v>
      </c>
      <c r="K228" s="170">
        <v>20</v>
      </c>
      <c r="L228" s="170" t="s">
        <v>443</v>
      </c>
      <c r="M228" s="170">
        <v>400</v>
      </c>
      <c r="N228" s="170" t="s">
        <v>13</v>
      </c>
      <c r="O228" s="170">
        <v>10.1</v>
      </c>
    </row>
    <row r="229" spans="1:15" x14ac:dyDescent="0.25">
      <c r="A229" s="170">
        <v>0.33</v>
      </c>
      <c r="B229" s="170">
        <v>33</v>
      </c>
      <c r="C229" s="170">
        <v>4.7</v>
      </c>
      <c r="D229" s="170">
        <v>57.67</v>
      </c>
      <c r="E229" s="170">
        <v>28</v>
      </c>
      <c r="F229" s="170">
        <v>41</v>
      </c>
      <c r="G229" s="170" t="s">
        <v>14</v>
      </c>
      <c r="H229" s="170" t="s">
        <v>22</v>
      </c>
      <c r="I229" s="170">
        <v>498</v>
      </c>
      <c r="J229" s="170">
        <v>210</v>
      </c>
      <c r="K229" s="170">
        <v>20</v>
      </c>
      <c r="L229" s="170" t="s">
        <v>443</v>
      </c>
      <c r="M229" s="170">
        <v>200</v>
      </c>
      <c r="N229" s="170" t="s">
        <v>13</v>
      </c>
      <c r="O229" s="170">
        <v>15.29</v>
      </c>
    </row>
    <row r="230" spans="1:15" x14ac:dyDescent="0.25">
      <c r="A230" s="170">
        <v>0.33</v>
      </c>
      <c r="B230" s="170">
        <v>33</v>
      </c>
      <c r="C230" s="170">
        <v>4.7</v>
      </c>
      <c r="D230" s="170">
        <v>57.67</v>
      </c>
      <c r="E230" s="170">
        <v>28</v>
      </c>
      <c r="F230" s="170">
        <v>41</v>
      </c>
      <c r="G230" s="170" t="s">
        <v>14</v>
      </c>
      <c r="H230" s="170" t="s">
        <v>22</v>
      </c>
      <c r="I230" s="170">
        <v>498</v>
      </c>
      <c r="J230" s="170">
        <v>210</v>
      </c>
      <c r="K230" s="170">
        <v>20</v>
      </c>
      <c r="L230" s="170" t="s">
        <v>443</v>
      </c>
      <c r="M230" s="170">
        <v>400</v>
      </c>
      <c r="N230" s="170" t="s">
        <v>13</v>
      </c>
      <c r="O230" s="170">
        <v>9.0299999999999994</v>
      </c>
    </row>
    <row r="231" spans="1:15" x14ac:dyDescent="0.25">
      <c r="A231" s="170">
        <v>0.33</v>
      </c>
      <c r="B231" s="170">
        <v>50</v>
      </c>
      <c r="C231" s="170">
        <v>4.7</v>
      </c>
      <c r="D231" s="170">
        <v>60.4</v>
      </c>
      <c r="E231" s="170">
        <v>28</v>
      </c>
      <c r="F231" s="170">
        <v>41</v>
      </c>
      <c r="G231" s="170" t="s">
        <v>14</v>
      </c>
      <c r="H231" s="170" t="s">
        <v>22</v>
      </c>
      <c r="I231" s="170">
        <v>498</v>
      </c>
      <c r="J231" s="170">
        <v>210</v>
      </c>
      <c r="K231" s="170">
        <v>20</v>
      </c>
      <c r="L231" s="170" t="s">
        <v>443</v>
      </c>
      <c r="M231" s="170">
        <v>200</v>
      </c>
      <c r="N231" s="170" t="s">
        <v>13</v>
      </c>
      <c r="O231" s="170">
        <v>16.5</v>
      </c>
    </row>
    <row r="232" spans="1:15" x14ac:dyDescent="0.25">
      <c r="A232" s="170">
        <v>0.33</v>
      </c>
      <c r="B232" s="170">
        <v>50</v>
      </c>
      <c r="C232" s="170">
        <v>4.7</v>
      </c>
      <c r="D232" s="170">
        <v>60.4</v>
      </c>
      <c r="E232" s="170">
        <v>28</v>
      </c>
      <c r="F232" s="170">
        <v>41</v>
      </c>
      <c r="G232" s="170" t="s">
        <v>14</v>
      </c>
      <c r="H232" s="170" t="s">
        <v>22</v>
      </c>
      <c r="I232" s="170">
        <v>498</v>
      </c>
      <c r="J232" s="170">
        <v>210</v>
      </c>
      <c r="K232" s="170">
        <v>20</v>
      </c>
      <c r="L232" s="170" t="s">
        <v>443</v>
      </c>
      <c r="M232" s="170">
        <v>400</v>
      </c>
      <c r="N232" s="170" t="s">
        <v>13</v>
      </c>
      <c r="O232" s="170">
        <v>8.83</v>
      </c>
    </row>
    <row r="233" spans="1:15" x14ac:dyDescent="0.25">
      <c r="A233" s="170">
        <v>0.33</v>
      </c>
      <c r="B233" s="170">
        <v>66</v>
      </c>
      <c r="C233" s="170">
        <v>4.7</v>
      </c>
      <c r="D233" s="170">
        <v>56.8</v>
      </c>
      <c r="E233" s="170">
        <v>28</v>
      </c>
      <c r="F233" s="170">
        <v>41</v>
      </c>
      <c r="G233" s="170" t="s">
        <v>14</v>
      </c>
      <c r="H233" s="170" t="s">
        <v>22</v>
      </c>
      <c r="I233" s="170">
        <v>498</v>
      </c>
      <c r="J233" s="170">
        <v>210</v>
      </c>
      <c r="K233" s="170">
        <v>20</v>
      </c>
      <c r="L233" s="170" t="s">
        <v>443</v>
      </c>
      <c r="M233" s="170">
        <v>200</v>
      </c>
      <c r="N233" s="170" t="s">
        <v>13</v>
      </c>
      <c r="O233" s="170">
        <v>15.48</v>
      </c>
    </row>
    <row r="234" spans="1:15" x14ac:dyDescent="0.25">
      <c r="A234" s="170">
        <v>0.33</v>
      </c>
      <c r="B234" s="170">
        <v>66</v>
      </c>
      <c r="C234" s="170">
        <v>4.7</v>
      </c>
      <c r="D234" s="170">
        <v>56.8</v>
      </c>
      <c r="E234" s="170">
        <v>28</v>
      </c>
      <c r="F234" s="170">
        <v>41</v>
      </c>
      <c r="G234" s="170" t="s">
        <v>14</v>
      </c>
      <c r="H234" s="170" t="s">
        <v>22</v>
      </c>
      <c r="I234" s="170">
        <v>498</v>
      </c>
      <c r="J234" s="170">
        <v>210</v>
      </c>
      <c r="K234" s="170">
        <v>20</v>
      </c>
      <c r="L234" s="170" t="s">
        <v>443</v>
      </c>
      <c r="M234" s="170">
        <v>400</v>
      </c>
      <c r="N234" s="170" t="s">
        <v>13</v>
      </c>
      <c r="O234" s="170">
        <v>9.69</v>
      </c>
    </row>
    <row r="235" spans="1:15" x14ac:dyDescent="0.25">
      <c r="A235" s="170">
        <v>0.33</v>
      </c>
      <c r="B235" s="170">
        <v>100</v>
      </c>
      <c r="C235" s="170">
        <v>4.7</v>
      </c>
      <c r="D235" s="170">
        <v>50.36</v>
      </c>
      <c r="E235" s="170">
        <v>28</v>
      </c>
      <c r="F235" s="170">
        <v>41</v>
      </c>
      <c r="G235" s="170" t="s">
        <v>14</v>
      </c>
      <c r="H235" s="170" t="s">
        <v>22</v>
      </c>
      <c r="I235" s="170">
        <v>498</v>
      </c>
      <c r="J235" s="170">
        <v>210</v>
      </c>
      <c r="K235" s="170">
        <v>20</v>
      </c>
      <c r="L235" s="170" t="s">
        <v>443</v>
      </c>
      <c r="M235" s="170">
        <v>200</v>
      </c>
      <c r="N235" s="170" t="s">
        <v>13</v>
      </c>
      <c r="O235" s="170">
        <v>13.84</v>
      </c>
    </row>
    <row r="236" spans="1:15" x14ac:dyDescent="0.25">
      <c r="A236" s="170">
        <v>0.33</v>
      </c>
      <c r="B236" s="170">
        <v>100</v>
      </c>
      <c r="C236" s="170">
        <v>4.7</v>
      </c>
      <c r="D236" s="170">
        <v>50.36</v>
      </c>
      <c r="E236" s="170">
        <v>28</v>
      </c>
      <c r="F236" s="170">
        <v>41</v>
      </c>
      <c r="G236" s="170" t="s">
        <v>14</v>
      </c>
      <c r="H236" s="170" t="s">
        <v>22</v>
      </c>
      <c r="I236" s="170">
        <v>498</v>
      </c>
      <c r="J236" s="170">
        <v>210</v>
      </c>
      <c r="K236" s="170">
        <v>20</v>
      </c>
      <c r="L236" s="170" t="s">
        <v>443</v>
      </c>
      <c r="M236" s="170">
        <v>400</v>
      </c>
      <c r="N236" s="170" t="s">
        <v>13</v>
      </c>
      <c r="O236" s="170">
        <v>10.28</v>
      </c>
    </row>
    <row r="237" spans="1:15" x14ac:dyDescent="0.25">
      <c r="A237" s="170">
        <v>0.42</v>
      </c>
      <c r="B237" s="170">
        <v>50</v>
      </c>
      <c r="C237" s="170">
        <v>4.7</v>
      </c>
      <c r="D237" s="170">
        <v>41.18</v>
      </c>
      <c r="E237" s="170">
        <v>28</v>
      </c>
      <c r="F237" s="170">
        <v>41</v>
      </c>
      <c r="G237" s="170" t="s">
        <v>14</v>
      </c>
      <c r="H237" s="170" t="s">
        <v>19</v>
      </c>
      <c r="I237" s="170">
        <v>324</v>
      </c>
      <c r="J237" s="170">
        <v>208</v>
      </c>
      <c r="K237" s="170">
        <v>20</v>
      </c>
      <c r="L237" s="170" t="s">
        <v>443</v>
      </c>
      <c r="M237" s="170">
        <v>200</v>
      </c>
      <c r="N237" s="170" t="s">
        <v>13</v>
      </c>
      <c r="O237" s="170">
        <v>6.55</v>
      </c>
    </row>
    <row r="238" spans="1:15" x14ac:dyDescent="0.25">
      <c r="A238" s="170">
        <v>0.42</v>
      </c>
      <c r="B238" s="170">
        <v>50</v>
      </c>
      <c r="C238" s="170">
        <v>4.7</v>
      </c>
      <c r="D238" s="170">
        <v>41.18</v>
      </c>
      <c r="E238" s="170">
        <v>28</v>
      </c>
      <c r="F238" s="170">
        <v>41</v>
      </c>
      <c r="G238" s="170" t="s">
        <v>14</v>
      </c>
      <c r="H238" s="170" t="s">
        <v>19</v>
      </c>
      <c r="I238" s="170">
        <v>324</v>
      </c>
      <c r="J238" s="170">
        <v>208</v>
      </c>
      <c r="K238" s="170">
        <v>20</v>
      </c>
      <c r="L238" s="170" t="s">
        <v>443</v>
      </c>
      <c r="M238" s="170">
        <v>400</v>
      </c>
      <c r="N238" s="170" t="s">
        <v>13</v>
      </c>
      <c r="O238" s="170">
        <v>4.2300000000000004</v>
      </c>
    </row>
    <row r="239" spans="1:15" x14ac:dyDescent="0.25">
      <c r="A239" s="170">
        <v>0.42</v>
      </c>
      <c r="B239" s="170">
        <v>50</v>
      </c>
      <c r="C239" s="170">
        <v>4.7</v>
      </c>
      <c r="D239" s="170">
        <v>41.18</v>
      </c>
      <c r="E239" s="170">
        <v>28</v>
      </c>
      <c r="F239" s="170">
        <v>41</v>
      </c>
      <c r="G239" s="170" t="s">
        <v>14</v>
      </c>
      <c r="H239" s="170" t="s">
        <v>19</v>
      </c>
      <c r="I239" s="170">
        <v>324</v>
      </c>
      <c r="J239" s="170">
        <v>208</v>
      </c>
      <c r="K239" s="170">
        <v>20</v>
      </c>
      <c r="L239" s="170" t="s">
        <v>443</v>
      </c>
      <c r="M239" s="170">
        <v>300</v>
      </c>
      <c r="N239" s="170" t="s">
        <v>13</v>
      </c>
      <c r="O239" s="170">
        <v>4.7699999999999996</v>
      </c>
    </row>
    <row r="240" spans="1:15" x14ac:dyDescent="0.25">
      <c r="A240" s="170">
        <v>0.42</v>
      </c>
      <c r="B240" s="170">
        <v>50</v>
      </c>
      <c r="C240" s="170">
        <v>4.7</v>
      </c>
      <c r="D240" s="170">
        <v>41.18</v>
      </c>
      <c r="E240" s="170">
        <v>28</v>
      </c>
      <c r="F240" s="170">
        <v>41</v>
      </c>
      <c r="G240" s="170" t="s">
        <v>14</v>
      </c>
      <c r="H240" s="170" t="s">
        <v>19</v>
      </c>
      <c r="I240" s="170">
        <v>324</v>
      </c>
      <c r="J240" s="170">
        <v>208</v>
      </c>
      <c r="K240" s="170">
        <v>20</v>
      </c>
      <c r="L240" s="170" t="s">
        <v>443</v>
      </c>
      <c r="M240" s="170">
        <v>500</v>
      </c>
      <c r="N240" s="170" t="s">
        <v>13</v>
      </c>
      <c r="O240" s="170">
        <v>3.97</v>
      </c>
    </row>
    <row r="241" spans="1:15" x14ac:dyDescent="0.25">
      <c r="A241" s="170">
        <v>0.42</v>
      </c>
      <c r="B241" s="170">
        <v>66</v>
      </c>
      <c r="C241" s="170">
        <v>4.7</v>
      </c>
      <c r="D241" s="170">
        <v>41.54</v>
      </c>
      <c r="E241" s="170">
        <v>28</v>
      </c>
      <c r="F241" s="170">
        <v>41</v>
      </c>
      <c r="G241" s="170" t="s">
        <v>14</v>
      </c>
      <c r="H241" s="170" t="s">
        <v>19</v>
      </c>
      <c r="I241" s="170">
        <v>324</v>
      </c>
      <c r="J241" s="170">
        <v>208</v>
      </c>
      <c r="K241" s="170">
        <v>20</v>
      </c>
      <c r="L241" s="170" t="s">
        <v>443</v>
      </c>
      <c r="M241" s="170">
        <v>300</v>
      </c>
      <c r="N241" s="170" t="s">
        <v>13</v>
      </c>
      <c r="O241" s="170">
        <v>6.38</v>
      </c>
    </row>
    <row r="242" spans="1:15" x14ac:dyDescent="0.25">
      <c r="A242" s="170">
        <v>0.42</v>
      </c>
      <c r="B242" s="170">
        <v>66</v>
      </c>
      <c r="C242" s="170">
        <v>4.7</v>
      </c>
      <c r="D242" s="170">
        <v>41.54</v>
      </c>
      <c r="E242" s="170">
        <v>28</v>
      </c>
      <c r="F242" s="170">
        <v>41</v>
      </c>
      <c r="G242" s="170" t="s">
        <v>14</v>
      </c>
      <c r="H242" s="170" t="s">
        <v>19</v>
      </c>
      <c r="I242" s="170">
        <v>324</v>
      </c>
      <c r="J242" s="170">
        <v>208</v>
      </c>
      <c r="K242" s="170">
        <v>20</v>
      </c>
      <c r="L242" s="170" t="s">
        <v>443</v>
      </c>
      <c r="M242" s="170">
        <v>500</v>
      </c>
      <c r="N242" s="170" t="s">
        <v>13</v>
      </c>
      <c r="O242" s="170">
        <v>4.6500000000000004</v>
      </c>
    </row>
    <row r="243" spans="1:15" x14ac:dyDescent="0.25">
      <c r="A243" s="170">
        <v>0.42</v>
      </c>
      <c r="B243" s="170">
        <v>66</v>
      </c>
      <c r="C243" s="170">
        <v>4.7</v>
      </c>
      <c r="D243" s="170">
        <v>41.54</v>
      </c>
      <c r="E243" s="170">
        <v>28</v>
      </c>
      <c r="F243" s="170">
        <v>41</v>
      </c>
      <c r="G243" s="170" t="s">
        <v>14</v>
      </c>
      <c r="H243" s="170" t="s">
        <v>19</v>
      </c>
      <c r="I243" s="170">
        <v>324</v>
      </c>
      <c r="J243" s="170">
        <v>208</v>
      </c>
      <c r="K243" s="170">
        <v>20</v>
      </c>
      <c r="L243" s="170" t="s">
        <v>443</v>
      </c>
      <c r="M243" s="170">
        <v>300</v>
      </c>
      <c r="N243" s="170" t="s">
        <v>13</v>
      </c>
      <c r="O243" s="170">
        <v>5.54</v>
      </c>
    </row>
    <row r="244" spans="1:15" x14ac:dyDescent="0.25">
      <c r="A244" s="170">
        <v>0.42</v>
      </c>
      <c r="B244" s="170">
        <v>66</v>
      </c>
      <c r="C244" s="170">
        <v>4.7</v>
      </c>
      <c r="D244" s="170">
        <v>41.54</v>
      </c>
      <c r="E244" s="170">
        <v>28</v>
      </c>
      <c r="F244" s="170">
        <v>41</v>
      </c>
      <c r="G244" s="170" t="s">
        <v>14</v>
      </c>
      <c r="H244" s="170" t="s">
        <v>19</v>
      </c>
      <c r="I244" s="170">
        <v>324</v>
      </c>
      <c r="J244" s="170">
        <v>208</v>
      </c>
      <c r="K244" s="170">
        <v>20</v>
      </c>
      <c r="L244" s="170" t="s">
        <v>443</v>
      </c>
      <c r="M244" s="170">
        <v>500</v>
      </c>
      <c r="N244" s="170" t="s">
        <v>13</v>
      </c>
      <c r="O244" s="170">
        <v>3.82</v>
      </c>
    </row>
    <row r="245" spans="1:15" x14ac:dyDescent="0.25">
      <c r="A245" s="170">
        <v>0.6</v>
      </c>
      <c r="B245" s="170">
        <v>0</v>
      </c>
      <c r="C245" s="170">
        <v>0</v>
      </c>
      <c r="D245" s="170">
        <v>42.9</v>
      </c>
      <c r="E245" s="170">
        <v>28</v>
      </c>
      <c r="F245" s="170">
        <v>44</v>
      </c>
      <c r="G245" s="170" t="s">
        <v>14</v>
      </c>
      <c r="H245" s="170" t="s">
        <v>22</v>
      </c>
      <c r="I245" s="170">
        <v>550</v>
      </c>
      <c r="J245" s="170">
        <v>200</v>
      </c>
      <c r="K245" s="170">
        <v>12</v>
      </c>
      <c r="L245" s="170" t="s">
        <v>441</v>
      </c>
      <c r="M245" s="170">
        <v>60</v>
      </c>
      <c r="N245" s="170" t="s">
        <v>17</v>
      </c>
      <c r="O245" s="170">
        <v>10.28</v>
      </c>
    </row>
    <row r="246" spans="1:15" x14ac:dyDescent="0.25">
      <c r="A246" s="170">
        <v>0.6</v>
      </c>
      <c r="B246" s="170">
        <v>50</v>
      </c>
      <c r="C246" s="170">
        <v>8.1</v>
      </c>
      <c r="D246" s="170">
        <v>35.840000000000003</v>
      </c>
      <c r="E246" s="170">
        <v>28</v>
      </c>
      <c r="F246" s="170">
        <v>44</v>
      </c>
      <c r="G246" s="170" t="s">
        <v>14</v>
      </c>
      <c r="H246" s="170" t="s">
        <v>22</v>
      </c>
      <c r="I246" s="170">
        <v>550</v>
      </c>
      <c r="J246" s="170">
        <v>200</v>
      </c>
      <c r="K246" s="170">
        <v>12</v>
      </c>
      <c r="L246" s="170" t="s">
        <v>441</v>
      </c>
      <c r="M246" s="170">
        <v>60</v>
      </c>
      <c r="N246" s="170" t="s">
        <v>17</v>
      </c>
      <c r="O246" s="170">
        <v>11.76</v>
      </c>
    </row>
    <row r="247" spans="1:15" x14ac:dyDescent="0.25">
      <c r="A247" s="170">
        <v>0.6</v>
      </c>
      <c r="B247" s="170">
        <v>100</v>
      </c>
      <c r="C247" s="170">
        <v>8.1</v>
      </c>
      <c r="D247" s="170">
        <v>30.36</v>
      </c>
      <c r="E247" s="170">
        <v>28</v>
      </c>
      <c r="F247" s="170">
        <v>44</v>
      </c>
      <c r="G247" s="170" t="s">
        <v>14</v>
      </c>
      <c r="H247" s="170" t="s">
        <v>22</v>
      </c>
      <c r="I247" s="170">
        <v>550</v>
      </c>
      <c r="J247" s="170">
        <v>200</v>
      </c>
      <c r="K247" s="170">
        <v>12</v>
      </c>
      <c r="L247" s="170" t="s">
        <v>441</v>
      </c>
      <c r="M247" s="170">
        <v>60</v>
      </c>
      <c r="N247" s="170" t="s">
        <v>17</v>
      </c>
      <c r="O247" s="170">
        <v>13.11</v>
      </c>
    </row>
    <row r="248" spans="1:15" x14ac:dyDescent="0.25">
      <c r="A248" s="170">
        <v>0.6</v>
      </c>
      <c r="B248" s="170">
        <v>50</v>
      </c>
      <c r="C248" s="170">
        <v>4.25</v>
      </c>
      <c r="D248" s="170">
        <v>42.5</v>
      </c>
      <c r="E248" s="170">
        <v>28</v>
      </c>
      <c r="F248" s="170">
        <v>44</v>
      </c>
      <c r="G248" s="170" t="s">
        <v>14</v>
      </c>
      <c r="H248" s="170" t="s">
        <v>22</v>
      </c>
      <c r="I248" s="170">
        <v>550</v>
      </c>
      <c r="J248" s="170">
        <v>200</v>
      </c>
      <c r="K248" s="170">
        <v>12</v>
      </c>
      <c r="L248" s="170" t="s">
        <v>441</v>
      </c>
      <c r="M248" s="170">
        <v>60</v>
      </c>
      <c r="N248" s="170" t="s">
        <v>17</v>
      </c>
      <c r="O248" s="170">
        <v>10.89</v>
      </c>
    </row>
    <row r="249" spans="1:15" x14ac:dyDescent="0.25">
      <c r="A249" s="170">
        <v>0.6</v>
      </c>
      <c r="B249" s="170">
        <v>100</v>
      </c>
      <c r="C249" s="170">
        <v>4.25</v>
      </c>
      <c r="D249" s="170">
        <v>35.200000000000003</v>
      </c>
      <c r="E249" s="170">
        <v>28</v>
      </c>
      <c r="F249" s="170">
        <v>44</v>
      </c>
      <c r="G249" s="170" t="s">
        <v>14</v>
      </c>
      <c r="H249" s="170" t="s">
        <v>22</v>
      </c>
      <c r="I249" s="170">
        <v>550</v>
      </c>
      <c r="J249" s="170">
        <v>200</v>
      </c>
      <c r="K249" s="170">
        <v>12</v>
      </c>
      <c r="L249" s="170" t="s">
        <v>441</v>
      </c>
      <c r="M249" s="170">
        <v>60</v>
      </c>
      <c r="N249" s="170" t="s">
        <v>17</v>
      </c>
      <c r="O249" s="170">
        <v>12.25</v>
      </c>
    </row>
    <row r="250" spans="1:15" x14ac:dyDescent="0.25">
      <c r="A250" s="170">
        <v>0.4</v>
      </c>
      <c r="B250" s="170">
        <v>0</v>
      </c>
      <c r="C250" s="170">
        <v>0</v>
      </c>
      <c r="D250" s="170">
        <v>54.66</v>
      </c>
      <c r="E250" s="170">
        <v>28</v>
      </c>
      <c r="F250" s="170">
        <v>94</v>
      </c>
      <c r="G250" s="170" t="s">
        <v>14</v>
      </c>
      <c r="H250" s="170" t="s">
        <v>22</v>
      </c>
      <c r="I250" s="170">
        <v>550</v>
      </c>
      <c r="J250" s="170">
        <v>200</v>
      </c>
      <c r="K250" s="170">
        <v>12</v>
      </c>
      <c r="L250" s="170" t="s">
        <v>441</v>
      </c>
      <c r="M250" s="170">
        <v>60</v>
      </c>
      <c r="N250" s="170" t="s">
        <v>17</v>
      </c>
      <c r="O250" s="170">
        <v>27.12</v>
      </c>
    </row>
    <row r="251" spans="1:15" x14ac:dyDescent="0.25">
      <c r="A251" s="170">
        <v>0.4</v>
      </c>
      <c r="B251" s="170">
        <v>0</v>
      </c>
      <c r="C251" s="170">
        <v>0</v>
      </c>
      <c r="D251" s="170">
        <v>54.66</v>
      </c>
      <c r="E251" s="170">
        <v>28</v>
      </c>
      <c r="F251" s="170">
        <v>94</v>
      </c>
      <c r="G251" s="170" t="s">
        <v>14</v>
      </c>
      <c r="H251" s="170" t="s">
        <v>22</v>
      </c>
      <c r="I251" s="170">
        <v>550</v>
      </c>
      <c r="J251" s="170">
        <v>200</v>
      </c>
      <c r="K251" s="170">
        <v>12</v>
      </c>
      <c r="L251" s="170" t="s">
        <v>441</v>
      </c>
      <c r="M251" s="170">
        <v>167</v>
      </c>
      <c r="N251" s="170" t="s">
        <v>17</v>
      </c>
      <c r="O251" s="170">
        <v>11.44</v>
      </c>
    </row>
    <row r="252" spans="1:15" x14ac:dyDescent="0.25">
      <c r="A252" s="170">
        <v>0.4</v>
      </c>
      <c r="B252" s="170">
        <v>0</v>
      </c>
      <c r="C252" s="170">
        <v>0</v>
      </c>
      <c r="D252" s="170">
        <v>54.66</v>
      </c>
      <c r="E252" s="170">
        <v>28</v>
      </c>
      <c r="F252" s="170">
        <v>90</v>
      </c>
      <c r="G252" s="170" t="s">
        <v>14</v>
      </c>
      <c r="H252" s="170" t="s">
        <v>22</v>
      </c>
      <c r="I252" s="170">
        <v>550</v>
      </c>
      <c r="J252" s="170">
        <v>200</v>
      </c>
      <c r="K252" s="170">
        <v>20</v>
      </c>
      <c r="L252" s="170" t="s">
        <v>441</v>
      </c>
      <c r="M252" s="170">
        <v>100</v>
      </c>
      <c r="N252" s="170" t="s">
        <v>17</v>
      </c>
      <c r="O252" s="170">
        <v>18.98</v>
      </c>
    </row>
    <row r="253" spans="1:15" x14ac:dyDescent="0.25">
      <c r="A253" s="170">
        <v>0.4</v>
      </c>
      <c r="B253" s="170">
        <v>25</v>
      </c>
      <c r="C253" s="170">
        <v>4.4000000000000004</v>
      </c>
      <c r="D253" s="170">
        <v>54.11</v>
      </c>
      <c r="E253" s="170">
        <v>28</v>
      </c>
      <c r="F253" s="170">
        <v>94</v>
      </c>
      <c r="G253" s="170" t="s">
        <v>14</v>
      </c>
      <c r="H253" s="170" t="s">
        <v>22</v>
      </c>
      <c r="I253" s="170">
        <v>550</v>
      </c>
      <c r="J253" s="170">
        <v>200</v>
      </c>
      <c r="K253" s="170">
        <v>12</v>
      </c>
      <c r="L253" s="170" t="s">
        <v>441</v>
      </c>
      <c r="M253" s="170">
        <v>60</v>
      </c>
      <c r="N253" s="170" t="s">
        <v>17</v>
      </c>
      <c r="O253" s="170">
        <v>27.05</v>
      </c>
    </row>
    <row r="254" spans="1:15" x14ac:dyDescent="0.25">
      <c r="A254" s="170">
        <v>0.4</v>
      </c>
      <c r="B254" s="170">
        <v>25</v>
      </c>
      <c r="C254" s="170">
        <v>4.4000000000000004</v>
      </c>
      <c r="D254" s="170">
        <v>54.11</v>
      </c>
      <c r="E254" s="170">
        <v>28</v>
      </c>
      <c r="F254" s="170">
        <v>94</v>
      </c>
      <c r="G254" s="170" t="s">
        <v>14</v>
      </c>
      <c r="H254" s="170" t="s">
        <v>22</v>
      </c>
      <c r="I254" s="170">
        <v>550</v>
      </c>
      <c r="J254" s="170">
        <v>200</v>
      </c>
      <c r="K254" s="170">
        <v>12</v>
      </c>
      <c r="L254" s="170" t="s">
        <v>441</v>
      </c>
      <c r="M254" s="170">
        <v>167</v>
      </c>
      <c r="N254" s="170" t="s">
        <v>17</v>
      </c>
      <c r="O254" s="170">
        <v>11.39</v>
      </c>
    </row>
    <row r="255" spans="1:15" x14ac:dyDescent="0.25">
      <c r="A255" s="170">
        <v>0.4</v>
      </c>
      <c r="B255" s="170">
        <v>25</v>
      </c>
      <c r="C255" s="170">
        <v>4.4000000000000004</v>
      </c>
      <c r="D255" s="170">
        <v>54.11</v>
      </c>
      <c r="E255" s="170">
        <v>28</v>
      </c>
      <c r="F255" s="170">
        <v>90</v>
      </c>
      <c r="G255" s="170" t="s">
        <v>14</v>
      </c>
      <c r="H255" s="170" t="s">
        <v>22</v>
      </c>
      <c r="I255" s="170">
        <v>550</v>
      </c>
      <c r="J255" s="170">
        <v>200</v>
      </c>
      <c r="K255" s="170">
        <v>20</v>
      </c>
      <c r="L255" s="170" t="s">
        <v>441</v>
      </c>
      <c r="M255" s="170">
        <v>100</v>
      </c>
      <c r="N255" s="170" t="s">
        <v>17</v>
      </c>
      <c r="O255" s="170">
        <v>18.55</v>
      </c>
    </row>
    <row r="256" spans="1:15" x14ac:dyDescent="0.25">
      <c r="A256" s="170">
        <v>0.4</v>
      </c>
      <c r="B256" s="170">
        <v>50</v>
      </c>
      <c r="C256" s="170">
        <v>4.4000000000000004</v>
      </c>
      <c r="D256" s="170">
        <v>50.33</v>
      </c>
      <c r="E256" s="170">
        <v>28</v>
      </c>
      <c r="F256" s="170">
        <v>94</v>
      </c>
      <c r="G256" s="170" t="s">
        <v>14</v>
      </c>
      <c r="H256" s="170" t="s">
        <v>22</v>
      </c>
      <c r="I256" s="170">
        <v>550</v>
      </c>
      <c r="J256" s="170">
        <v>200</v>
      </c>
      <c r="K256" s="170">
        <v>12</v>
      </c>
      <c r="L256" s="170" t="s">
        <v>441</v>
      </c>
      <c r="M256" s="170">
        <v>60</v>
      </c>
      <c r="N256" s="170" t="s">
        <v>17</v>
      </c>
      <c r="O256" s="170">
        <v>26.53</v>
      </c>
    </row>
    <row r="257" spans="1:15" x14ac:dyDescent="0.25">
      <c r="A257" s="170">
        <v>0.4</v>
      </c>
      <c r="B257" s="170">
        <v>50</v>
      </c>
      <c r="C257" s="170">
        <v>4.4000000000000004</v>
      </c>
      <c r="D257" s="170">
        <v>50.33</v>
      </c>
      <c r="E257" s="170">
        <v>28</v>
      </c>
      <c r="F257" s="170">
        <v>94</v>
      </c>
      <c r="G257" s="170" t="s">
        <v>14</v>
      </c>
      <c r="H257" s="170" t="s">
        <v>22</v>
      </c>
      <c r="I257" s="170">
        <v>550</v>
      </c>
      <c r="J257" s="170">
        <v>200</v>
      </c>
      <c r="K257" s="170">
        <v>12</v>
      </c>
      <c r="L257" s="170" t="s">
        <v>441</v>
      </c>
      <c r="M257" s="170">
        <v>167</v>
      </c>
      <c r="N257" s="170" t="s">
        <v>17</v>
      </c>
      <c r="O257" s="170">
        <v>10.83</v>
      </c>
    </row>
    <row r="258" spans="1:15" x14ac:dyDescent="0.25">
      <c r="A258" s="170">
        <v>0.4</v>
      </c>
      <c r="B258" s="170">
        <v>50</v>
      </c>
      <c r="C258" s="170">
        <v>4.4000000000000004</v>
      </c>
      <c r="D258" s="170">
        <v>50.33</v>
      </c>
      <c r="E258" s="170">
        <v>28</v>
      </c>
      <c r="F258" s="170">
        <v>90</v>
      </c>
      <c r="G258" s="170" t="s">
        <v>14</v>
      </c>
      <c r="H258" s="170" t="s">
        <v>22</v>
      </c>
      <c r="I258" s="170">
        <v>550</v>
      </c>
      <c r="J258" s="170">
        <v>200</v>
      </c>
      <c r="K258" s="170">
        <v>20</v>
      </c>
      <c r="L258" s="170" t="s">
        <v>441</v>
      </c>
      <c r="M258" s="170">
        <v>100</v>
      </c>
      <c r="N258" s="170" t="s">
        <v>17</v>
      </c>
      <c r="O258" s="170">
        <v>17.510000000000002</v>
      </c>
    </row>
    <row r="259" spans="1:15" x14ac:dyDescent="0.25">
      <c r="A259" s="170">
        <v>0.4</v>
      </c>
      <c r="B259" s="170">
        <v>100</v>
      </c>
      <c r="C259" s="170">
        <v>4.4000000000000004</v>
      </c>
      <c r="D259" s="170">
        <v>47.08</v>
      </c>
      <c r="E259" s="170">
        <v>28</v>
      </c>
      <c r="F259" s="170">
        <v>94</v>
      </c>
      <c r="G259" s="170" t="s">
        <v>14</v>
      </c>
      <c r="H259" s="170" t="s">
        <v>22</v>
      </c>
      <c r="I259" s="170">
        <v>550</v>
      </c>
      <c r="J259" s="170">
        <v>200</v>
      </c>
      <c r="K259" s="170">
        <v>12</v>
      </c>
      <c r="L259" s="170" t="s">
        <v>441</v>
      </c>
      <c r="M259" s="170">
        <v>60</v>
      </c>
      <c r="N259" s="170" t="s">
        <v>17</v>
      </c>
      <c r="O259" s="170">
        <v>25.87</v>
      </c>
    </row>
    <row r="260" spans="1:15" x14ac:dyDescent="0.25">
      <c r="A260" s="170">
        <v>0.4</v>
      </c>
      <c r="B260" s="170">
        <v>100</v>
      </c>
      <c r="C260" s="170">
        <v>4.4000000000000004</v>
      </c>
      <c r="D260" s="170">
        <v>47.08</v>
      </c>
      <c r="E260" s="170">
        <v>28</v>
      </c>
      <c r="F260" s="170">
        <v>94</v>
      </c>
      <c r="G260" s="170" t="s">
        <v>14</v>
      </c>
      <c r="H260" s="170" t="s">
        <v>22</v>
      </c>
      <c r="I260" s="170">
        <v>550</v>
      </c>
      <c r="J260" s="170">
        <v>200</v>
      </c>
      <c r="K260" s="170">
        <v>12</v>
      </c>
      <c r="L260" s="170" t="s">
        <v>441</v>
      </c>
      <c r="M260" s="170">
        <v>167</v>
      </c>
      <c r="N260" s="170" t="s">
        <v>17</v>
      </c>
      <c r="O260" s="170">
        <v>10.26</v>
      </c>
    </row>
    <row r="261" spans="1:15" x14ac:dyDescent="0.25">
      <c r="A261" s="170">
        <v>0.4</v>
      </c>
      <c r="B261" s="170">
        <v>100</v>
      </c>
      <c r="C261" s="170">
        <v>4.4000000000000004</v>
      </c>
      <c r="D261" s="170">
        <v>47.08</v>
      </c>
      <c r="E261" s="170">
        <v>28</v>
      </c>
      <c r="F261" s="170">
        <v>90</v>
      </c>
      <c r="G261" s="170" t="s">
        <v>14</v>
      </c>
      <c r="H261" s="170" t="s">
        <v>22</v>
      </c>
      <c r="I261" s="170">
        <v>550</v>
      </c>
      <c r="J261" s="170">
        <v>200</v>
      </c>
      <c r="K261" s="170">
        <v>20</v>
      </c>
      <c r="L261" s="170" t="s">
        <v>441</v>
      </c>
      <c r="M261" s="170">
        <v>100</v>
      </c>
      <c r="N261" s="170" t="s">
        <v>17</v>
      </c>
      <c r="O261" s="170">
        <v>15.63</v>
      </c>
    </row>
    <row r="262" spans="1:15" x14ac:dyDescent="0.25">
      <c r="A262" s="170">
        <v>0.5</v>
      </c>
      <c r="B262" s="170">
        <v>0</v>
      </c>
      <c r="C262" s="170">
        <v>0</v>
      </c>
      <c r="D262" s="170">
        <v>40.42</v>
      </c>
      <c r="E262" s="170">
        <v>28</v>
      </c>
      <c r="F262" s="170">
        <v>67</v>
      </c>
      <c r="G262" s="170" t="s">
        <v>14</v>
      </c>
      <c r="H262" s="170" t="s">
        <v>22</v>
      </c>
      <c r="I262" s="170">
        <v>500</v>
      </c>
      <c r="J262" s="170">
        <v>200</v>
      </c>
      <c r="K262" s="170">
        <v>16</v>
      </c>
      <c r="L262" s="170" t="s">
        <v>441</v>
      </c>
      <c r="M262" s="170">
        <v>150</v>
      </c>
      <c r="N262" s="170" t="s">
        <v>17</v>
      </c>
      <c r="O262" s="170">
        <v>10.199999999999999</v>
      </c>
    </row>
    <row r="263" spans="1:15" x14ac:dyDescent="0.25">
      <c r="A263" s="170">
        <v>0.5</v>
      </c>
      <c r="B263" s="170">
        <v>50</v>
      </c>
      <c r="C263" s="170">
        <v>4.5</v>
      </c>
      <c r="D263" s="170">
        <v>36.92</v>
      </c>
      <c r="E263" s="170">
        <v>28</v>
      </c>
      <c r="F263" s="170">
        <v>67</v>
      </c>
      <c r="G263" s="170" t="s">
        <v>14</v>
      </c>
      <c r="H263" s="170" t="s">
        <v>22</v>
      </c>
      <c r="I263" s="170">
        <v>500</v>
      </c>
      <c r="J263" s="170">
        <v>200</v>
      </c>
      <c r="K263" s="170">
        <v>16</v>
      </c>
      <c r="L263" s="170" t="s">
        <v>441</v>
      </c>
      <c r="M263" s="170">
        <v>150</v>
      </c>
      <c r="N263" s="170" t="s">
        <v>17</v>
      </c>
      <c r="O263" s="170">
        <v>9.6999999999999993</v>
      </c>
    </row>
    <row r="264" spans="1:15" x14ac:dyDescent="0.25">
      <c r="A264" s="170">
        <v>0.5</v>
      </c>
      <c r="B264" s="170">
        <v>100</v>
      </c>
      <c r="C264" s="170">
        <v>4.5</v>
      </c>
      <c r="D264" s="170">
        <v>32.9</v>
      </c>
      <c r="E264" s="170">
        <v>28</v>
      </c>
      <c r="F264" s="170">
        <v>67</v>
      </c>
      <c r="G264" s="170" t="s">
        <v>14</v>
      </c>
      <c r="H264" s="170" t="s">
        <v>22</v>
      </c>
      <c r="I264" s="170">
        <v>500</v>
      </c>
      <c r="J264" s="170">
        <v>200</v>
      </c>
      <c r="K264" s="170">
        <v>16</v>
      </c>
      <c r="L264" s="170" t="s">
        <v>441</v>
      </c>
      <c r="M264" s="170">
        <v>150</v>
      </c>
      <c r="N264" s="170" t="s">
        <v>17</v>
      </c>
      <c r="O264" s="170">
        <v>8.3000000000000007</v>
      </c>
    </row>
    <row r="265" spans="1:15" x14ac:dyDescent="0.25">
      <c r="A265" s="170">
        <v>0.56000000000000005</v>
      </c>
      <c r="B265" s="170">
        <v>0</v>
      </c>
      <c r="C265" s="170">
        <v>0</v>
      </c>
      <c r="D265" s="170">
        <v>31</v>
      </c>
      <c r="E265" s="170">
        <v>28</v>
      </c>
      <c r="F265" s="170">
        <v>68</v>
      </c>
      <c r="G265" s="170" t="s">
        <v>14</v>
      </c>
      <c r="H265" s="170" t="s">
        <v>22</v>
      </c>
      <c r="I265" s="170">
        <v>520</v>
      </c>
      <c r="J265" s="170">
        <v>205</v>
      </c>
      <c r="K265" s="170">
        <v>12.7</v>
      </c>
      <c r="L265" s="170" t="s">
        <v>441</v>
      </c>
      <c r="M265" s="170">
        <v>60</v>
      </c>
      <c r="N265" s="170" t="s">
        <v>67</v>
      </c>
      <c r="O265" s="170">
        <v>11.7</v>
      </c>
    </row>
    <row r="266" spans="1:15" x14ac:dyDescent="0.25">
      <c r="A266" s="170">
        <v>0.38</v>
      </c>
      <c r="B266" s="170">
        <v>100</v>
      </c>
      <c r="C266" s="170">
        <v>6.05</v>
      </c>
      <c r="D266" s="170">
        <v>31.3</v>
      </c>
      <c r="E266" s="170">
        <v>28</v>
      </c>
      <c r="F266" s="170">
        <v>68</v>
      </c>
      <c r="G266" s="170" t="s">
        <v>14</v>
      </c>
      <c r="H266" s="170" t="s">
        <v>22</v>
      </c>
      <c r="I266" s="170">
        <v>520</v>
      </c>
      <c r="J266" s="170">
        <v>205</v>
      </c>
      <c r="K266" s="170">
        <v>12.7</v>
      </c>
      <c r="L266" s="170" t="s">
        <v>441</v>
      </c>
      <c r="M266" s="170">
        <v>60</v>
      </c>
      <c r="N266" s="170" t="s">
        <v>67</v>
      </c>
      <c r="O266" s="170">
        <v>12.5</v>
      </c>
    </row>
    <row r="267" spans="1:15" x14ac:dyDescent="0.25">
      <c r="A267" s="170">
        <v>0.44</v>
      </c>
      <c r="B267" s="170">
        <v>0</v>
      </c>
      <c r="C267" s="170">
        <v>0</v>
      </c>
      <c r="D267" s="170">
        <v>41.8</v>
      </c>
      <c r="E267" s="170">
        <v>28</v>
      </c>
      <c r="F267" s="170">
        <v>68</v>
      </c>
      <c r="G267" s="170" t="s">
        <v>14</v>
      </c>
      <c r="H267" s="170" t="s">
        <v>22</v>
      </c>
      <c r="I267" s="170">
        <v>520</v>
      </c>
      <c r="J267" s="170">
        <v>205</v>
      </c>
      <c r="K267" s="170">
        <v>12.7</v>
      </c>
      <c r="L267" s="170" t="s">
        <v>441</v>
      </c>
      <c r="M267" s="170">
        <v>60</v>
      </c>
      <c r="N267" s="170" t="s">
        <v>67</v>
      </c>
      <c r="O267" s="170">
        <v>16.73</v>
      </c>
    </row>
    <row r="268" spans="1:15" x14ac:dyDescent="0.25">
      <c r="A268" s="170">
        <v>0.9</v>
      </c>
      <c r="B268" s="170">
        <v>100</v>
      </c>
      <c r="C268" s="170">
        <v>5.63</v>
      </c>
      <c r="D268" s="170">
        <v>36.5</v>
      </c>
      <c r="E268" s="170">
        <v>28</v>
      </c>
      <c r="F268" s="170">
        <v>68</v>
      </c>
      <c r="G268" s="170" t="s">
        <v>14</v>
      </c>
      <c r="H268" s="170" t="s">
        <v>22</v>
      </c>
      <c r="I268" s="170">
        <v>520</v>
      </c>
      <c r="J268" s="170">
        <v>205</v>
      </c>
      <c r="K268" s="170">
        <v>12.7</v>
      </c>
      <c r="L268" s="170" t="s">
        <v>441</v>
      </c>
      <c r="M268" s="170">
        <v>60</v>
      </c>
      <c r="N268" s="170" t="s">
        <v>67</v>
      </c>
      <c r="O268" s="170">
        <v>13.75</v>
      </c>
    </row>
    <row r="269" spans="1:15" x14ac:dyDescent="0.25">
      <c r="A269" s="170">
        <v>0.48</v>
      </c>
      <c r="B269" s="170">
        <v>100</v>
      </c>
      <c r="C269" s="170">
        <v>6.13</v>
      </c>
      <c r="D269" s="170">
        <v>33.4</v>
      </c>
      <c r="E269" s="170">
        <v>28</v>
      </c>
      <c r="F269" s="170">
        <v>68</v>
      </c>
      <c r="G269" s="170" t="s">
        <v>14</v>
      </c>
      <c r="H269" s="170" t="s">
        <v>22</v>
      </c>
      <c r="I269" s="170">
        <v>520</v>
      </c>
      <c r="J269" s="170">
        <v>205</v>
      </c>
      <c r="K269" s="170">
        <v>12.7</v>
      </c>
      <c r="L269" s="170" t="s">
        <v>441</v>
      </c>
      <c r="M269" s="170">
        <v>60</v>
      </c>
      <c r="N269" s="170" t="s">
        <v>67</v>
      </c>
      <c r="O269" s="170">
        <v>14.71</v>
      </c>
    </row>
    <row r="270" spans="1:15" x14ac:dyDescent="0.25">
      <c r="A270" s="170">
        <v>0.38</v>
      </c>
      <c r="B270" s="170">
        <v>100</v>
      </c>
      <c r="C270" s="170">
        <v>6.05</v>
      </c>
      <c r="D270" s="170">
        <v>44.3</v>
      </c>
      <c r="E270" s="170">
        <v>28</v>
      </c>
      <c r="F270" s="170">
        <v>68</v>
      </c>
      <c r="G270" s="170" t="s">
        <v>14</v>
      </c>
      <c r="H270" s="170" t="s">
        <v>22</v>
      </c>
      <c r="I270" s="170">
        <v>520</v>
      </c>
      <c r="J270" s="170">
        <v>205</v>
      </c>
      <c r="K270" s="170">
        <v>12.7</v>
      </c>
      <c r="L270" s="170" t="s">
        <v>441</v>
      </c>
      <c r="M270" s="170">
        <v>60</v>
      </c>
      <c r="N270" s="170" t="s">
        <v>67</v>
      </c>
      <c r="O270" s="170">
        <v>16.05</v>
      </c>
    </row>
    <row r="271" spans="1:15" x14ac:dyDescent="0.25">
      <c r="A271" s="170">
        <v>0.55000000000000004</v>
      </c>
      <c r="B271" s="170">
        <v>0</v>
      </c>
      <c r="C271" s="170">
        <v>0</v>
      </c>
      <c r="D271" s="170">
        <v>21.14</v>
      </c>
      <c r="E271" s="170">
        <v>28</v>
      </c>
      <c r="F271" s="170">
        <v>65.5</v>
      </c>
      <c r="G271" s="170" t="s">
        <v>14</v>
      </c>
      <c r="H271" s="170" t="s">
        <v>22</v>
      </c>
      <c r="I271" s="170">
        <v>447</v>
      </c>
      <c r="J271" s="170">
        <v>200</v>
      </c>
      <c r="K271" s="170">
        <v>19</v>
      </c>
      <c r="L271" s="170" t="s">
        <v>441</v>
      </c>
      <c r="M271" s="170">
        <v>95</v>
      </c>
      <c r="N271" s="170" t="s">
        <v>67</v>
      </c>
      <c r="O271" s="170">
        <v>9.6999999999999993</v>
      </c>
    </row>
    <row r="272" spans="1:15" x14ac:dyDescent="0.25">
      <c r="A272" s="170">
        <v>0.55000000000000004</v>
      </c>
      <c r="B272" s="170">
        <v>50</v>
      </c>
      <c r="C272" s="170">
        <v>6.1</v>
      </c>
      <c r="D272" s="170">
        <v>19.95</v>
      </c>
      <c r="E272" s="170">
        <v>28</v>
      </c>
      <c r="F272" s="170">
        <v>65.5</v>
      </c>
      <c r="G272" s="170" t="s">
        <v>14</v>
      </c>
      <c r="H272" s="170" t="s">
        <v>22</v>
      </c>
      <c r="I272" s="170">
        <v>447</v>
      </c>
      <c r="J272" s="170">
        <v>200</v>
      </c>
      <c r="K272" s="170">
        <v>19</v>
      </c>
      <c r="L272" s="170" t="s">
        <v>441</v>
      </c>
      <c r="M272" s="170">
        <v>95</v>
      </c>
      <c r="N272" s="170" t="s">
        <v>67</v>
      </c>
      <c r="O272" s="170">
        <v>9.43</v>
      </c>
    </row>
    <row r="273" spans="1:15" x14ac:dyDescent="0.25">
      <c r="A273" s="170">
        <v>0.55000000000000004</v>
      </c>
      <c r="B273" s="170">
        <v>100</v>
      </c>
      <c r="C273" s="170">
        <v>6.1</v>
      </c>
      <c r="D273" s="170">
        <v>17.149999999999999</v>
      </c>
      <c r="E273" s="170">
        <v>28</v>
      </c>
      <c r="F273" s="170">
        <v>65.5</v>
      </c>
      <c r="G273" s="170" t="s">
        <v>14</v>
      </c>
      <c r="H273" s="170" t="s">
        <v>22</v>
      </c>
      <c r="I273" s="170">
        <v>447</v>
      </c>
      <c r="J273" s="170">
        <v>200</v>
      </c>
      <c r="K273" s="170">
        <v>19</v>
      </c>
      <c r="L273" s="170" t="s">
        <v>441</v>
      </c>
      <c r="M273" s="170">
        <v>95</v>
      </c>
      <c r="N273" s="170" t="s">
        <v>67</v>
      </c>
      <c r="O273" s="170">
        <v>8.25</v>
      </c>
    </row>
    <row r="274" spans="1:15" x14ac:dyDescent="0.25">
      <c r="A274" s="170">
        <v>0.45</v>
      </c>
      <c r="B274" s="170">
        <v>0</v>
      </c>
      <c r="C274" s="170">
        <v>0</v>
      </c>
      <c r="D274" s="170">
        <v>51.1</v>
      </c>
      <c r="E274" s="170">
        <v>28</v>
      </c>
      <c r="F274" s="170">
        <v>65</v>
      </c>
      <c r="G274" s="170" t="s">
        <v>14</v>
      </c>
      <c r="H274" s="170" t="s">
        <v>22</v>
      </c>
      <c r="I274" s="170">
        <v>575</v>
      </c>
      <c r="J274" s="170">
        <v>200</v>
      </c>
      <c r="K274" s="170">
        <v>20</v>
      </c>
      <c r="L274" s="170" t="s">
        <v>441</v>
      </c>
      <c r="M274" s="170">
        <v>100</v>
      </c>
      <c r="N274" s="170" t="s">
        <v>17</v>
      </c>
      <c r="O274" s="170">
        <v>18.920000000000002</v>
      </c>
    </row>
    <row r="275" spans="1:15" x14ac:dyDescent="0.25">
      <c r="A275" s="170">
        <v>0.41</v>
      </c>
      <c r="B275" s="170">
        <v>50</v>
      </c>
      <c r="C275" s="170">
        <v>4.0999999999999996</v>
      </c>
      <c r="D275" s="170">
        <v>53.5</v>
      </c>
      <c r="E275" s="170">
        <v>28</v>
      </c>
      <c r="F275" s="170">
        <v>65</v>
      </c>
      <c r="G275" s="170" t="s">
        <v>14</v>
      </c>
      <c r="H275" s="170" t="s">
        <v>22</v>
      </c>
      <c r="I275" s="170">
        <v>575</v>
      </c>
      <c r="J275" s="170">
        <v>200</v>
      </c>
      <c r="K275" s="170">
        <v>20</v>
      </c>
      <c r="L275" s="170" t="s">
        <v>441</v>
      </c>
      <c r="M275" s="170">
        <v>100</v>
      </c>
      <c r="N275" s="170" t="s">
        <v>17</v>
      </c>
      <c r="O275" s="170">
        <v>17.25</v>
      </c>
    </row>
    <row r="276" spans="1:15" x14ac:dyDescent="0.25">
      <c r="A276" s="170">
        <v>0.4</v>
      </c>
      <c r="B276" s="170">
        <v>100</v>
      </c>
      <c r="C276" s="170">
        <v>4.0999999999999996</v>
      </c>
      <c r="D276" s="170">
        <v>54.1</v>
      </c>
      <c r="E276" s="170">
        <v>28</v>
      </c>
      <c r="F276" s="170">
        <v>65</v>
      </c>
      <c r="G276" s="170" t="s">
        <v>14</v>
      </c>
      <c r="H276" s="170" t="s">
        <v>22</v>
      </c>
      <c r="I276" s="170">
        <v>575</v>
      </c>
      <c r="J276" s="170">
        <v>200</v>
      </c>
      <c r="K276" s="170">
        <v>20</v>
      </c>
      <c r="L276" s="170" t="s">
        <v>441</v>
      </c>
      <c r="M276" s="170">
        <v>100</v>
      </c>
      <c r="N276" s="170" t="s">
        <v>17</v>
      </c>
      <c r="O276" s="170">
        <v>16.579999999999998</v>
      </c>
    </row>
    <row r="277" spans="1:15" x14ac:dyDescent="0.25">
      <c r="A277" s="170">
        <v>0.39</v>
      </c>
      <c r="B277" s="170">
        <v>0</v>
      </c>
      <c r="C277" s="170">
        <v>0</v>
      </c>
      <c r="D277" s="170">
        <v>55.24</v>
      </c>
      <c r="E277" s="170">
        <v>90</v>
      </c>
      <c r="F277" s="170">
        <v>25</v>
      </c>
      <c r="G277" s="170" t="s">
        <v>14</v>
      </c>
      <c r="H277" s="170" t="s">
        <v>22</v>
      </c>
      <c r="I277" s="170">
        <v>432</v>
      </c>
      <c r="J277" s="170">
        <v>200</v>
      </c>
      <c r="K277" s="170">
        <v>16</v>
      </c>
      <c r="L277" s="170" t="s">
        <v>443</v>
      </c>
      <c r="M277" s="170">
        <v>200</v>
      </c>
      <c r="N277" s="170" t="s">
        <v>13</v>
      </c>
      <c r="O277" s="170">
        <v>8.8000000000000007</v>
      </c>
    </row>
    <row r="278" spans="1:15" x14ac:dyDescent="0.25">
      <c r="A278" s="170">
        <v>0.39</v>
      </c>
      <c r="B278" s="170">
        <v>100</v>
      </c>
      <c r="C278" s="170">
        <v>4.79</v>
      </c>
      <c r="D278" s="170">
        <v>30.16</v>
      </c>
      <c r="E278" s="170">
        <v>90</v>
      </c>
      <c r="F278" s="170">
        <v>25</v>
      </c>
      <c r="G278" s="170" t="s">
        <v>14</v>
      </c>
      <c r="H278" s="170" t="s">
        <v>22</v>
      </c>
      <c r="I278" s="170">
        <v>432</v>
      </c>
      <c r="J278" s="170">
        <v>200</v>
      </c>
      <c r="K278" s="170">
        <v>16</v>
      </c>
      <c r="L278" s="170" t="s">
        <v>443</v>
      </c>
      <c r="M278" s="170">
        <v>200</v>
      </c>
      <c r="N278" s="170" t="s">
        <v>13</v>
      </c>
      <c r="O278" s="170">
        <v>6.6</v>
      </c>
    </row>
    <row r="279" spans="1:15" x14ac:dyDescent="0.25">
      <c r="A279" s="170">
        <v>0.39</v>
      </c>
      <c r="B279" s="170">
        <v>0</v>
      </c>
      <c r="C279" s="170">
        <v>0</v>
      </c>
      <c r="D279" s="170">
        <v>55.24</v>
      </c>
      <c r="E279" s="170">
        <v>90</v>
      </c>
      <c r="F279" s="170">
        <v>40</v>
      </c>
      <c r="G279" s="170" t="s">
        <v>14</v>
      </c>
      <c r="H279" s="170" t="s">
        <v>22</v>
      </c>
      <c r="I279" s="170">
        <v>432</v>
      </c>
      <c r="J279" s="170">
        <v>200</v>
      </c>
      <c r="K279" s="170">
        <v>16</v>
      </c>
      <c r="L279" s="170" t="s">
        <v>443</v>
      </c>
      <c r="M279" s="170">
        <v>200</v>
      </c>
      <c r="N279" s="170" t="s">
        <v>13</v>
      </c>
      <c r="O279" s="170">
        <v>10.3</v>
      </c>
    </row>
    <row r="280" spans="1:15" x14ac:dyDescent="0.25">
      <c r="A280" s="170">
        <v>0.39</v>
      </c>
      <c r="B280" s="170">
        <v>100</v>
      </c>
      <c r="C280" s="170">
        <v>4.79</v>
      </c>
      <c r="D280" s="170">
        <v>30.16</v>
      </c>
      <c r="E280" s="170">
        <v>90</v>
      </c>
      <c r="F280" s="170">
        <v>40</v>
      </c>
      <c r="G280" s="170" t="s">
        <v>14</v>
      </c>
      <c r="H280" s="170" t="s">
        <v>22</v>
      </c>
      <c r="I280" s="170">
        <v>432</v>
      </c>
      <c r="J280" s="170">
        <v>200</v>
      </c>
      <c r="K280" s="170">
        <v>16</v>
      </c>
      <c r="L280" s="170" t="s">
        <v>443</v>
      </c>
      <c r="M280" s="170">
        <v>200</v>
      </c>
      <c r="N280" s="170" t="s">
        <v>13</v>
      </c>
      <c r="O280" s="170">
        <v>7.1</v>
      </c>
    </row>
    <row r="281" spans="1:15" x14ac:dyDescent="0.25">
      <c r="A281" s="170">
        <v>0.46</v>
      </c>
      <c r="B281" s="170">
        <v>100</v>
      </c>
      <c r="C281" s="170">
        <v>5.46</v>
      </c>
      <c r="D281" s="170">
        <v>34.5</v>
      </c>
      <c r="E281" s="170">
        <v>28</v>
      </c>
      <c r="F281" s="170">
        <v>95</v>
      </c>
      <c r="G281" s="170" t="s">
        <v>259</v>
      </c>
      <c r="H281" s="170" t="s">
        <v>508</v>
      </c>
      <c r="I281" s="170">
        <v>922</v>
      </c>
      <c r="J281" s="170">
        <v>46.2</v>
      </c>
      <c r="K281" s="170">
        <v>10</v>
      </c>
      <c r="L281" s="170" t="s">
        <v>441</v>
      </c>
      <c r="M281" s="170">
        <v>50</v>
      </c>
      <c r="N281" s="170" t="s">
        <v>17</v>
      </c>
      <c r="O281" s="170">
        <v>17.95</v>
      </c>
    </row>
    <row r="282" spans="1:15" x14ac:dyDescent="0.25">
      <c r="A282" s="170">
        <v>0.46</v>
      </c>
      <c r="B282" s="170">
        <v>100</v>
      </c>
      <c r="C282" s="170">
        <v>5.46</v>
      </c>
      <c r="D282" s="170">
        <v>34.5</v>
      </c>
      <c r="E282" s="170">
        <v>28</v>
      </c>
      <c r="F282" s="170">
        <v>95</v>
      </c>
      <c r="G282" s="170" t="s">
        <v>259</v>
      </c>
      <c r="H282" s="170" t="s">
        <v>508</v>
      </c>
      <c r="I282" s="170">
        <v>996</v>
      </c>
      <c r="J282" s="170">
        <v>42.9</v>
      </c>
      <c r="K282" s="170">
        <v>10</v>
      </c>
      <c r="L282" s="170" t="s">
        <v>441</v>
      </c>
      <c r="M282" s="170">
        <v>50</v>
      </c>
      <c r="N282" s="170" t="s">
        <v>17</v>
      </c>
      <c r="O282" s="170">
        <v>15.82</v>
      </c>
    </row>
    <row r="283" spans="1:15" x14ac:dyDescent="0.25">
      <c r="A283" s="170">
        <v>0.46</v>
      </c>
      <c r="B283" s="170">
        <v>100</v>
      </c>
      <c r="C283" s="170">
        <v>5.46</v>
      </c>
      <c r="D283" s="170">
        <v>34.5</v>
      </c>
      <c r="E283" s="170">
        <v>28</v>
      </c>
      <c r="F283" s="170">
        <v>95</v>
      </c>
      <c r="G283" s="170" t="s">
        <v>259</v>
      </c>
      <c r="H283" s="170" t="s">
        <v>508</v>
      </c>
      <c r="I283" s="170">
        <v>1327</v>
      </c>
      <c r="J283" s="170">
        <v>53.5</v>
      </c>
      <c r="K283" s="170">
        <v>10</v>
      </c>
      <c r="L283" s="170" t="s">
        <v>441</v>
      </c>
      <c r="M283" s="170">
        <v>50</v>
      </c>
      <c r="N283" s="170" t="s">
        <v>17</v>
      </c>
      <c r="O283" s="170">
        <v>12.73</v>
      </c>
    </row>
    <row r="284" spans="1:15" x14ac:dyDescent="0.25">
      <c r="A284" s="170">
        <v>0.46</v>
      </c>
      <c r="B284" s="170">
        <v>100</v>
      </c>
      <c r="C284" s="170">
        <v>5.46</v>
      </c>
      <c r="D284" s="170">
        <v>34.5</v>
      </c>
      <c r="E284" s="170">
        <v>28</v>
      </c>
      <c r="F284" s="170">
        <v>71</v>
      </c>
      <c r="G284" s="170" t="s">
        <v>259</v>
      </c>
      <c r="H284" s="170" t="s">
        <v>508</v>
      </c>
      <c r="I284" s="170">
        <v>1060</v>
      </c>
      <c r="J284" s="170">
        <v>46.7</v>
      </c>
      <c r="K284" s="170">
        <v>8</v>
      </c>
      <c r="L284" s="170" t="s">
        <v>441</v>
      </c>
      <c r="M284" s="170">
        <v>40</v>
      </c>
      <c r="N284" s="170" t="s">
        <v>17</v>
      </c>
      <c r="O284" s="170">
        <v>16.190000000000001</v>
      </c>
    </row>
    <row r="285" spans="1:15" x14ac:dyDescent="0.25">
      <c r="A285" s="170">
        <v>0.46</v>
      </c>
      <c r="B285" s="170">
        <v>100</v>
      </c>
      <c r="C285" s="170">
        <v>5.46</v>
      </c>
      <c r="D285" s="170">
        <v>34.5</v>
      </c>
      <c r="E285" s="170">
        <v>28</v>
      </c>
      <c r="F285" s="170">
        <v>94</v>
      </c>
      <c r="G285" s="170" t="s">
        <v>259</v>
      </c>
      <c r="H285" s="170" t="s">
        <v>508</v>
      </c>
      <c r="I285" s="170">
        <v>962</v>
      </c>
      <c r="J285" s="170">
        <v>48.8</v>
      </c>
      <c r="K285" s="170">
        <v>12</v>
      </c>
      <c r="L285" s="170" t="s">
        <v>441</v>
      </c>
      <c r="M285" s="170">
        <v>60</v>
      </c>
      <c r="N285" s="170" t="s">
        <v>17</v>
      </c>
      <c r="O285" s="170">
        <v>13.11</v>
      </c>
    </row>
    <row r="286" spans="1:15" x14ac:dyDescent="0.25">
      <c r="A286" s="170">
        <v>0.46</v>
      </c>
      <c r="B286" s="170">
        <v>0</v>
      </c>
      <c r="C286" s="170">
        <v>0</v>
      </c>
      <c r="D286" s="170">
        <v>43.2</v>
      </c>
      <c r="E286" s="170">
        <v>28</v>
      </c>
      <c r="F286" s="170">
        <v>71</v>
      </c>
      <c r="G286" s="170" t="s">
        <v>259</v>
      </c>
      <c r="H286" s="170" t="s">
        <v>508</v>
      </c>
      <c r="I286" s="170">
        <v>1060</v>
      </c>
      <c r="J286" s="170">
        <v>47</v>
      </c>
      <c r="K286" s="170">
        <v>8</v>
      </c>
      <c r="L286" s="170" t="s">
        <v>441</v>
      </c>
      <c r="M286" s="170">
        <v>40</v>
      </c>
      <c r="N286" s="170" t="s">
        <v>17</v>
      </c>
      <c r="O286" s="170">
        <v>16.87</v>
      </c>
    </row>
    <row r="287" spans="1:15" x14ac:dyDescent="0.25">
      <c r="A287" s="170">
        <v>0.43</v>
      </c>
      <c r="B287" s="170">
        <v>100</v>
      </c>
      <c r="C287" s="170">
        <v>5.46</v>
      </c>
      <c r="D287" s="170">
        <v>39.700000000000003</v>
      </c>
      <c r="E287" s="170">
        <v>28</v>
      </c>
      <c r="F287" s="170">
        <v>71</v>
      </c>
      <c r="G287" s="170" t="s">
        <v>259</v>
      </c>
      <c r="H287" s="170" t="s">
        <v>508</v>
      </c>
      <c r="I287" s="170">
        <v>1060</v>
      </c>
      <c r="J287" s="170">
        <v>47</v>
      </c>
      <c r="K287" s="170">
        <v>8</v>
      </c>
      <c r="L287" s="170" t="s">
        <v>441</v>
      </c>
      <c r="M287" s="170">
        <v>40</v>
      </c>
      <c r="N287" s="170" t="s">
        <v>17</v>
      </c>
      <c r="O287" s="170">
        <v>14.59</v>
      </c>
    </row>
    <row r="288" spans="1:15" x14ac:dyDescent="0.25">
      <c r="A288" s="170">
        <v>0.51</v>
      </c>
      <c r="B288" s="170">
        <v>0</v>
      </c>
      <c r="C288" s="170">
        <v>0</v>
      </c>
      <c r="D288" s="170">
        <v>25</v>
      </c>
      <c r="E288" s="170">
        <v>28</v>
      </c>
      <c r="F288" s="170">
        <v>150</v>
      </c>
      <c r="G288" s="170" t="s">
        <v>14</v>
      </c>
      <c r="H288" s="170" t="s">
        <v>22</v>
      </c>
      <c r="I288" s="170">
        <v>525</v>
      </c>
      <c r="J288" s="170">
        <v>200</v>
      </c>
      <c r="K288" s="170">
        <v>12</v>
      </c>
      <c r="L288" s="170" t="s">
        <v>441</v>
      </c>
      <c r="M288" s="170">
        <v>60</v>
      </c>
      <c r="N288" s="170" t="s">
        <v>17</v>
      </c>
      <c r="O288" s="170">
        <v>10.4</v>
      </c>
    </row>
    <row r="289" spans="1:15" x14ac:dyDescent="0.25">
      <c r="A289" s="170">
        <v>0.53</v>
      </c>
      <c r="B289" s="170">
        <v>50</v>
      </c>
      <c r="C289" s="170">
        <v>4.4000000000000004</v>
      </c>
      <c r="D289" s="170">
        <v>25</v>
      </c>
      <c r="E289" s="170">
        <v>28</v>
      </c>
      <c r="F289" s="170">
        <v>150</v>
      </c>
      <c r="G289" s="170" t="s">
        <v>14</v>
      </c>
      <c r="H289" s="170" t="s">
        <v>22</v>
      </c>
      <c r="I289" s="170">
        <v>525</v>
      </c>
      <c r="J289" s="170">
        <v>200</v>
      </c>
      <c r="K289" s="170">
        <v>12</v>
      </c>
      <c r="L289" s="170" t="s">
        <v>441</v>
      </c>
      <c r="M289" s="170">
        <v>60</v>
      </c>
      <c r="N289" s="170" t="s">
        <v>17</v>
      </c>
      <c r="O289" s="170">
        <v>11.12</v>
      </c>
    </row>
    <row r="290" spans="1:15" x14ac:dyDescent="0.25">
      <c r="A290" s="170">
        <v>0.55000000000000004</v>
      </c>
      <c r="B290" s="170">
        <v>100</v>
      </c>
      <c r="C290" s="170">
        <v>4.4000000000000004</v>
      </c>
      <c r="D290" s="170">
        <v>25</v>
      </c>
      <c r="E290" s="170">
        <v>28</v>
      </c>
      <c r="F290" s="170">
        <v>150</v>
      </c>
      <c r="G290" s="170" t="s">
        <v>14</v>
      </c>
      <c r="H290" s="170" t="s">
        <v>22</v>
      </c>
      <c r="I290" s="170">
        <v>525</v>
      </c>
      <c r="J290" s="170">
        <v>200</v>
      </c>
      <c r="K290" s="170">
        <v>12</v>
      </c>
      <c r="L290" s="170" t="s">
        <v>441</v>
      </c>
      <c r="M290" s="170">
        <v>60</v>
      </c>
      <c r="N290" s="170" t="s">
        <v>17</v>
      </c>
      <c r="O290" s="170">
        <v>11.96</v>
      </c>
    </row>
    <row r="291" spans="1:15" x14ac:dyDescent="0.25">
      <c r="A291" s="170">
        <v>0.61</v>
      </c>
      <c r="B291" s="170">
        <v>100</v>
      </c>
      <c r="C291" s="170">
        <v>4.4000000000000004</v>
      </c>
      <c r="D291" s="170">
        <v>15</v>
      </c>
      <c r="E291" s="170">
        <v>28</v>
      </c>
      <c r="F291" s="170">
        <v>150</v>
      </c>
      <c r="G291" s="170" t="s">
        <v>14</v>
      </c>
      <c r="H291" s="170" t="s">
        <v>22</v>
      </c>
      <c r="I291" s="170">
        <v>525</v>
      </c>
      <c r="J291" s="170">
        <v>200</v>
      </c>
      <c r="K291" s="170">
        <v>12</v>
      </c>
      <c r="L291" s="170" t="s">
        <v>441</v>
      </c>
      <c r="M291" s="170">
        <v>60</v>
      </c>
      <c r="N291" s="170" t="s">
        <v>17</v>
      </c>
      <c r="O291" s="170">
        <v>6.1</v>
      </c>
    </row>
    <row r="292" spans="1:15" x14ac:dyDescent="0.25">
      <c r="A292" s="170">
        <v>0.4</v>
      </c>
      <c r="B292" s="170">
        <v>100</v>
      </c>
      <c r="C292" s="170">
        <v>4.4000000000000004</v>
      </c>
      <c r="D292" s="170">
        <v>35</v>
      </c>
      <c r="E292" s="170">
        <v>28</v>
      </c>
      <c r="F292" s="170">
        <v>150</v>
      </c>
      <c r="G292" s="170" t="s">
        <v>14</v>
      </c>
      <c r="H292" s="170" t="s">
        <v>22</v>
      </c>
      <c r="I292" s="170">
        <v>525</v>
      </c>
      <c r="J292" s="170">
        <v>200</v>
      </c>
      <c r="K292" s="170">
        <v>12</v>
      </c>
      <c r="L292" s="170" t="s">
        <v>441</v>
      </c>
      <c r="M292" s="170">
        <v>60</v>
      </c>
      <c r="N292" s="170" t="s">
        <v>17</v>
      </c>
      <c r="O292" s="170">
        <v>10.81</v>
      </c>
    </row>
    <row r="293" spans="1:15" x14ac:dyDescent="0.25">
      <c r="A293" s="170">
        <v>0.39</v>
      </c>
      <c r="B293" s="170">
        <v>100</v>
      </c>
      <c r="C293" s="170">
        <v>4.4000000000000004</v>
      </c>
      <c r="D293" s="170">
        <v>50</v>
      </c>
      <c r="E293" s="170">
        <v>28</v>
      </c>
      <c r="F293" s="170">
        <v>150</v>
      </c>
      <c r="G293" s="170" t="s">
        <v>14</v>
      </c>
      <c r="H293" s="170" t="s">
        <v>22</v>
      </c>
      <c r="I293" s="170">
        <v>525</v>
      </c>
      <c r="J293" s="170">
        <v>200</v>
      </c>
      <c r="K293" s="170">
        <v>12</v>
      </c>
      <c r="L293" s="170" t="s">
        <v>441</v>
      </c>
      <c r="M293" s="170">
        <v>60</v>
      </c>
      <c r="N293" s="170" t="s">
        <v>17</v>
      </c>
      <c r="O293" s="170">
        <v>12.67</v>
      </c>
    </row>
    <row r="294" spans="1:15" x14ac:dyDescent="0.25">
      <c r="A294" s="170">
        <v>0.55000000000000004</v>
      </c>
      <c r="B294" s="170">
        <v>100</v>
      </c>
      <c r="C294" s="170">
        <v>4.4000000000000004</v>
      </c>
      <c r="D294" s="170">
        <v>25</v>
      </c>
      <c r="E294" s="170">
        <v>28</v>
      </c>
      <c r="F294" s="170">
        <v>150</v>
      </c>
      <c r="G294" s="170" t="s">
        <v>14</v>
      </c>
      <c r="H294" s="170" t="s">
        <v>22</v>
      </c>
      <c r="I294" s="170">
        <v>525</v>
      </c>
      <c r="J294" s="170">
        <v>200</v>
      </c>
      <c r="K294" s="170">
        <v>16</v>
      </c>
      <c r="L294" s="170" t="s">
        <v>441</v>
      </c>
      <c r="M294" s="170">
        <v>80</v>
      </c>
      <c r="N294" s="170" t="s">
        <v>17</v>
      </c>
      <c r="O294" s="170">
        <v>7.79</v>
      </c>
    </row>
    <row r="295" spans="1:15" x14ac:dyDescent="0.25">
      <c r="A295" s="170">
        <v>0.55000000000000004</v>
      </c>
      <c r="B295" s="170">
        <v>100</v>
      </c>
      <c r="C295" s="170">
        <v>4.4000000000000004</v>
      </c>
      <c r="D295" s="170">
        <v>25</v>
      </c>
      <c r="E295" s="170">
        <v>28</v>
      </c>
      <c r="F295" s="170">
        <v>150</v>
      </c>
      <c r="G295" s="170" t="s">
        <v>14</v>
      </c>
      <c r="H295" s="170" t="s">
        <v>22</v>
      </c>
      <c r="I295" s="170">
        <v>525</v>
      </c>
      <c r="J295" s="170">
        <v>200</v>
      </c>
      <c r="K295" s="170">
        <v>22</v>
      </c>
      <c r="L295" s="170" t="s">
        <v>441</v>
      </c>
      <c r="M295" s="170">
        <v>110</v>
      </c>
      <c r="N295" s="170" t="s">
        <v>17</v>
      </c>
      <c r="O295" s="170">
        <v>5.65</v>
      </c>
    </row>
    <row r="296" spans="1:15" x14ac:dyDescent="0.25">
      <c r="A296" s="170">
        <v>0.55000000000000004</v>
      </c>
      <c r="B296" s="170">
        <v>100</v>
      </c>
      <c r="C296" s="170">
        <v>4.4000000000000004</v>
      </c>
      <c r="D296" s="170">
        <v>25</v>
      </c>
      <c r="E296" s="170">
        <v>28</v>
      </c>
      <c r="F296" s="170">
        <v>150</v>
      </c>
      <c r="G296" s="170" t="s">
        <v>14</v>
      </c>
      <c r="H296" s="170" t="s">
        <v>22</v>
      </c>
      <c r="I296" s="170">
        <v>525</v>
      </c>
      <c r="J296" s="170">
        <v>200</v>
      </c>
      <c r="K296" s="170">
        <v>25</v>
      </c>
      <c r="L296" s="170" t="s">
        <v>441</v>
      </c>
      <c r="M296" s="170">
        <v>125</v>
      </c>
      <c r="N296" s="170" t="s">
        <v>17</v>
      </c>
      <c r="O296" s="170">
        <v>4.97</v>
      </c>
    </row>
    <row r="297" spans="1:15" x14ac:dyDescent="0.25">
      <c r="A297" s="170">
        <v>0.55000000000000004</v>
      </c>
      <c r="B297" s="170">
        <v>100</v>
      </c>
      <c r="C297" s="170">
        <v>4.4000000000000004</v>
      </c>
      <c r="D297" s="170">
        <v>25</v>
      </c>
      <c r="E297" s="170">
        <v>28</v>
      </c>
      <c r="F297" s="170">
        <v>150</v>
      </c>
      <c r="G297" s="170" t="s">
        <v>14</v>
      </c>
      <c r="H297" s="170" t="s">
        <v>22</v>
      </c>
      <c r="I297" s="170">
        <v>525</v>
      </c>
      <c r="J297" s="170">
        <v>200</v>
      </c>
      <c r="K297" s="170">
        <v>12</v>
      </c>
      <c r="L297" s="170" t="s">
        <v>441</v>
      </c>
      <c r="M297" s="170">
        <v>84</v>
      </c>
      <c r="N297" s="170" t="s">
        <v>17</v>
      </c>
      <c r="O297" s="170">
        <v>10.11</v>
      </c>
    </row>
    <row r="298" spans="1:15" x14ac:dyDescent="0.25">
      <c r="A298" s="170">
        <v>0.55000000000000004</v>
      </c>
      <c r="B298" s="170">
        <v>100</v>
      </c>
      <c r="C298" s="170">
        <v>4.4000000000000004</v>
      </c>
      <c r="D298" s="170">
        <v>25</v>
      </c>
      <c r="E298" s="170">
        <v>28</v>
      </c>
      <c r="F298" s="170">
        <v>150</v>
      </c>
      <c r="G298" s="170" t="s">
        <v>14</v>
      </c>
      <c r="H298" s="170" t="s">
        <v>22</v>
      </c>
      <c r="I298" s="170">
        <v>525</v>
      </c>
      <c r="J298" s="170">
        <v>200</v>
      </c>
      <c r="K298" s="170">
        <v>12</v>
      </c>
      <c r="L298" s="170" t="s">
        <v>441</v>
      </c>
      <c r="M298" s="170">
        <v>120</v>
      </c>
      <c r="N298" s="170" t="s">
        <v>17</v>
      </c>
      <c r="O298" s="170">
        <v>9.1199999999999992</v>
      </c>
    </row>
    <row r="299" spans="1:15" x14ac:dyDescent="0.25">
      <c r="A299" s="170">
        <v>0.55000000000000004</v>
      </c>
      <c r="B299" s="170">
        <v>100</v>
      </c>
      <c r="C299" s="170">
        <v>4.4000000000000004</v>
      </c>
      <c r="D299" s="170">
        <v>25</v>
      </c>
      <c r="E299" s="170">
        <v>28</v>
      </c>
      <c r="F299" s="170">
        <v>150</v>
      </c>
      <c r="G299" s="170" t="s">
        <v>14</v>
      </c>
      <c r="H299" s="170" t="s">
        <v>22</v>
      </c>
      <c r="I299" s="170">
        <v>525</v>
      </c>
      <c r="J299" s="170">
        <v>200</v>
      </c>
      <c r="K299" s="170">
        <v>12</v>
      </c>
      <c r="L299" s="170" t="s">
        <v>441</v>
      </c>
      <c r="M299" s="170">
        <v>144</v>
      </c>
      <c r="N299" s="170" t="s">
        <v>17</v>
      </c>
      <c r="O299" s="170">
        <v>8.7899999999999991</v>
      </c>
    </row>
    <row r="300" spans="1:15" x14ac:dyDescent="0.25">
      <c r="A300" s="170">
        <v>0.55000000000000004</v>
      </c>
      <c r="B300" s="170">
        <v>100</v>
      </c>
      <c r="C300" s="170">
        <v>4.4000000000000004</v>
      </c>
      <c r="D300" s="170">
        <v>25</v>
      </c>
      <c r="E300" s="170">
        <v>28</v>
      </c>
      <c r="F300" s="170">
        <v>150</v>
      </c>
      <c r="G300" s="170" t="s">
        <v>14</v>
      </c>
      <c r="H300" s="170" t="s">
        <v>22</v>
      </c>
      <c r="I300" s="170">
        <v>325</v>
      </c>
      <c r="J300" s="170">
        <v>200</v>
      </c>
      <c r="K300" s="170">
        <v>12</v>
      </c>
      <c r="L300" s="170" t="s">
        <v>441</v>
      </c>
      <c r="M300" s="170">
        <v>60</v>
      </c>
      <c r="N300" s="170" t="s">
        <v>17</v>
      </c>
      <c r="O300" s="170">
        <v>9.81</v>
      </c>
    </row>
    <row r="301" spans="1:15" x14ac:dyDescent="0.25">
      <c r="A301" s="170">
        <v>0.55000000000000004</v>
      </c>
      <c r="B301" s="170">
        <v>100</v>
      </c>
      <c r="C301" s="170">
        <v>4.4000000000000004</v>
      </c>
      <c r="D301" s="170">
        <v>25</v>
      </c>
      <c r="E301" s="170">
        <v>28</v>
      </c>
      <c r="F301" s="170">
        <v>150</v>
      </c>
      <c r="G301" s="170" t="s">
        <v>14</v>
      </c>
      <c r="H301" s="170" t="s">
        <v>22</v>
      </c>
      <c r="I301" s="170">
        <v>420</v>
      </c>
      <c r="J301" s="170">
        <v>200</v>
      </c>
      <c r="K301" s="170">
        <v>12</v>
      </c>
      <c r="L301" s="170" t="s">
        <v>441</v>
      </c>
      <c r="M301" s="170">
        <v>60</v>
      </c>
      <c r="N301" s="170" t="s">
        <v>17</v>
      </c>
      <c r="O301" s="170">
        <v>13.82</v>
      </c>
    </row>
    <row r="302" spans="1:15" x14ac:dyDescent="0.25">
      <c r="A302" s="170">
        <v>0.55000000000000004</v>
      </c>
      <c r="B302" s="170">
        <v>100</v>
      </c>
      <c r="C302" s="170">
        <v>4.4000000000000004</v>
      </c>
      <c r="D302" s="170">
        <v>25</v>
      </c>
      <c r="E302" s="170">
        <v>28</v>
      </c>
      <c r="F302" s="170">
        <v>150</v>
      </c>
      <c r="G302" s="170" t="s">
        <v>14</v>
      </c>
      <c r="H302" s="170" t="s">
        <v>22</v>
      </c>
      <c r="I302" s="170">
        <v>625</v>
      </c>
      <c r="J302" s="170">
        <v>200</v>
      </c>
      <c r="K302" s="170">
        <v>12</v>
      </c>
      <c r="L302" s="170" t="s">
        <v>441</v>
      </c>
      <c r="M302" s="170">
        <v>60</v>
      </c>
      <c r="N302" s="170" t="s">
        <v>17</v>
      </c>
      <c r="O302" s="170">
        <v>22.78</v>
      </c>
    </row>
    <row r="303" spans="1:15" x14ac:dyDescent="0.25">
      <c r="A303" s="170">
        <v>0.55000000000000004</v>
      </c>
      <c r="B303" s="170">
        <v>100</v>
      </c>
      <c r="C303" s="170">
        <v>4.4000000000000004</v>
      </c>
      <c r="D303" s="170">
        <v>25</v>
      </c>
      <c r="E303" s="170">
        <v>28</v>
      </c>
      <c r="F303" s="170">
        <v>100</v>
      </c>
      <c r="G303" s="170" t="s">
        <v>14</v>
      </c>
      <c r="H303" s="170" t="s">
        <v>22</v>
      </c>
      <c r="I303" s="170">
        <v>525</v>
      </c>
      <c r="J303" s="170">
        <v>200</v>
      </c>
      <c r="K303" s="170">
        <v>12</v>
      </c>
      <c r="L303" s="170" t="s">
        <v>441</v>
      </c>
      <c r="M303" s="170">
        <v>60</v>
      </c>
      <c r="N303" s="170" t="s">
        <v>17</v>
      </c>
      <c r="O303" s="170">
        <v>9.8800000000000008</v>
      </c>
    </row>
    <row r="304" spans="1:15" x14ac:dyDescent="0.25">
      <c r="A304" s="170">
        <v>0.55000000000000004</v>
      </c>
      <c r="B304" s="170">
        <v>100</v>
      </c>
      <c r="C304" s="170">
        <v>4.4000000000000004</v>
      </c>
      <c r="D304" s="170">
        <v>25</v>
      </c>
      <c r="E304" s="170">
        <v>28</v>
      </c>
      <c r="F304" s="170">
        <v>200</v>
      </c>
      <c r="G304" s="170" t="s">
        <v>14</v>
      </c>
      <c r="H304" s="170" t="s">
        <v>22</v>
      </c>
      <c r="I304" s="170">
        <v>525</v>
      </c>
      <c r="J304" s="170">
        <v>200</v>
      </c>
      <c r="K304" s="170">
        <v>12</v>
      </c>
      <c r="L304" s="170" t="s">
        <v>441</v>
      </c>
      <c r="M304" s="170">
        <v>60</v>
      </c>
      <c r="N304" s="170" t="s">
        <v>17</v>
      </c>
      <c r="O304" s="170">
        <v>10.029999999999999</v>
      </c>
    </row>
    <row r="305" spans="1:15" x14ac:dyDescent="0.25">
      <c r="A305" s="170">
        <v>0.55000000000000004</v>
      </c>
      <c r="B305" s="170">
        <v>100</v>
      </c>
      <c r="C305" s="170">
        <v>4.4000000000000004</v>
      </c>
      <c r="D305" s="170">
        <v>25</v>
      </c>
      <c r="E305" s="170">
        <v>28</v>
      </c>
      <c r="F305" s="170">
        <v>250</v>
      </c>
      <c r="G305" s="170" t="s">
        <v>14</v>
      </c>
      <c r="H305" s="170" t="s">
        <v>22</v>
      </c>
      <c r="I305" s="170">
        <v>525</v>
      </c>
      <c r="J305" s="170">
        <v>200</v>
      </c>
      <c r="K305" s="170">
        <v>12</v>
      </c>
      <c r="L305" s="170" t="s">
        <v>441</v>
      </c>
      <c r="M305" s="170">
        <v>60</v>
      </c>
      <c r="N305" s="170" t="s">
        <v>17</v>
      </c>
      <c r="O305" s="170">
        <v>10.1</v>
      </c>
    </row>
    <row r="306" spans="1:15" x14ac:dyDescent="0.25">
      <c r="A306" s="170">
        <v>0.51</v>
      </c>
      <c r="B306" s="170">
        <v>10</v>
      </c>
      <c r="C306" s="170">
        <v>8.6</v>
      </c>
      <c r="D306" s="170">
        <v>60.7</v>
      </c>
      <c r="E306" s="170">
        <v>56</v>
      </c>
      <c r="F306" s="170">
        <v>54</v>
      </c>
      <c r="G306" s="170" t="s">
        <v>14</v>
      </c>
      <c r="H306" s="170" t="s">
        <v>22</v>
      </c>
      <c r="I306" s="170">
        <v>500</v>
      </c>
      <c r="J306" s="170">
        <v>210</v>
      </c>
      <c r="K306" s="170">
        <v>12</v>
      </c>
      <c r="L306" s="170" t="s">
        <v>441</v>
      </c>
      <c r="M306" s="170">
        <v>69</v>
      </c>
      <c r="N306" s="170" t="s">
        <v>67</v>
      </c>
      <c r="O306" s="170">
        <v>15.5</v>
      </c>
    </row>
    <row r="307" spans="1:15" x14ac:dyDescent="0.25">
      <c r="A307" s="170">
        <v>0.51</v>
      </c>
      <c r="B307" s="170">
        <v>50</v>
      </c>
      <c r="C307" s="170">
        <v>8.6</v>
      </c>
      <c r="D307" s="170">
        <v>52.2</v>
      </c>
      <c r="E307" s="170">
        <v>56</v>
      </c>
      <c r="F307" s="170">
        <v>54</v>
      </c>
      <c r="G307" s="170" t="s">
        <v>14</v>
      </c>
      <c r="H307" s="170" t="s">
        <v>22</v>
      </c>
      <c r="I307" s="170">
        <v>500</v>
      </c>
      <c r="J307" s="170">
        <v>210</v>
      </c>
      <c r="K307" s="170">
        <v>12</v>
      </c>
      <c r="L307" s="170" t="s">
        <v>441</v>
      </c>
      <c r="M307" s="170">
        <v>69</v>
      </c>
      <c r="N307" s="170" t="s">
        <v>67</v>
      </c>
      <c r="O307" s="170">
        <v>15.2</v>
      </c>
    </row>
    <row r="308" spans="1:15" x14ac:dyDescent="0.25">
      <c r="A308" s="170">
        <v>0.51</v>
      </c>
      <c r="B308" s="170">
        <v>100</v>
      </c>
      <c r="C308" s="170">
        <v>8.6</v>
      </c>
      <c r="D308" s="170">
        <v>44.7</v>
      </c>
      <c r="E308" s="170">
        <v>56</v>
      </c>
      <c r="F308" s="170">
        <v>54</v>
      </c>
      <c r="G308" s="170" t="s">
        <v>14</v>
      </c>
      <c r="H308" s="170" t="s">
        <v>22</v>
      </c>
      <c r="I308" s="170">
        <v>500</v>
      </c>
      <c r="J308" s="170">
        <v>210</v>
      </c>
      <c r="K308" s="170">
        <v>12</v>
      </c>
      <c r="L308" s="170" t="s">
        <v>441</v>
      </c>
      <c r="M308" s="170">
        <v>69</v>
      </c>
      <c r="N308" s="170" t="s">
        <v>67</v>
      </c>
      <c r="O308" s="170">
        <v>13.8</v>
      </c>
    </row>
    <row r="309" spans="1:15" x14ac:dyDescent="0.25">
      <c r="A309" s="170">
        <v>0.51</v>
      </c>
      <c r="B309" s="170">
        <v>10</v>
      </c>
      <c r="C309" s="170">
        <v>8.4</v>
      </c>
      <c r="D309" s="170">
        <v>54.3</v>
      </c>
      <c r="E309" s="170">
        <v>56</v>
      </c>
      <c r="F309" s="170">
        <v>54</v>
      </c>
      <c r="G309" s="170" t="s">
        <v>14</v>
      </c>
      <c r="H309" s="170" t="s">
        <v>22</v>
      </c>
      <c r="I309" s="170">
        <v>500</v>
      </c>
      <c r="J309" s="170">
        <v>210</v>
      </c>
      <c r="K309" s="170">
        <v>12</v>
      </c>
      <c r="L309" s="170" t="s">
        <v>441</v>
      </c>
      <c r="M309" s="170">
        <v>69</v>
      </c>
      <c r="N309" s="170" t="s">
        <v>67</v>
      </c>
      <c r="O309" s="170">
        <v>17.8</v>
      </c>
    </row>
    <row r="310" spans="1:15" x14ac:dyDescent="0.25">
      <c r="A310" s="170">
        <v>0.51</v>
      </c>
      <c r="B310" s="170">
        <v>50</v>
      </c>
      <c r="C310" s="170">
        <v>8.4</v>
      </c>
      <c r="D310" s="170">
        <v>44.5</v>
      </c>
      <c r="E310" s="170">
        <v>56</v>
      </c>
      <c r="F310" s="170">
        <v>54</v>
      </c>
      <c r="G310" s="170" t="s">
        <v>14</v>
      </c>
      <c r="H310" s="170" t="s">
        <v>22</v>
      </c>
      <c r="I310" s="170">
        <v>500</v>
      </c>
      <c r="J310" s="170">
        <v>210</v>
      </c>
      <c r="K310" s="170">
        <v>12</v>
      </c>
      <c r="L310" s="170" t="s">
        <v>441</v>
      </c>
      <c r="M310" s="170">
        <v>69</v>
      </c>
      <c r="N310" s="170" t="s">
        <v>67</v>
      </c>
      <c r="O310" s="170">
        <v>15.9</v>
      </c>
    </row>
    <row r="311" spans="1:15" x14ac:dyDescent="0.25">
      <c r="A311" s="170">
        <v>0.51</v>
      </c>
      <c r="B311" s="170">
        <v>100</v>
      </c>
      <c r="C311" s="170">
        <v>8.4</v>
      </c>
      <c r="D311" s="170">
        <v>36.5</v>
      </c>
      <c r="E311" s="170">
        <v>56</v>
      </c>
      <c r="F311" s="170">
        <v>54</v>
      </c>
      <c r="G311" s="170" t="s">
        <v>14</v>
      </c>
      <c r="H311" s="170" t="s">
        <v>22</v>
      </c>
      <c r="I311" s="170">
        <v>500</v>
      </c>
      <c r="J311" s="170">
        <v>210</v>
      </c>
      <c r="K311" s="170">
        <v>12</v>
      </c>
      <c r="L311" s="170" t="s">
        <v>441</v>
      </c>
      <c r="M311" s="170">
        <v>69</v>
      </c>
      <c r="N311" s="170" t="s">
        <v>67</v>
      </c>
      <c r="O311" s="170">
        <v>14.4</v>
      </c>
    </row>
    <row r="312" spans="1:15" x14ac:dyDescent="0.25">
      <c r="A312" s="170">
        <v>0.5</v>
      </c>
      <c r="B312" s="170">
        <v>0</v>
      </c>
      <c r="C312" s="170">
        <v>0</v>
      </c>
      <c r="D312" s="170">
        <v>45</v>
      </c>
      <c r="E312" s="170">
        <v>28</v>
      </c>
      <c r="F312" s="170">
        <v>42</v>
      </c>
      <c r="G312" s="170" t="s">
        <v>14</v>
      </c>
      <c r="H312" s="170" t="s">
        <v>22</v>
      </c>
      <c r="I312" s="170">
        <v>566</v>
      </c>
      <c r="J312" s="170">
        <v>200</v>
      </c>
      <c r="K312" s="170">
        <v>16</v>
      </c>
      <c r="L312" s="170" t="s">
        <v>441</v>
      </c>
      <c r="M312" s="170">
        <v>160</v>
      </c>
      <c r="N312" s="170" t="s">
        <v>17</v>
      </c>
      <c r="O312" s="170">
        <v>19.63</v>
      </c>
    </row>
    <row r="313" spans="1:15" x14ac:dyDescent="0.25">
      <c r="A313" s="170">
        <v>0.5</v>
      </c>
      <c r="B313" s="170">
        <v>50</v>
      </c>
      <c r="C313" s="170">
        <v>4.3600000000000003</v>
      </c>
      <c r="D313" s="170">
        <v>45</v>
      </c>
      <c r="E313" s="170">
        <v>28</v>
      </c>
      <c r="F313" s="170">
        <v>42</v>
      </c>
      <c r="G313" s="170" t="s">
        <v>14</v>
      </c>
      <c r="H313" s="170" t="s">
        <v>22</v>
      </c>
      <c r="I313" s="170">
        <v>566</v>
      </c>
      <c r="J313" s="170">
        <v>200</v>
      </c>
      <c r="K313" s="170">
        <v>16</v>
      </c>
      <c r="L313" s="170" t="s">
        <v>441</v>
      </c>
      <c r="M313" s="170">
        <v>160</v>
      </c>
      <c r="N313" s="170" t="s">
        <v>17</v>
      </c>
      <c r="O313" s="170">
        <v>14.45</v>
      </c>
    </row>
    <row r="314" spans="1:15" x14ac:dyDescent="0.25">
      <c r="A314" s="170">
        <v>0.5</v>
      </c>
      <c r="B314" s="170">
        <v>100</v>
      </c>
      <c r="C314" s="170">
        <v>4.3600000000000003</v>
      </c>
      <c r="D314" s="170">
        <v>45</v>
      </c>
      <c r="E314" s="170">
        <v>28</v>
      </c>
      <c r="F314" s="170">
        <v>42</v>
      </c>
      <c r="G314" s="170" t="s">
        <v>14</v>
      </c>
      <c r="H314" s="170" t="s">
        <v>22</v>
      </c>
      <c r="I314" s="170">
        <v>566</v>
      </c>
      <c r="J314" s="170">
        <v>200</v>
      </c>
      <c r="K314" s="170">
        <v>16</v>
      </c>
      <c r="L314" s="170" t="s">
        <v>441</v>
      </c>
      <c r="M314" s="170">
        <v>160</v>
      </c>
      <c r="N314" s="170" t="s">
        <v>17</v>
      </c>
      <c r="O314" s="170">
        <v>13.14</v>
      </c>
    </row>
    <row r="315" spans="1:15" x14ac:dyDescent="0.25">
      <c r="A315" s="170">
        <v>0.39</v>
      </c>
      <c r="B315" s="170">
        <v>0</v>
      </c>
      <c r="C315" s="170">
        <v>0</v>
      </c>
      <c r="D315" s="170">
        <v>55.24</v>
      </c>
      <c r="E315" s="170">
        <v>90</v>
      </c>
      <c r="F315" s="170">
        <v>25</v>
      </c>
      <c r="G315" s="170" t="s">
        <v>14</v>
      </c>
      <c r="H315" s="170" t="s">
        <v>22</v>
      </c>
      <c r="I315" s="170">
        <v>432</v>
      </c>
      <c r="J315" s="170">
        <v>200</v>
      </c>
      <c r="K315" s="170">
        <v>16</v>
      </c>
      <c r="L315" s="170" t="s">
        <v>443</v>
      </c>
      <c r="M315" s="170">
        <v>200</v>
      </c>
      <c r="N315" s="170" t="s">
        <v>13</v>
      </c>
      <c r="O315" s="170">
        <v>8.8000000000000007</v>
      </c>
    </row>
    <row r="316" spans="1:15" x14ac:dyDescent="0.25">
      <c r="A316" s="170">
        <v>0.39</v>
      </c>
      <c r="B316" s="170">
        <v>0</v>
      </c>
      <c r="C316" s="170">
        <v>0</v>
      </c>
      <c r="D316" s="170">
        <v>55.24</v>
      </c>
      <c r="E316" s="170">
        <v>90</v>
      </c>
      <c r="F316" s="170">
        <v>25</v>
      </c>
      <c r="G316" s="170" t="s">
        <v>14</v>
      </c>
      <c r="H316" s="170" t="s">
        <v>22</v>
      </c>
      <c r="I316" s="170">
        <v>432</v>
      </c>
      <c r="J316" s="170">
        <v>200</v>
      </c>
      <c r="K316" s="170">
        <v>16</v>
      </c>
      <c r="L316" s="170" t="s">
        <v>443</v>
      </c>
      <c r="M316" s="170">
        <v>300</v>
      </c>
      <c r="N316" s="170" t="s">
        <v>13</v>
      </c>
      <c r="O316" s="170">
        <v>7</v>
      </c>
    </row>
    <row r="317" spans="1:15" x14ac:dyDescent="0.25">
      <c r="A317" s="170">
        <v>0.52</v>
      </c>
      <c r="B317" s="170">
        <v>30</v>
      </c>
      <c r="C317" s="170">
        <v>4.0999999999999996</v>
      </c>
      <c r="D317" s="170">
        <v>30</v>
      </c>
      <c r="E317" s="170">
        <v>28</v>
      </c>
      <c r="F317" s="170">
        <v>49</v>
      </c>
      <c r="G317" s="170" t="s">
        <v>259</v>
      </c>
      <c r="H317" s="170" t="s">
        <v>22</v>
      </c>
      <c r="I317" s="170">
        <v>913</v>
      </c>
      <c r="J317" s="170">
        <v>57.4</v>
      </c>
      <c r="K317" s="170">
        <v>12</v>
      </c>
      <c r="L317" s="170" t="s">
        <v>441</v>
      </c>
      <c r="M317" s="170">
        <v>100</v>
      </c>
      <c r="N317" s="170" t="s">
        <v>17</v>
      </c>
      <c r="O317" s="170">
        <v>5.34</v>
      </c>
    </row>
    <row r="318" spans="1:15" x14ac:dyDescent="0.25">
      <c r="A318" s="170">
        <v>0.52</v>
      </c>
      <c r="B318" s="170">
        <v>30</v>
      </c>
      <c r="C318" s="170">
        <v>4.0999999999999996</v>
      </c>
      <c r="D318" s="170">
        <v>30</v>
      </c>
      <c r="E318" s="170">
        <v>28</v>
      </c>
      <c r="F318" s="170">
        <v>69</v>
      </c>
      <c r="G318" s="170" t="s">
        <v>259</v>
      </c>
      <c r="H318" s="170" t="s">
        <v>22</v>
      </c>
      <c r="I318" s="170">
        <v>913</v>
      </c>
      <c r="J318" s="170">
        <v>57.4</v>
      </c>
      <c r="K318" s="170">
        <v>12</v>
      </c>
      <c r="L318" s="170" t="s">
        <v>441</v>
      </c>
      <c r="M318" s="170">
        <v>100</v>
      </c>
      <c r="N318" s="170" t="s">
        <v>17</v>
      </c>
      <c r="O318" s="170">
        <v>10.87</v>
      </c>
    </row>
    <row r="319" spans="1:15" x14ac:dyDescent="0.25">
      <c r="A319" s="170">
        <v>0.52</v>
      </c>
      <c r="B319" s="170">
        <v>30</v>
      </c>
      <c r="C319" s="170">
        <v>4.0999999999999996</v>
      </c>
      <c r="D319" s="170">
        <v>30</v>
      </c>
      <c r="E319" s="170">
        <v>28</v>
      </c>
      <c r="F319" s="170">
        <v>89</v>
      </c>
      <c r="G319" s="170" t="s">
        <v>259</v>
      </c>
      <c r="H319" s="170" t="s">
        <v>22</v>
      </c>
      <c r="I319" s="170">
        <v>913</v>
      </c>
      <c r="J319" s="170">
        <v>57.4</v>
      </c>
      <c r="K319" s="170">
        <v>12</v>
      </c>
      <c r="L319" s="170" t="s">
        <v>441</v>
      </c>
      <c r="M319" s="170">
        <v>100</v>
      </c>
      <c r="N319" s="170" t="s">
        <v>17</v>
      </c>
      <c r="O319" s="170">
        <v>12.48</v>
      </c>
    </row>
    <row r="320" spans="1:15" x14ac:dyDescent="0.25">
      <c r="A320" s="170">
        <v>0.52</v>
      </c>
      <c r="B320" s="170">
        <v>30</v>
      </c>
      <c r="C320" s="170">
        <v>4.0999999999999996</v>
      </c>
      <c r="D320" s="170">
        <v>30</v>
      </c>
      <c r="E320" s="170">
        <v>28</v>
      </c>
      <c r="F320" s="170">
        <v>70</v>
      </c>
      <c r="G320" s="170" t="s">
        <v>259</v>
      </c>
      <c r="H320" s="170" t="s">
        <v>22</v>
      </c>
      <c r="I320" s="170">
        <v>943</v>
      </c>
      <c r="J320" s="170">
        <v>55</v>
      </c>
      <c r="K320" s="170">
        <v>10</v>
      </c>
      <c r="L320" s="170" t="s">
        <v>441</v>
      </c>
      <c r="M320" s="170">
        <v>100</v>
      </c>
      <c r="N320" s="170" t="s">
        <v>17</v>
      </c>
      <c r="O320" s="170">
        <v>10.43</v>
      </c>
    </row>
    <row r="321" spans="1:15" x14ac:dyDescent="0.25">
      <c r="A321" s="170">
        <v>0.52</v>
      </c>
      <c r="B321" s="170">
        <v>30</v>
      </c>
      <c r="C321" s="170">
        <v>4.0999999999999996</v>
      </c>
      <c r="D321" s="170">
        <v>30</v>
      </c>
      <c r="E321" s="170">
        <v>28</v>
      </c>
      <c r="F321" s="170">
        <v>67</v>
      </c>
      <c r="G321" s="170" t="s">
        <v>259</v>
      </c>
      <c r="H321" s="170" t="s">
        <v>22</v>
      </c>
      <c r="I321" s="170">
        <v>910</v>
      </c>
      <c r="J321" s="170">
        <v>53.2</v>
      </c>
      <c r="K321" s="170">
        <v>16</v>
      </c>
      <c r="L321" s="170" t="s">
        <v>441</v>
      </c>
      <c r="M321" s="170">
        <v>100</v>
      </c>
      <c r="N321" s="170" t="s">
        <v>17</v>
      </c>
      <c r="O321" s="170">
        <v>9.86</v>
      </c>
    </row>
    <row r="322" spans="1:15" x14ac:dyDescent="0.25">
      <c r="A322" s="170">
        <v>0.52</v>
      </c>
      <c r="B322" s="170">
        <v>30</v>
      </c>
      <c r="C322" s="170">
        <v>4.0999999999999996</v>
      </c>
      <c r="D322" s="170">
        <v>30</v>
      </c>
      <c r="E322" s="170">
        <v>28</v>
      </c>
      <c r="F322" s="170">
        <v>69</v>
      </c>
      <c r="G322" s="170" t="s">
        <v>259</v>
      </c>
      <c r="H322" s="170" t="s">
        <v>22</v>
      </c>
      <c r="I322" s="170">
        <v>913</v>
      </c>
      <c r="J322" s="170">
        <v>57.4</v>
      </c>
      <c r="K322" s="170">
        <v>12</v>
      </c>
      <c r="L322" s="170" t="s">
        <v>441</v>
      </c>
      <c r="M322" s="170">
        <v>75</v>
      </c>
      <c r="N322" s="170" t="s">
        <v>17</v>
      </c>
      <c r="O322" s="170">
        <v>10.98</v>
      </c>
    </row>
    <row r="323" spans="1:15" x14ac:dyDescent="0.25">
      <c r="A323" s="170">
        <v>0.5</v>
      </c>
      <c r="B323" s="170">
        <v>0</v>
      </c>
      <c r="C323" s="170">
        <v>0</v>
      </c>
      <c r="D323" s="170">
        <v>35</v>
      </c>
      <c r="E323" s="170">
        <v>28</v>
      </c>
      <c r="F323" s="170">
        <v>69</v>
      </c>
      <c r="G323" s="170" t="s">
        <v>259</v>
      </c>
      <c r="H323" s="170" t="s">
        <v>22</v>
      </c>
      <c r="I323" s="170">
        <v>913</v>
      </c>
      <c r="J323" s="170">
        <v>57.4</v>
      </c>
      <c r="K323" s="170">
        <v>12</v>
      </c>
      <c r="L323" s="170" t="s">
        <v>441</v>
      </c>
      <c r="M323" s="170">
        <v>100</v>
      </c>
      <c r="N323" s="170" t="s">
        <v>17</v>
      </c>
      <c r="O323" s="170">
        <v>12.38</v>
      </c>
    </row>
    <row r="324" spans="1:15" x14ac:dyDescent="0.25">
      <c r="A324" s="170">
        <v>0.5</v>
      </c>
      <c r="B324" s="170">
        <v>30</v>
      </c>
      <c r="C324" s="170">
        <v>4.0999999999999996</v>
      </c>
      <c r="D324" s="170">
        <v>35</v>
      </c>
      <c r="E324" s="170">
        <v>28</v>
      </c>
      <c r="F324" s="170">
        <v>69</v>
      </c>
      <c r="G324" s="170" t="s">
        <v>259</v>
      </c>
      <c r="H324" s="170" t="s">
        <v>22</v>
      </c>
      <c r="I324" s="170">
        <v>913</v>
      </c>
      <c r="J324" s="170">
        <v>57.4</v>
      </c>
      <c r="K324" s="170">
        <v>12</v>
      </c>
      <c r="L324" s="170" t="s">
        <v>441</v>
      </c>
      <c r="M324" s="170">
        <v>100</v>
      </c>
      <c r="N324" s="170" t="s">
        <v>17</v>
      </c>
      <c r="O324" s="170">
        <v>11.65</v>
      </c>
    </row>
    <row r="325" spans="1:15" x14ac:dyDescent="0.25">
      <c r="A325" s="170">
        <v>0.5</v>
      </c>
      <c r="B325" s="170">
        <v>50</v>
      </c>
      <c r="C325" s="170">
        <v>4.0999999999999996</v>
      </c>
      <c r="D325" s="170">
        <v>35</v>
      </c>
      <c r="E325" s="170">
        <v>28</v>
      </c>
      <c r="F325" s="170">
        <v>69</v>
      </c>
      <c r="G325" s="170" t="s">
        <v>259</v>
      </c>
      <c r="H325" s="170" t="s">
        <v>22</v>
      </c>
      <c r="I325" s="170">
        <v>913</v>
      </c>
      <c r="J325" s="170">
        <v>57.4</v>
      </c>
      <c r="K325" s="170">
        <v>12</v>
      </c>
      <c r="L325" s="170" t="s">
        <v>441</v>
      </c>
      <c r="M325" s="170">
        <v>100</v>
      </c>
      <c r="N325" s="170" t="s">
        <v>17</v>
      </c>
      <c r="O325" s="170">
        <v>10.75</v>
      </c>
    </row>
    <row r="326" spans="1:15" x14ac:dyDescent="0.25">
      <c r="A326" s="170">
        <v>0.5</v>
      </c>
      <c r="B326" s="170">
        <v>70</v>
      </c>
      <c r="C326" s="170">
        <v>4.0999999999999996</v>
      </c>
      <c r="D326" s="170">
        <v>35</v>
      </c>
      <c r="E326" s="170">
        <v>28</v>
      </c>
      <c r="F326" s="170">
        <v>69</v>
      </c>
      <c r="G326" s="170" t="s">
        <v>259</v>
      </c>
      <c r="H326" s="170" t="s">
        <v>22</v>
      </c>
      <c r="I326" s="170">
        <v>913</v>
      </c>
      <c r="J326" s="170">
        <v>57.4</v>
      </c>
      <c r="K326" s="170">
        <v>12</v>
      </c>
      <c r="L326" s="170" t="s">
        <v>441</v>
      </c>
      <c r="M326" s="170">
        <v>100</v>
      </c>
      <c r="N326" s="170" t="s">
        <v>17</v>
      </c>
      <c r="O326" s="170">
        <v>10.119999999999999</v>
      </c>
    </row>
    <row r="327" spans="1:15" x14ac:dyDescent="0.25">
      <c r="A327" s="170">
        <v>0.5</v>
      </c>
      <c r="B327" s="170">
        <v>100</v>
      </c>
      <c r="C327" s="170">
        <v>4.0999999999999996</v>
      </c>
      <c r="D327" s="170">
        <v>35</v>
      </c>
      <c r="E327" s="170">
        <v>28</v>
      </c>
      <c r="F327" s="170">
        <v>69</v>
      </c>
      <c r="G327" s="170" t="s">
        <v>259</v>
      </c>
      <c r="H327" s="170" t="s">
        <v>22</v>
      </c>
      <c r="I327" s="170">
        <v>913</v>
      </c>
      <c r="J327" s="170">
        <v>57.4</v>
      </c>
      <c r="K327" s="170">
        <v>12</v>
      </c>
      <c r="L327" s="170" t="s">
        <v>441</v>
      </c>
      <c r="M327" s="170">
        <v>100</v>
      </c>
      <c r="N327" s="170" t="s">
        <v>17</v>
      </c>
      <c r="O327" s="170">
        <v>8.7200000000000006</v>
      </c>
    </row>
    <row r="328" spans="1:15" x14ac:dyDescent="0.25">
      <c r="A328" s="170">
        <v>0.5</v>
      </c>
      <c r="B328" s="170">
        <v>30</v>
      </c>
      <c r="C328" s="170">
        <v>4.0999999999999996</v>
      </c>
      <c r="D328" s="170">
        <v>35</v>
      </c>
      <c r="E328" s="170">
        <v>28</v>
      </c>
      <c r="F328" s="170">
        <v>70</v>
      </c>
      <c r="G328" s="170" t="s">
        <v>259</v>
      </c>
      <c r="H328" s="170" t="s">
        <v>22</v>
      </c>
      <c r="I328" s="170">
        <v>943</v>
      </c>
      <c r="J328" s="170">
        <v>55</v>
      </c>
      <c r="K328" s="170">
        <v>10</v>
      </c>
      <c r="L328" s="170" t="s">
        <v>441</v>
      </c>
      <c r="M328" s="170">
        <v>100</v>
      </c>
      <c r="N328" s="170" t="s">
        <v>17</v>
      </c>
      <c r="O328" s="170">
        <v>13.76</v>
      </c>
    </row>
    <row r="329" spans="1:15" x14ac:dyDescent="0.25">
      <c r="A329" s="170">
        <v>0.5</v>
      </c>
      <c r="B329" s="170">
        <v>30</v>
      </c>
      <c r="C329" s="170">
        <v>4.0999999999999996</v>
      </c>
      <c r="D329" s="170">
        <v>35</v>
      </c>
      <c r="E329" s="170">
        <v>28</v>
      </c>
      <c r="F329" s="170">
        <v>69</v>
      </c>
      <c r="G329" s="170" t="s">
        <v>259</v>
      </c>
      <c r="H329" s="170" t="s">
        <v>22</v>
      </c>
      <c r="I329" s="170">
        <v>913</v>
      </c>
      <c r="J329" s="170">
        <v>57.4</v>
      </c>
      <c r="K329" s="170">
        <v>12</v>
      </c>
      <c r="L329" s="170" t="s">
        <v>441</v>
      </c>
      <c r="M329" s="170">
        <v>75</v>
      </c>
      <c r="N329" s="170" t="s">
        <v>17</v>
      </c>
      <c r="O329" s="170">
        <v>12.76</v>
      </c>
    </row>
    <row r="330" spans="1:15" x14ac:dyDescent="0.25">
      <c r="A330" s="170">
        <v>0.5</v>
      </c>
      <c r="B330" s="170">
        <v>30</v>
      </c>
      <c r="C330" s="170">
        <v>4.0999999999999996</v>
      </c>
      <c r="D330" s="170">
        <v>35</v>
      </c>
      <c r="E330" s="170">
        <v>28</v>
      </c>
      <c r="F330" s="170">
        <v>69</v>
      </c>
      <c r="G330" s="170" t="s">
        <v>259</v>
      </c>
      <c r="H330" s="170" t="s">
        <v>22</v>
      </c>
      <c r="I330" s="170">
        <v>913</v>
      </c>
      <c r="J330" s="170">
        <v>57.4</v>
      </c>
      <c r="K330" s="170">
        <v>12</v>
      </c>
      <c r="L330" s="170" t="s">
        <v>441</v>
      </c>
      <c r="M330" s="170">
        <v>50</v>
      </c>
      <c r="N330" s="170" t="s">
        <v>17</v>
      </c>
      <c r="O330" s="170">
        <v>15.45</v>
      </c>
    </row>
    <row r="331" spans="1:15" x14ac:dyDescent="0.25">
      <c r="A331" s="170">
        <v>0.5</v>
      </c>
      <c r="B331" s="170">
        <v>30</v>
      </c>
      <c r="C331" s="170">
        <v>4.0999999999999996</v>
      </c>
      <c r="D331" s="170">
        <v>35</v>
      </c>
      <c r="E331" s="170">
        <v>28</v>
      </c>
      <c r="F331" s="170">
        <v>69</v>
      </c>
      <c r="G331" s="170" t="s">
        <v>259</v>
      </c>
      <c r="H331" s="170" t="s">
        <v>22</v>
      </c>
      <c r="I331" s="170">
        <v>913</v>
      </c>
      <c r="J331" s="170">
        <v>57.4</v>
      </c>
      <c r="K331" s="170">
        <v>12</v>
      </c>
      <c r="L331" s="170" t="s">
        <v>441</v>
      </c>
      <c r="M331" s="170">
        <v>125</v>
      </c>
      <c r="N331" s="170" t="s">
        <v>17</v>
      </c>
      <c r="O331" s="170">
        <v>9.32</v>
      </c>
    </row>
    <row r="332" spans="1:15" x14ac:dyDescent="0.25">
      <c r="A332" s="170">
        <v>0.5</v>
      </c>
      <c r="B332" s="170">
        <v>30</v>
      </c>
      <c r="C332" s="170">
        <v>4.0999999999999996</v>
      </c>
      <c r="D332" s="170">
        <v>35</v>
      </c>
      <c r="E332" s="170">
        <v>28</v>
      </c>
      <c r="F332" s="170">
        <v>49</v>
      </c>
      <c r="G332" s="170" t="s">
        <v>259</v>
      </c>
      <c r="H332" s="170" t="s">
        <v>22</v>
      </c>
      <c r="I332" s="170">
        <v>913</v>
      </c>
      <c r="J332" s="170">
        <v>57.4</v>
      </c>
      <c r="K332" s="170">
        <v>12</v>
      </c>
      <c r="L332" s="170" t="s">
        <v>441</v>
      </c>
      <c r="M332" s="170">
        <v>100</v>
      </c>
      <c r="N332" s="170" t="s">
        <v>17</v>
      </c>
      <c r="O332" s="170">
        <v>7.84</v>
      </c>
    </row>
    <row r="333" spans="1:15" x14ac:dyDescent="0.25">
      <c r="A333" s="170">
        <v>0.5</v>
      </c>
      <c r="B333" s="170">
        <v>30</v>
      </c>
      <c r="C333" s="170">
        <v>4.0999999999999996</v>
      </c>
      <c r="D333" s="170">
        <v>35</v>
      </c>
      <c r="E333" s="170">
        <v>28</v>
      </c>
      <c r="F333" s="170">
        <v>89</v>
      </c>
      <c r="G333" s="170" t="s">
        <v>259</v>
      </c>
      <c r="H333" s="170" t="s">
        <v>22</v>
      </c>
      <c r="I333" s="170">
        <v>913</v>
      </c>
      <c r="J333" s="170">
        <v>57.4</v>
      </c>
      <c r="K333" s="170">
        <v>12</v>
      </c>
      <c r="L333" s="170" t="s">
        <v>441</v>
      </c>
      <c r="M333" s="170">
        <v>100</v>
      </c>
      <c r="N333" s="170" t="s">
        <v>17</v>
      </c>
      <c r="O333" s="170">
        <v>13.42</v>
      </c>
    </row>
    <row r="334" spans="1:15" x14ac:dyDescent="0.25">
      <c r="A334" s="170">
        <v>0.5</v>
      </c>
      <c r="B334" s="170">
        <v>30</v>
      </c>
      <c r="C334" s="170">
        <v>4.0999999999999996</v>
      </c>
      <c r="D334" s="170">
        <v>35</v>
      </c>
      <c r="E334" s="170">
        <v>28</v>
      </c>
      <c r="F334" s="170">
        <v>49</v>
      </c>
      <c r="G334" s="170" t="s">
        <v>259</v>
      </c>
      <c r="H334" s="170" t="s">
        <v>22</v>
      </c>
      <c r="I334" s="170">
        <v>913</v>
      </c>
      <c r="J334" s="170">
        <v>57.4</v>
      </c>
      <c r="K334" s="170">
        <v>12</v>
      </c>
      <c r="L334" s="170" t="s">
        <v>441</v>
      </c>
      <c r="M334" s="170">
        <v>75</v>
      </c>
      <c r="N334" s="170" t="s">
        <v>17</v>
      </c>
      <c r="O334" s="170">
        <v>10.45</v>
      </c>
    </row>
    <row r="335" spans="1:15" x14ac:dyDescent="0.25">
      <c r="A335" s="170">
        <v>0.5</v>
      </c>
      <c r="B335" s="170">
        <v>30</v>
      </c>
      <c r="C335" s="170">
        <v>4.0999999999999996</v>
      </c>
      <c r="D335" s="170">
        <v>35</v>
      </c>
      <c r="E335" s="170">
        <v>28</v>
      </c>
      <c r="F335" s="170">
        <v>70</v>
      </c>
      <c r="G335" s="170" t="s">
        <v>259</v>
      </c>
      <c r="H335" s="170" t="s">
        <v>22</v>
      </c>
      <c r="I335" s="170">
        <v>943</v>
      </c>
      <c r="J335" s="170">
        <v>55</v>
      </c>
      <c r="K335" s="170">
        <v>10</v>
      </c>
      <c r="L335" s="170" t="s">
        <v>441</v>
      </c>
      <c r="M335" s="170">
        <v>125</v>
      </c>
      <c r="N335" s="170" t="s">
        <v>17</v>
      </c>
      <c r="O335" s="170">
        <v>11.92</v>
      </c>
    </row>
    <row r="336" spans="1:15" x14ac:dyDescent="0.25">
      <c r="A336" s="170">
        <v>0.5</v>
      </c>
      <c r="B336" s="170">
        <v>30</v>
      </c>
      <c r="C336" s="170">
        <v>4.0999999999999996</v>
      </c>
      <c r="D336" s="170">
        <v>35</v>
      </c>
      <c r="E336" s="170">
        <v>28</v>
      </c>
      <c r="F336" s="170">
        <v>70</v>
      </c>
      <c r="G336" s="170" t="s">
        <v>259</v>
      </c>
      <c r="H336" s="170" t="s">
        <v>22</v>
      </c>
      <c r="I336" s="170">
        <v>943</v>
      </c>
      <c r="J336" s="170">
        <v>55</v>
      </c>
      <c r="K336" s="170">
        <v>10</v>
      </c>
      <c r="L336" s="170" t="s">
        <v>441</v>
      </c>
      <c r="M336" s="170">
        <v>75</v>
      </c>
      <c r="N336" s="170" t="s">
        <v>17</v>
      </c>
      <c r="O336" s="170">
        <v>14.85</v>
      </c>
    </row>
    <row r="337" spans="1:15" x14ac:dyDescent="0.25">
      <c r="A337" s="170">
        <v>0.5</v>
      </c>
      <c r="B337" s="170">
        <v>30</v>
      </c>
      <c r="C337" s="170">
        <v>4.0999999999999996</v>
      </c>
      <c r="D337" s="170">
        <v>35</v>
      </c>
      <c r="E337" s="170">
        <v>28</v>
      </c>
      <c r="F337" s="170">
        <v>70</v>
      </c>
      <c r="G337" s="170" t="s">
        <v>259</v>
      </c>
      <c r="H337" s="170" t="s">
        <v>22</v>
      </c>
      <c r="I337" s="170">
        <v>943</v>
      </c>
      <c r="J337" s="170">
        <v>55</v>
      </c>
      <c r="K337" s="170">
        <v>10</v>
      </c>
      <c r="L337" s="170" t="s">
        <v>441</v>
      </c>
      <c r="M337" s="170">
        <v>50</v>
      </c>
      <c r="N337" s="170" t="s">
        <v>17</v>
      </c>
      <c r="O337" s="170">
        <v>16.32</v>
      </c>
    </row>
    <row r="338" spans="1:15" x14ac:dyDescent="0.25">
      <c r="A338" s="170">
        <v>0.5</v>
      </c>
      <c r="B338" s="170">
        <v>30</v>
      </c>
      <c r="C338" s="170">
        <v>4.0999999999999996</v>
      </c>
      <c r="D338" s="170">
        <v>35</v>
      </c>
      <c r="E338" s="170">
        <v>28</v>
      </c>
      <c r="F338" s="170">
        <v>89</v>
      </c>
      <c r="G338" s="170" t="s">
        <v>259</v>
      </c>
      <c r="H338" s="170" t="s">
        <v>22</v>
      </c>
      <c r="I338" s="170">
        <v>913</v>
      </c>
      <c r="J338" s="170">
        <v>57.4</v>
      </c>
      <c r="K338" s="170">
        <v>12</v>
      </c>
      <c r="L338" s="170" t="s">
        <v>441</v>
      </c>
      <c r="M338" s="170">
        <v>75</v>
      </c>
      <c r="N338" s="170" t="s">
        <v>17</v>
      </c>
      <c r="O338" s="170">
        <v>15.88</v>
      </c>
    </row>
    <row r="339" spans="1:15" x14ac:dyDescent="0.25">
      <c r="A339" s="170">
        <v>0.5</v>
      </c>
      <c r="B339" s="170">
        <v>30</v>
      </c>
      <c r="C339" s="170">
        <v>4.0999999999999996</v>
      </c>
      <c r="D339" s="170">
        <v>35</v>
      </c>
      <c r="E339" s="170">
        <v>28</v>
      </c>
      <c r="F339" s="170">
        <v>49</v>
      </c>
      <c r="G339" s="170" t="s">
        <v>259</v>
      </c>
      <c r="H339" s="170" t="s">
        <v>22</v>
      </c>
      <c r="I339" s="170">
        <v>913</v>
      </c>
      <c r="J339" s="170">
        <v>57.4</v>
      </c>
      <c r="K339" s="170">
        <v>12</v>
      </c>
      <c r="L339" s="170" t="s">
        <v>441</v>
      </c>
      <c r="M339" s="170">
        <v>125</v>
      </c>
      <c r="N339" s="170" t="s">
        <v>17</v>
      </c>
      <c r="O339" s="170">
        <v>5.25</v>
      </c>
    </row>
    <row r="340" spans="1:15" x14ac:dyDescent="0.25">
      <c r="A340" s="170">
        <v>0.5</v>
      </c>
      <c r="B340" s="170">
        <v>30</v>
      </c>
      <c r="C340" s="170">
        <v>4.0999999999999996</v>
      </c>
      <c r="D340" s="170">
        <v>35</v>
      </c>
      <c r="E340" s="170">
        <v>28</v>
      </c>
      <c r="F340" s="170">
        <v>67</v>
      </c>
      <c r="G340" s="170" t="s">
        <v>259</v>
      </c>
      <c r="H340" s="170" t="s">
        <v>22</v>
      </c>
      <c r="I340" s="170">
        <v>910</v>
      </c>
      <c r="J340" s="170">
        <v>53.2</v>
      </c>
      <c r="K340" s="170">
        <v>16</v>
      </c>
      <c r="L340" s="170" t="s">
        <v>441</v>
      </c>
      <c r="M340" s="170">
        <v>75</v>
      </c>
      <c r="N340" s="170" t="s">
        <v>17</v>
      </c>
      <c r="O340" s="170">
        <v>10.41</v>
      </c>
    </row>
    <row r="341" spans="1:15" x14ac:dyDescent="0.25">
      <c r="A341" s="170">
        <v>0.5</v>
      </c>
      <c r="B341" s="170">
        <v>30</v>
      </c>
      <c r="C341" s="170">
        <v>4.0999999999999996</v>
      </c>
      <c r="D341" s="170">
        <v>35</v>
      </c>
      <c r="E341" s="170">
        <v>28</v>
      </c>
      <c r="F341" s="170">
        <v>67</v>
      </c>
      <c r="G341" s="170" t="s">
        <v>259</v>
      </c>
      <c r="H341" s="170" t="s">
        <v>22</v>
      </c>
      <c r="I341" s="170">
        <v>910</v>
      </c>
      <c r="J341" s="170">
        <v>53.2</v>
      </c>
      <c r="K341" s="170">
        <v>16</v>
      </c>
      <c r="L341" s="170" t="s">
        <v>441</v>
      </c>
      <c r="M341" s="170">
        <v>100</v>
      </c>
      <c r="N341" s="170" t="s">
        <v>17</v>
      </c>
      <c r="O341" s="170">
        <v>10.220000000000001</v>
      </c>
    </row>
    <row r="342" spans="1:15" x14ac:dyDescent="0.25">
      <c r="A342" s="170">
        <v>0.5</v>
      </c>
      <c r="B342" s="170">
        <v>30</v>
      </c>
      <c r="C342" s="170">
        <v>4.0999999999999996</v>
      </c>
      <c r="D342" s="170">
        <v>35</v>
      </c>
      <c r="E342" s="170">
        <v>28</v>
      </c>
      <c r="F342" s="170">
        <v>49</v>
      </c>
      <c r="G342" s="170" t="s">
        <v>259</v>
      </c>
      <c r="H342" s="170" t="s">
        <v>22</v>
      </c>
      <c r="I342" s="170">
        <v>943</v>
      </c>
      <c r="J342" s="170">
        <v>55</v>
      </c>
      <c r="K342" s="170">
        <v>10</v>
      </c>
      <c r="L342" s="170" t="s">
        <v>441</v>
      </c>
      <c r="M342" s="170">
        <v>50</v>
      </c>
      <c r="N342" s="170" t="s">
        <v>17</v>
      </c>
      <c r="O342" s="170">
        <v>12.43</v>
      </c>
    </row>
    <row r="343" spans="1:15" x14ac:dyDescent="0.25">
      <c r="A343" s="170">
        <v>0.48</v>
      </c>
      <c r="B343" s="170">
        <v>30</v>
      </c>
      <c r="C343" s="170">
        <v>4.0999999999999996</v>
      </c>
      <c r="D343" s="170">
        <v>40</v>
      </c>
      <c r="E343" s="170">
        <v>28</v>
      </c>
      <c r="F343" s="170">
        <v>69</v>
      </c>
      <c r="G343" s="170" t="s">
        <v>259</v>
      </c>
      <c r="H343" s="170" t="s">
        <v>22</v>
      </c>
      <c r="I343" s="170">
        <v>913</v>
      </c>
      <c r="J343" s="170">
        <v>57.4</v>
      </c>
      <c r="K343" s="170">
        <v>12</v>
      </c>
      <c r="L343" s="170" t="s">
        <v>441</v>
      </c>
      <c r="M343" s="170">
        <v>100</v>
      </c>
      <c r="N343" s="170" t="s">
        <v>17</v>
      </c>
      <c r="O343" s="170">
        <v>13.56</v>
      </c>
    </row>
    <row r="344" spans="1:15" x14ac:dyDescent="0.25">
      <c r="A344" s="170">
        <v>0.48</v>
      </c>
      <c r="B344" s="170">
        <v>30</v>
      </c>
      <c r="C344" s="170">
        <v>4.0999999999999996</v>
      </c>
      <c r="D344" s="170">
        <v>40</v>
      </c>
      <c r="E344" s="170">
        <v>28</v>
      </c>
      <c r="F344" s="170">
        <v>69</v>
      </c>
      <c r="G344" s="170" t="s">
        <v>259</v>
      </c>
      <c r="H344" s="170" t="s">
        <v>22</v>
      </c>
      <c r="I344" s="170">
        <v>913</v>
      </c>
      <c r="J344" s="170">
        <v>57.4</v>
      </c>
      <c r="K344" s="170">
        <v>12</v>
      </c>
      <c r="L344" s="170" t="s">
        <v>441</v>
      </c>
      <c r="M344" s="170">
        <v>100</v>
      </c>
      <c r="N344" s="170" t="s">
        <v>17</v>
      </c>
      <c r="O344" s="170">
        <v>12.85</v>
      </c>
    </row>
    <row r="345" spans="1:15" x14ac:dyDescent="0.25">
      <c r="A345" s="170">
        <v>0.48</v>
      </c>
      <c r="B345" s="170">
        <v>30</v>
      </c>
      <c r="C345" s="170">
        <v>4.0999999999999996</v>
      </c>
      <c r="D345" s="170">
        <v>40</v>
      </c>
      <c r="E345" s="170">
        <v>28</v>
      </c>
      <c r="F345" s="170">
        <v>69</v>
      </c>
      <c r="G345" s="170" t="s">
        <v>259</v>
      </c>
      <c r="H345" s="170" t="s">
        <v>22</v>
      </c>
      <c r="I345" s="170">
        <v>913</v>
      </c>
      <c r="J345" s="170">
        <v>57.4</v>
      </c>
      <c r="K345" s="170">
        <v>12</v>
      </c>
      <c r="L345" s="170" t="s">
        <v>441</v>
      </c>
      <c r="M345" s="170">
        <v>75</v>
      </c>
      <c r="N345" s="170" t="s">
        <v>17</v>
      </c>
      <c r="O345" s="170">
        <v>13.34</v>
      </c>
    </row>
    <row r="346" spans="1:15" x14ac:dyDescent="0.25">
      <c r="A346" s="170">
        <v>0.48</v>
      </c>
      <c r="B346" s="170">
        <v>30</v>
      </c>
      <c r="C346" s="170">
        <v>4.0999999999999996</v>
      </c>
      <c r="D346" s="170">
        <v>30</v>
      </c>
      <c r="E346" s="170">
        <v>28</v>
      </c>
      <c r="F346" s="170">
        <v>69</v>
      </c>
      <c r="G346" s="170" t="s">
        <v>259</v>
      </c>
      <c r="H346" s="170" t="s">
        <v>22</v>
      </c>
      <c r="I346" s="170">
        <v>913</v>
      </c>
      <c r="J346" s="170">
        <v>57.4</v>
      </c>
      <c r="K346" s="170">
        <v>12</v>
      </c>
      <c r="L346" s="170" t="s">
        <v>441</v>
      </c>
      <c r="M346" s="170">
        <v>100</v>
      </c>
      <c r="N346" s="170" t="s">
        <v>17</v>
      </c>
      <c r="O346" s="170">
        <v>16.420000000000002</v>
      </c>
    </row>
    <row r="347" spans="1:15" x14ac:dyDescent="0.25">
      <c r="A347" s="170">
        <v>0.48</v>
      </c>
      <c r="B347" s="170">
        <v>30</v>
      </c>
      <c r="C347" s="170">
        <v>4.0999999999999996</v>
      </c>
      <c r="D347" s="170">
        <v>40</v>
      </c>
      <c r="E347" s="170">
        <v>28</v>
      </c>
      <c r="F347" s="170">
        <v>69</v>
      </c>
      <c r="G347" s="170" t="s">
        <v>259</v>
      </c>
      <c r="H347" s="170" t="s">
        <v>22</v>
      </c>
      <c r="I347" s="170">
        <v>913</v>
      </c>
      <c r="J347" s="170">
        <v>57.4</v>
      </c>
      <c r="K347" s="170">
        <v>12</v>
      </c>
      <c r="L347" s="170" t="s">
        <v>441</v>
      </c>
      <c r="M347" s="170">
        <v>100</v>
      </c>
      <c r="N347" s="170" t="s">
        <v>17</v>
      </c>
      <c r="O347" s="170">
        <v>20.85</v>
      </c>
    </row>
    <row r="348" spans="1:15" x14ac:dyDescent="0.25">
      <c r="A348" s="170">
        <v>0.48</v>
      </c>
      <c r="B348" s="170">
        <v>30</v>
      </c>
      <c r="C348" s="170">
        <v>4.0999999999999996</v>
      </c>
      <c r="D348" s="170">
        <v>35</v>
      </c>
      <c r="E348" s="170">
        <v>28</v>
      </c>
      <c r="F348" s="170">
        <v>69</v>
      </c>
      <c r="G348" s="170" t="s">
        <v>259</v>
      </c>
      <c r="H348" s="170" t="s">
        <v>22</v>
      </c>
      <c r="I348" s="170">
        <v>913</v>
      </c>
      <c r="J348" s="170">
        <v>57.4</v>
      </c>
      <c r="K348" s="170">
        <v>12</v>
      </c>
      <c r="L348" s="170" t="s">
        <v>441</v>
      </c>
      <c r="M348" s="170">
        <v>100</v>
      </c>
      <c r="N348" s="170" t="s">
        <v>17</v>
      </c>
      <c r="O348" s="170">
        <v>20.02</v>
      </c>
    </row>
    <row r="349" spans="1:15" x14ac:dyDescent="0.25">
      <c r="A349" s="170">
        <v>0.45</v>
      </c>
      <c r="B349" s="170">
        <v>100</v>
      </c>
      <c r="C349" s="170">
        <v>4.9000000000000004</v>
      </c>
      <c r="D349" s="170">
        <v>34</v>
      </c>
      <c r="E349" s="170">
        <v>28</v>
      </c>
      <c r="F349" s="170">
        <v>100</v>
      </c>
      <c r="G349" s="170" t="s">
        <v>272</v>
      </c>
      <c r="H349" s="170" t="s">
        <v>508</v>
      </c>
      <c r="I349" s="170">
        <v>2545</v>
      </c>
      <c r="J349" s="170">
        <v>155</v>
      </c>
      <c r="K349" s="170">
        <v>12</v>
      </c>
      <c r="L349" s="170" t="s">
        <v>441</v>
      </c>
      <c r="M349" s="170">
        <v>60</v>
      </c>
      <c r="N349" s="170" t="s">
        <v>17</v>
      </c>
      <c r="O349" s="170">
        <v>19.7</v>
      </c>
    </row>
    <row r="350" spans="1:15" x14ac:dyDescent="0.25">
      <c r="A350" s="170">
        <v>0.35</v>
      </c>
      <c r="B350" s="170">
        <v>100</v>
      </c>
      <c r="C350" s="170">
        <v>4.9000000000000004</v>
      </c>
      <c r="D350" s="170">
        <v>47</v>
      </c>
      <c r="E350" s="170">
        <v>28</v>
      </c>
      <c r="F350" s="170">
        <v>100</v>
      </c>
      <c r="G350" s="170" t="s">
        <v>272</v>
      </c>
      <c r="H350" s="170" t="s">
        <v>508</v>
      </c>
      <c r="I350" s="170">
        <v>2545</v>
      </c>
      <c r="J350" s="170">
        <v>155</v>
      </c>
      <c r="K350" s="170">
        <v>12</v>
      </c>
      <c r="L350" s="170" t="s">
        <v>441</v>
      </c>
      <c r="M350" s="170">
        <v>60</v>
      </c>
      <c r="N350" s="170" t="s">
        <v>17</v>
      </c>
      <c r="O350" s="170">
        <v>20.2</v>
      </c>
    </row>
    <row r="351" spans="1:15" x14ac:dyDescent="0.25">
      <c r="A351" s="170">
        <v>0.27</v>
      </c>
      <c r="B351" s="170">
        <v>100</v>
      </c>
      <c r="C351" s="170">
        <v>4.9000000000000004</v>
      </c>
      <c r="D351" s="170">
        <v>63</v>
      </c>
      <c r="E351" s="170">
        <v>28</v>
      </c>
      <c r="F351" s="170">
        <v>100</v>
      </c>
      <c r="G351" s="170" t="s">
        <v>272</v>
      </c>
      <c r="H351" s="170" t="s">
        <v>508</v>
      </c>
      <c r="I351" s="170">
        <v>2545</v>
      </c>
      <c r="J351" s="170">
        <v>155</v>
      </c>
      <c r="K351" s="170">
        <v>12</v>
      </c>
      <c r="L351" s="170" t="s">
        <v>441</v>
      </c>
      <c r="M351" s="170">
        <v>60</v>
      </c>
      <c r="N351" s="170" t="s">
        <v>17</v>
      </c>
      <c r="O351" s="170">
        <v>29.5</v>
      </c>
    </row>
    <row r="352" spans="1:15" x14ac:dyDescent="0.25">
      <c r="A352" s="170">
        <v>0.45</v>
      </c>
      <c r="B352" s="170">
        <v>100</v>
      </c>
      <c r="C352" s="170">
        <v>4.9000000000000004</v>
      </c>
      <c r="D352" s="170">
        <v>34</v>
      </c>
      <c r="E352" s="170">
        <v>28</v>
      </c>
      <c r="F352" s="170">
        <v>100</v>
      </c>
      <c r="G352" s="170" t="s">
        <v>259</v>
      </c>
      <c r="H352" s="170" t="s">
        <v>508</v>
      </c>
      <c r="I352" s="170">
        <v>925</v>
      </c>
      <c r="J352" s="170">
        <v>48</v>
      </c>
      <c r="K352" s="170">
        <v>12</v>
      </c>
      <c r="L352" s="170" t="s">
        <v>441</v>
      </c>
      <c r="M352" s="170">
        <v>60</v>
      </c>
      <c r="N352" s="170" t="s">
        <v>17</v>
      </c>
      <c r="O352" s="170">
        <v>24.7</v>
      </c>
    </row>
    <row r="353" spans="1:15" x14ac:dyDescent="0.25">
      <c r="A353" s="170">
        <v>0.35</v>
      </c>
      <c r="B353" s="170">
        <v>100</v>
      </c>
      <c r="C353" s="170">
        <v>4.9000000000000004</v>
      </c>
      <c r="D353" s="170">
        <v>47</v>
      </c>
      <c r="E353" s="170">
        <v>28</v>
      </c>
      <c r="F353" s="170">
        <v>100</v>
      </c>
      <c r="G353" s="170" t="s">
        <v>259</v>
      </c>
      <c r="H353" s="170" t="s">
        <v>508</v>
      </c>
      <c r="I353" s="170">
        <v>925</v>
      </c>
      <c r="J353" s="170">
        <v>48</v>
      </c>
      <c r="K353" s="170">
        <v>12</v>
      </c>
      <c r="L353" s="170" t="s">
        <v>441</v>
      </c>
      <c r="M353" s="170">
        <v>60</v>
      </c>
      <c r="N353" s="170" t="s">
        <v>17</v>
      </c>
      <c r="O353" s="170">
        <v>27.7</v>
      </c>
    </row>
    <row r="354" spans="1:15" x14ac:dyDescent="0.25">
      <c r="A354" s="170">
        <v>0.27</v>
      </c>
      <c r="B354" s="170">
        <v>100</v>
      </c>
      <c r="C354" s="170">
        <v>4.9000000000000004</v>
      </c>
      <c r="D354" s="170">
        <v>63</v>
      </c>
      <c r="E354" s="170">
        <v>28</v>
      </c>
      <c r="F354" s="170">
        <v>100</v>
      </c>
      <c r="G354" s="170" t="s">
        <v>259</v>
      </c>
      <c r="H354" s="170" t="s">
        <v>508</v>
      </c>
      <c r="I354" s="170">
        <v>925</v>
      </c>
      <c r="J354" s="170">
        <v>48</v>
      </c>
      <c r="K354" s="170">
        <v>12</v>
      </c>
      <c r="L354" s="170" t="s">
        <v>441</v>
      </c>
      <c r="M354" s="170">
        <v>60</v>
      </c>
      <c r="N354" s="170" t="s">
        <v>17</v>
      </c>
      <c r="O354" s="170">
        <v>28</v>
      </c>
    </row>
    <row r="355" spans="1:15" x14ac:dyDescent="0.25">
      <c r="A355" s="170">
        <v>0.45</v>
      </c>
      <c r="B355" s="170">
        <v>100</v>
      </c>
      <c r="C355" s="170">
        <v>4.9000000000000004</v>
      </c>
      <c r="D355" s="170">
        <v>34</v>
      </c>
      <c r="E355" s="170">
        <v>28</v>
      </c>
      <c r="F355" s="170">
        <v>100</v>
      </c>
      <c r="G355" s="170" t="s">
        <v>273</v>
      </c>
      <c r="H355" s="170" t="s">
        <v>22</v>
      </c>
      <c r="I355" s="170">
        <v>1155</v>
      </c>
      <c r="J355" s="170">
        <v>57</v>
      </c>
      <c r="K355" s="170">
        <v>12</v>
      </c>
      <c r="L355" s="170" t="s">
        <v>441</v>
      </c>
      <c r="M355" s="170">
        <v>60</v>
      </c>
      <c r="N355" s="170" t="s">
        <v>17</v>
      </c>
      <c r="O355" s="170">
        <v>25.2</v>
      </c>
    </row>
    <row r="356" spans="1:15" x14ac:dyDescent="0.25">
      <c r="A356" s="170">
        <v>0.35</v>
      </c>
      <c r="B356" s="170">
        <v>100</v>
      </c>
      <c r="C356" s="170">
        <v>4.9000000000000004</v>
      </c>
      <c r="D356" s="170">
        <v>47</v>
      </c>
      <c r="E356" s="170">
        <v>28</v>
      </c>
      <c r="F356" s="170">
        <v>100</v>
      </c>
      <c r="G356" s="170" t="s">
        <v>273</v>
      </c>
      <c r="H356" s="170" t="s">
        <v>22</v>
      </c>
      <c r="I356" s="170">
        <v>1155</v>
      </c>
      <c r="J356" s="170">
        <v>57</v>
      </c>
      <c r="K356" s="170">
        <v>12</v>
      </c>
      <c r="L356" s="170" t="s">
        <v>441</v>
      </c>
      <c r="M356" s="170">
        <v>60</v>
      </c>
      <c r="N356" s="170" t="s">
        <v>17</v>
      </c>
      <c r="O356" s="170">
        <v>23</v>
      </c>
    </row>
    <row r="357" spans="1:15" x14ac:dyDescent="0.25">
      <c r="A357" s="170">
        <v>0.27</v>
      </c>
      <c r="B357" s="170">
        <v>100</v>
      </c>
      <c r="C357" s="170">
        <v>4.9000000000000004</v>
      </c>
      <c r="D357" s="170">
        <v>63</v>
      </c>
      <c r="E357" s="170">
        <v>28</v>
      </c>
      <c r="F357" s="170">
        <v>100</v>
      </c>
      <c r="G357" s="170" t="s">
        <v>273</v>
      </c>
      <c r="H357" s="170" t="s">
        <v>22</v>
      </c>
      <c r="I357" s="170">
        <v>1155</v>
      </c>
      <c r="J357" s="170">
        <v>57</v>
      </c>
      <c r="K357" s="170">
        <v>12</v>
      </c>
      <c r="L357" s="170" t="s">
        <v>441</v>
      </c>
      <c r="M357" s="170">
        <v>60</v>
      </c>
      <c r="N357" s="170" t="s">
        <v>17</v>
      </c>
      <c r="O357" s="170">
        <v>26</v>
      </c>
    </row>
    <row r="358" spans="1:15" x14ac:dyDescent="0.25">
      <c r="A358" s="170">
        <v>0.45</v>
      </c>
      <c r="B358" s="170">
        <v>0</v>
      </c>
      <c r="C358" s="170">
        <v>0</v>
      </c>
      <c r="D358" s="170">
        <v>37</v>
      </c>
      <c r="E358" s="170">
        <v>28</v>
      </c>
      <c r="F358" s="170">
        <v>100</v>
      </c>
      <c r="G358" s="170" t="s">
        <v>272</v>
      </c>
      <c r="H358" s="170" t="s">
        <v>508</v>
      </c>
      <c r="I358" s="170">
        <v>2545</v>
      </c>
      <c r="J358" s="170">
        <v>155</v>
      </c>
      <c r="K358" s="170">
        <v>12</v>
      </c>
      <c r="L358" s="170" t="s">
        <v>441</v>
      </c>
      <c r="M358" s="170">
        <v>60</v>
      </c>
      <c r="N358" s="170" t="s">
        <v>17</v>
      </c>
      <c r="O358" s="170">
        <v>20.100000000000001</v>
      </c>
    </row>
    <row r="359" spans="1:15" x14ac:dyDescent="0.25">
      <c r="A359" s="170">
        <v>0.45</v>
      </c>
      <c r="B359" s="170">
        <v>0</v>
      </c>
      <c r="C359" s="170">
        <v>0</v>
      </c>
      <c r="D359" s="170">
        <v>37</v>
      </c>
      <c r="E359" s="170">
        <v>28</v>
      </c>
      <c r="F359" s="170">
        <v>100</v>
      </c>
      <c r="G359" s="170" t="s">
        <v>259</v>
      </c>
      <c r="H359" s="170" t="s">
        <v>508</v>
      </c>
      <c r="I359" s="170">
        <v>1155</v>
      </c>
      <c r="J359" s="170">
        <v>48</v>
      </c>
      <c r="K359" s="170">
        <v>12</v>
      </c>
      <c r="L359" s="170" t="s">
        <v>441</v>
      </c>
      <c r="M359" s="170">
        <v>60</v>
      </c>
      <c r="N359" s="170" t="s">
        <v>17</v>
      </c>
      <c r="O359" s="170">
        <v>24.1</v>
      </c>
    </row>
    <row r="360" spans="1:15" x14ac:dyDescent="0.25">
      <c r="A360" s="170">
        <v>0.45</v>
      </c>
      <c r="B360" s="170">
        <v>0</v>
      </c>
      <c r="C360" s="170">
        <v>0</v>
      </c>
      <c r="D360" s="170">
        <v>37</v>
      </c>
      <c r="E360" s="170">
        <v>28</v>
      </c>
      <c r="F360" s="170">
        <v>100</v>
      </c>
      <c r="G360" s="170" t="s">
        <v>273</v>
      </c>
      <c r="H360" s="170" t="s">
        <v>22</v>
      </c>
      <c r="I360" s="170">
        <v>1016</v>
      </c>
      <c r="J360" s="170">
        <v>57</v>
      </c>
      <c r="K360" s="170">
        <v>12</v>
      </c>
      <c r="L360" s="170" t="s">
        <v>441</v>
      </c>
      <c r="M360" s="170">
        <v>60</v>
      </c>
      <c r="N360" s="170" t="s">
        <v>17</v>
      </c>
      <c r="O360" s="170">
        <v>20.3</v>
      </c>
    </row>
    <row r="361" spans="1:15" x14ac:dyDescent="0.25">
      <c r="A361" s="170">
        <v>0.5</v>
      </c>
      <c r="B361" s="170">
        <v>0</v>
      </c>
      <c r="C361" s="170">
        <v>0</v>
      </c>
      <c r="D361" s="170">
        <v>35.799999999999997</v>
      </c>
      <c r="E361" s="170">
        <v>28</v>
      </c>
      <c r="F361" s="170">
        <v>68</v>
      </c>
      <c r="G361" s="170" t="s">
        <v>259</v>
      </c>
      <c r="H361" s="170" t="s">
        <v>22</v>
      </c>
      <c r="I361" s="170">
        <v>727</v>
      </c>
      <c r="J361" s="170">
        <v>55</v>
      </c>
      <c r="K361" s="170">
        <v>14</v>
      </c>
      <c r="L361" s="170" t="s">
        <v>441</v>
      </c>
      <c r="M361" s="170">
        <v>70</v>
      </c>
      <c r="N361" s="170" t="s">
        <v>17</v>
      </c>
      <c r="O361" s="170">
        <v>18.010000000000002</v>
      </c>
    </row>
    <row r="362" spans="1:15" x14ac:dyDescent="0.25">
      <c r="A362" s="170">
        <v>0.5</v>
      </c>
      <c r="B362" s="170">
        <v>0</v>
      </c>
      <c r="C362" s="170">
        <v>0</v>
      </c>
      <c r="D362" s="170">
        <v>43.7</v>
      </c>
      <c r="E362" s="170">
        <v>28</v>
      </c>
      <c r="F362" s="170">
        <v>68</v>
      </c>
      <c r="G362" s="170" t="s">
        <v>259</v>
      </c>
      <c r="H362" s="170" t="s">
        <v>22</v>
      </c>
      <c r="I362" s="170">
        <v>727</v>
      </c>
      <c r="J362" s="170">
        <v>55</v>
      </c>
      <c r="K362" s="170">
        <v>14</v>
      </c>
      <c r="L362" s="170" t="s">
        <v>441</v>
      </c>
      <c r="M362" s="170">
        <v>70</v>
      </c>
      <c r="N362" s="170" t="s">
        <v>17</v>
      </c>
      <c r="O362" s="170">
        <v>19.73</v>
      </c>
    </row>
    <row r="363" spans="1:15" x14ac:dyDescent="0.25">
      <c r="A363" s="170">
        <v>0.5</v>
      </c>
      <c r="B363" s="170">
        <v>0</v>
      </c>
      <c r="C363" s="170">
        <v>0</v>
      </c>
      <c r="D363" s="170">
        <v>52.8</v>
      </c>
      <c r="E363" s="170">
        <v>28</v>
      </c>
      <c r="F363" s="170">
        <v>68</v>
      </c>
      <c r="G363" s="170" t="s">
        <v>259</v>
      </c>
      <c r="H363" s="170" t="s">
        <v>22</v>
      </c>
      <c r="I363" s="170">
        <v>727</v>
      </c>
      <c r="J363" s="170">
        <v>55</v>
      </c>
      <c r="K363" s="170">
        <v>14</v>
      </c>
      <c r="L363" s="170" t="s">
        <v>441</v>
      </c>
      <c r="M363" s="170">
        <v>70</v>
      </c>
      <c r="N363" s="170" t="s">
        <v>17</v>
      </c>
      <c r="O363" s="170">
        <v>20.86</v>
      </c>
    </row>
    <row r="364" spans="1:15" x14ac:dyDescent="0.25">
      <c r="A364" s="170">
        <v>0.5</v>
      </c>
      <c r="B364" s="170">
        <v>100</v>
      </c>
      <c r="C364" s="170">
        <v>3.85</v>
      </c>
      <c r="D364" s="170">
        <v>26</v>
      </c>
      <c r="E364" s="170">
        <v>28</v>
      </c>
      <c r="F364" s="170">
        <v>68</v>
      </c>
      <c r="G364" s="170" t="s">
        <v>259</v>
      </c>
      <c r="H364" s="170" t="s">
        <v>22</v>
      </c>
      <c r="I364" s="170">
        <v>727</v>
      </c>
      <c r="J364" s="170">
        <v>55</v>
      </c>
      <c r="K364" s="170">
        <v>14</v>
      </c>
      <c r="L364" s="170" t="s">
        <v>441</v>
      </c>
      <c r="M364" s="170">
        <v>70</v>
      </c>
      <c r="N364" s="170" t="s">
        <v>17</v>
      </c>
      <c r="O364" s="170">
        <v>13.52</v>
      </c>
    </row>
    <row r="365" spans="1:15" x14ac:dyDescent="0.25">
      <c r="A365" s="170">
        <v>0.5</v>
      </c>
      <c r="B365" s="170">
        <v>100</v>
      </c>
      <c r="C365" s="170">
        <v>3.85</v>
      </c>
      <c r="D365" s="170">
        <v>33.200000000000003</v>
      </c>
      <c r="E365" s="170">
        <v>28</v>
      </c>
      <c r="F365" s="170">
        <v>68</v>
      </c>
      <c r="G365" s="170" t="s">
        <v>259</v>
      </c>
      <c r="H365" s="170" t="s">
        <v>22</v>
      </c>
      <c r="I365" s="170">
        <v>727</v>
      </c>
      <c r="J365" s="170">
        <v>55</v>
      </c>
      <c r="K365" s="170">
        <v>14</v>
      </c>
      <c r="L365" s="170" t="s">
        <v>441</v>
      </c>
      <c r="M365" s="170">
        <v>70</v>
      </c>
      <c r="N365" s="170" t="s">
        <v>17</v>
      </c>
      <c r="O365" s="170">
        <v>15.84</v>
      </c>
    </row>
    <row r="366" spans="1:15" x14ac:dyDescent="0.25">
      <c r="A366" s="170">
        <v>0.5</v>
      </c>
      <c r="B366" s="170">
        <v>100</v>
      </c>
      <c r="C366" s="170">
        <v>3.85</v>
      </c>
      <c r="D366" s="170">
        <v>43.8</v>
      </c>
      <c r="E366" s="170">
        <v>28</v>
      </c>
      <c r="F366" s="170">
        <v>68</v>
      </c>
      <c r="G366" s="170" t="s">
        <v>259</v>
      </c>
      <c r="H366" s="170" t="s">
        <v>22</v>
      </c>
      <c r="I366" s="170">
        <v>727</v>
      </c>
      <c r="J366" s="170">
        <v>55</v>
      </c>
      <c r="K366" s="170">
        <v>14</v>
      </c>
      <c r="L366" s="170" t="s">
        <v>441</v>
      </c>
      <c r="M366" s="170">
        <v>70</v>
      </c>
      <c r="N366" s="170" t="s">
        <v>17</v>
      </c>
      <c r="O366" s="170">
        <v>16.87</v>
      </c>
    </row>
    <row r="367" spans="1:15" x14ac:dyDescent="0.25">
      <c r="A367" s="170">
        <v>0.5</v>
      </c>
      <c r="B367" s="170">
        <v>100</v>
      </c>
      <c r="C367" s="170">
        <v>3.85</v>
      </c>
      <c r="D367" s="170">
        <v>27.8</v>
      </c>
      <c r="E367" s="170">
        <v>28</v>
      </c>
      <c r="F367" s="170">
        <v>68</v>
      </c>
      <c r="G367" s="170" t="s">
        <v>259</v>
      </c>
      <c r="H367" s="170" t="s">
        <v>22</v>
      </c>
      <c r="I367" s="170">
        <v>727</v>
      </c>
      <c r="J367" s="170">
        <v>55</v>
      </c>
      <c r="K367" s="170">
        <v>14</v>
      </c>
      <c r="L367" s="170" t="s">
        <v>441</v>
      </c>
      <c r="M367" s="170">
        <v>70</v>
      </c>
      <c r="N367" s="170" t="s">
        <v>17</v>
      </c>
      <c r="O367" s="170">
        <v>14.14</v>
      </c>
    </row>
    <row r="368" spans="1:15" x14ac:dyDescent="0.25">
      <c r="A368" s="170">
        <v>0.5</v>
      </c>
      <c r="B368" s="170">
        <v>100</v>
      </c>
      <c r="C368" s="170">
        <v>3.85</v>
      </c>
      <c r="D368" s="170">
        <v>35</v>
      </c>
      <c r="E368" s="170">
        <v>28</v>
      </c>
      <c r="F368" s="170">
        <v>68</v>
      </c>
      <c r="G368" s="170" t="s">
        <v>259</v>
      </c>
      <c r="H368" s="170" t="s">
        <v>22</v>
      </c>
      <c r="I368" s="170">
        <v>727</v>
      </c>
      <c r="J368" s="170">
        <v>55</v>
      </c>
      <c r="K368" s="170">
        <v>14</v>
      </c>
      <c r="L368" s="170" t="s">
        <v>441</v>
      </c>
      <c r="M368" s="170">
        <v>70</v>
      </c>
      <c r="N368" s="170" t="s">
        <v>17</v>
      </c>
      <c r="O368" s="170">
        <v>16.09</v>
      </c>
    </row>
    <row r="369" spans="1:15" x14ac:dyDescent="0.25">
      <c r="A369" s="170">
        <v>0.5</v>
      </c>
      <c r="B369" s="170">
        <v>100</v>
      </c>
      <c r="C369" s="170">
        <v>3.85</v>
      </c>
      <c r="D369" s="170">
        <v>45.8</v>
      </c>
      <c r="E369" s="170">
        <v>28</v>
      </c>
      <c r="F369" s="170">
        <v>68</v>
      </c>
      <c r="G369" s="170" t="s">
        <v>259</v>
      </c>
      <c r="H369" s="170" t="s">
        <v>22</v>
      </c>
      <c r="I369" s="170">
        <v>727</v>
      </c>
      <c r="J369" s="170">
        <v>55</v>
      </c>
      <c r="K369" s="170">
        <v>14</v>
      </c>
      <c r="L369" s="170" t="s">
        <v>441</v>
      </c>
      <c r="M369" s="170">
        <v>70</v>
      </c>
      <c r="N369" s="170" t="s">
        <v>17</v>
      </c>
      <c r="O369" s="170">
        <v>17.02</v>
      </c>
    </row>
    <row r="370" spans="1:15" x14ac:dyDescent="0.25">
      <c r="A370" s="170">
        <v>0.55000000000000004</v>
      </c>
      <c r="B370" s="170">
        <v>0</v>
      </c>
      <c r="C370" s="170">
        <v>0</v>
      </c>
      <c r="D370" s="170">
        <v>50</v>
      </c>
      <c r="E370" s="170">
        <v>28</v>
      </c>
      <c r="F370" s="170">
        <v>35</v>
      </c>
      <c r="G370" s="170" t="s">
        <v>14</v>
      </c>
      <c r="H370" s="170" t="s">
        <v>22</v>
      </c>
      <c r="I370" s="170">
        <v>663</v>
      </c>
      <c r="J370" s="170">
        <v>200</v>
      </c>
      <c r="K370" s="170">
        <v>16</v>
      </c>
      <c r="L370" s="170" t="s">
        <v>443</v>
      </c>
      <c r="M370" s="170">
        <v>160</v>
      </c>
      <c r="N370" s="170" t="s">
        <v>13</v>
      </c>
      <c r="O370" s="170">
        <v>17.75</v>
      </c>
    </row>
    <row r="371" spans="1:15" x14ac:dyDescent="0.25">
      <c r="A371" s="170">
        <v>0.55000000000000004</v>
      </c>
      <c r="B371" s="170">
        <v>0</v>
      </c>
      <c r="C371" s="170">
        <v>0</v>
      </c>
      <c r="D371" s="170">
        <v>50</v>
      </c>
      <c r="E371" s="170">
        <v>28</v>
      </c>
      <c r="F371" s="170">
        <v>35</v>
      </c>
      <c r="G371" s="170" t="s">
        <v>14</v>
      </c>
      <c r="H371" s="170" t="s">
        <v>22</v>
      </c>
      <c r="I371" s="170">
        <v>663</v>
      </c>
      <c r="J371" s="170">
        <v>200</v>
      </c>
      <c r="K371" s="170">
        <v>16</v>
      </c>
      <c r="L371" s="170" t="s">
        <v>443</v>
      </c>
      <c r="M371" s="170">
        <v>160</v>
      </c>
      <c r="N371" s="170" t="s">
        <v>13</v>
      </c>
      <c r="O371" s="170">
        <v>16.86</v>
      </c>
    </row>
    <row r="372" spans="1:15" x14ac:dyDescent="0.25">
      <c r="A372" s="170">
        <v>0.56999999999999995</v>
      </c>
      <c r="B372" s="170">
        <v>50</v>
      </c>
      <c r="C372" s="170">
        <v>4.8</v>
      </c>
      <c r="D372" s="170">
        <v>50</v>
      </c>
      <c r="E372" s="170">
        <v>28</v>
      </c>
      <c r="F372" s="170">
        <v>35</v>
      </c>
      <c r="G372" s="170" t="s">
        <v>14</v>
      </c>
      <c r="H372" s="170" t="s">
        <v>22</v>
      </c>
      <c r="I372" s="170">
        <v>663</v>
      </c>
      <c r="J372" s="170">
        <v>200</v>
      </c>
      <c r="K372" s="170">
        <v>16</v>
      </c>
      <c r="L372" s="170" t="s">
        <v>443</v>
      </c>
      <c r="M372" s="170">
        <v>160</v>
      </c>
      <c r="N372" s="170" t="s">
        <v>13</v>
      </c>
      <c r="O372" s="170">
        <v>17.16</v>
      </c>
    </row>
    <row r="373" spans="1:15" x14ac:dyDescent="0.25">
      <c r="A373" s="170">
        <v>0.56999999999999995</v>
      </c>
      <c r="B373" s="170">
        <v>50</v>
      </c>
      <c r="C373" s="170">
        <v>4.8</v>
      </c>
      <c r="D373" s="170">
        <v>50</v>
      </c>
      <c r="E373" s="170">
        <v>28</v>
      </c>
      <c r="F373" s="170">
        <v>35</v>
      </c>
      <c r="G373" s="170" t="s">
        <v>14</v>
      </c>
      <c r="H373" s="170" t="s">
        <v>22</v>
      </c>
      <c r="I373" s="170">
        <v>663</v>
      </c>
      <c r="J373" s="170">
        <v>200</v>
      </c>
      <c r="K373" s="170">
        <v>16</v>
      </c>
      <c r="L373" s="170" t="s">
        <v>443</v>
      </c>
      <c r="M373" s="170">
        <v>160</v>
      </c>
      <c r="N373" s="170" t="s">
        <v>13</v>
      </c>
      <c r="O373" s="170">
        <v>16.795000000000002</v>
      </c>
    </row>
    <row r="374" spans="1:15" x14ac:dyDescent="0.25">
      <c r="A374" s="170">
        <v>0.53</v>
      </c>
      <c r="B374" s="170">
        <v>100</v>
      </c>
      <c r="C374" s="170">
        <v>4.8</v>
      </c>
      <c r="D374" s="170">
        <v>50</v>
      </c>
      <c r="E374" s="170">
        <v>28</v>
      </c>
      <c r="F374" s="170">
        <v>35</v>
      </c>
      <c r="G374" s="170" t="s">
        <v>14</v>
      </c>
      <c r="H374" s="170" t="s">
        <v>22</v>
      </c>
      <c r="I374" s="170">
        <v>663</v>
      </c>
      <c r="J374" s="170">
        <v>200</v>
      </c>
      <c r="K374" s="170">
        <v>16</v>
      </c>
      <c r="L374" s="170" t="s">
        <v>443</v>
      </c>
      <c r="M374" s="170">
        <v>160</v>
      </c>
      <c r="N374" s="170" t="s">
        <v>13</v>
      </c>
      <c r="O374" s="170">
        <v>14.870000000000001</v>
      </c>
    </row>
    <row r="375" spans="1:15" x14ac:dyDescent="0.25">
      <c r="A375" s="170">
        <v>0.53</v>
      </c>
      <c r="B375" s="170">
        <v>100</v>
      </c>
      <c r="C375" s="170">
        <v>4.8</v>
      </c>
      <c r="D375" s="170">
        <v>50</v>
      </c>
      <c r="E375" s="170">
        <v>28</v>
      </c>
      <c r="F375" s="170">
        <v>35</v>
      </c>
      <c r="G375" s="170" t="s">
        <v>14</v>
      </c>
      <c r="H375" s="170" t="s">
        <v>22</v>
      </c>
      <c r="I375" s="170">
        <v>663</v>
      </c>
      <c r="J375" s="170">
        <v>200</v>
      </c>
      <c r="K375" s="170">
        <v>16</v>
      </c>
      <c r="L375" s="170" t="s">
        <v>443</v>
      </c>
      <c r="M375" s="170">
        <v>160</v>
      </c>
      <c r="N375" s="170" t="s">
        <v>13</v>
      </c>
      <c r="O375" s="170">
        <v>17.25</v>
      </c>
    </row>
    <row r="376" spans="1:15" x14ac:dyDescent="0.25">
      <c r="A376" s="170">
        <v>0.53</v>
      </c>
      <c r="B376" s="170">
        <v>100</v>
      </c>
      <c r="C376" s="170">
        <v>4.8</v>
      </c>
      <c r="D376" s="170">
        <v>50</v>
      </c>
      <c r="E376" s="170">
        <v>28</v>
      </c>
      <c r="F376" s="170">
        <v>35</v>
      </c>
      <c r="G376" s="170" t="s">
        <v>14</v>
      </c>
      <c r="H376" s="170" t="s">
        <v>22</v>
      </c>
      <c r="I376" s="170">
        <v>624</v>
      </c>
      <c r="J376" s="170">
        <v>200</v>
      </c>
      <c r="K376" s="170">
        <v>8</v>
      </c>
      <c r="L376" s="170" t="s">
        <v>443</v>
      </c>
      <c r="M376" s="170">
        <v>80</v>
      </c>
      <c r="N376" s="170" t="s">
        <v>13</v>
      </c>
      <c r="O376" s="170">
        <v>9.9049999999999994</v>
      </c>
    </row>
    <row r="377" spans="1:15" x14ac:dyDescent="0.25">
      <c r="A377" s="170">
        <v>0.53</v>
      </c>
      <c r="B377" s="170">
        <v>100</v>
      </c>
      <c r="C377" s="170">
        <v>4.8</v>
      </c>
      <c r="D377" s="170">
        <v>50</v>
      </c>
      <c r="E377" s="170">
        <v>28</v>
      </c>
      <c r="F377" s="170">
        <v>35</v>
      </c>
      <c r="G377" s="170" t="s">
        <v>14</v>
      </c>
      <c r="H377" s="170" t="s">
        <v>22</v>
      </c>
      <c r="I377" s="170">
        <v>624</v>
      </c>
      <c r="J377" s="170">
        <v>200</v>
      </c>
      <c r="K377" s="170">
        <v>8</v>
      </c>
      <c r="L377" s="170" t="s">
        <v>443</v>
      </c>
      <c r="M377" s="170">
        <v>80</v>
      </c>
      <c r="N377" s="170" t="s">
        <v>13</v>
      </c>
      <c r="O377" s="170">
        <v>9.42</v>
      </c>
    </row>
    <row r="378" spans="1:15" x14ac:dyDescent="0.25">
      <c r="A378" s="170">
        <v>0.53</v>
      </c>
      <c r="B378" s="170">
        <v>100</v>
      </c>
      <c r="C378" s="170">
        <v>4.8</v>
      </c>
      <c r="D378" s="170">
        <v>50</v>
      </c>
      <c r="E378" s="170">
        <v>28</v>
      </c>
      <c r="F378" s="170">
        <v>50</v>
      </c>
      <c r="G378" s="170" t="s">
        <v>14</v>
      </c>
      <c r="H378" s="170" t="s">
        <v>22</v>
      </c>
      <c r="I378" s="170">
        <v>663</v>
      </c>
      <c r="J378" s="170">
        <v>200</v>
      </c>
      <c r="K378" s="170">
        <v>16</v>
      </c>
      <c r="L378" s="170" t="s">
        <v>443</v>
      </c>
      <c r="M378" s="170">
        <v>160</v>
      </c>
      <c r="N378" s="170" t="s">
        <v>13</v>
      </c>
      <c r="O378" s="170">
        <v>18.759999999999998</v>
      </c>
    </row>
    <row r="379" spans="1:15" x14ac:dyDescent="0.25">
      <c r="A379" s="170">
        <v>0.53</v>
      </c>
      <c r="B379" s="170">
        <v>100</v>
      </c>
      <c r="C379" s="170">
        <v>4.8</v>
      </c>
      <c r="D379" s="170">
        <v>50</v>
      </c>
      <c r="E379" s="170">
        <v>28</v>
      </c>
      <c r="F379" s="170">
        <v>50</v>
      </c>
      <c r="G379" s="170" t="s">
        <v>14</v>
      </c>
      <c r="H379" s="170" t="s">
        <v>22</v>
      </c>
      <c r="I379" s="170">
        <v>663</v>
      </c>
      <c r="J379" s="170">
        <v>200</v>
      </c>
      <c r="K379" s="170">
        <v>16</v>
      </c>
      <c r="L379" s="170" t="s">
        <v>443</v>
      </c>
      <c r="M379" s="170">
        <v>160</v>
      </c>
      <c r="N379" s="170" t="s">
        <v>13</v>
      </c>
      <c r="O379" s="170">
        <v>16.93</v>
      </c>
    </row>
    <row r="380" spans="1:15" x14ac:dyDescent="0.25">
      <c r="A380" s="170">
        <v>0.53</v>
      </c>
      <c r="B380" s="170">
        <v>100</v>
      </c>
      <c r="C380" s="170">
        <v>4.8</v>
      </c>
      <c r="D380" s="170">
        <v>50</v>
      </c>
      <c r="E380" s="170">
        <v>28</v>
      </c>
      <c r="F380" s="170">
        <v>20</v>
      </c>
      <c r="G380" s="170" t="s">
        <v>14</v>
      </c>
      <c r="H380" s="170" t="s">
        <v>22</v>
      </c>
      <c r="I380" s="170">
        <v>663</v>
      </c>
      <c r="J380" s="170">
        <v>200</v>
      </c>
      <c r="K380" s="170">
        <v>16</v>
      </c>
      <c r="L380" s="170" t="s">
        <v>443</v>
      </c>
      <c r="M380" s="170">
        <v>160</v>
      </c>
      <c r="N380" s="170" t="s">
        <v>13</v>
      </c>
      <c r="O380" s="170">
        <v>14.505000000000001</v>
      </c>
    </row>
    <row r="381" spans="1:15" x14ac:dyDescent="0.25">
      <c r="A381" s="170">
        <v>0.53</v>
      </c>
      <c r="B381" s="170">
        <v>100</v>
      </c>
      <c r="C381" s="170">
        <v>4.8</v>
      </c>
      <c r="D381" s="170">
        <v>50</v>
      </c>
      <c r="E381" s="170">
        <v>28</v>
      </c>
      <c r="F381" s="170">
        <v>20</v>
      </c>
      <c r="G381" s="170" t="s">
        <v>14</v>
      </c>
      <c r="H381" s="170" t="s">
        <v>22</v>
      </c>
      <c r="I381" s="170">
        <v>663</v>
      </c>
      <c r="J381" s="170">
        <v>200</v>
      </c>
      <c r="K381" s="170">
        <v>16</v>
      </c>
      <c r="L381" s="170" t="s">
        <v>443</v>
      </c>
      <c r="M381" s="170">
        <v>160</v>
      </c>
      <c r="N381" s="170" t="s">
        <v>13</v>
      </c>
      <c r="O381" s="170">
        <v>13.71</v>
      </c>
    </row>
    <row r="382" spans="1:15" x14ac:dyDescent="0.25">
      <c r="A382" s="170">
        <v>0.53</v>
      </c>
      <c r="B382" s="170">
        <v>100</v>
      </c>
      <c r="C382" s="170">
        <v>4.8</v>
      </c>
      <c r="D382" s="170">
        <v>50</v>
      </c>
      <c r="E382" s="170">
        <v>28</v>
      </c>
      <c r="F382" s="170">
        <v>35</v>
      </c>
      <c r="G382" s="170" t="s">
        <v>14</v>
      </c>
      <c r="H382" s="170" t="s">
        <v>22</v>
      </c>
      <c r="I382" s="170">
        <v>663</v>
      </c>
      <c r="J382" s="170">
        <v>200</v>
      </c>
      <c r="K382" s="170">
        <v>16</v>
      </c>
      <c r="L382" s="170" t="s">
        <v>443</v>
      </c>
      <c r="M382" s="170">
        <v>160</v>
      </c>
      <c r="N382" s="170" t="s">
        <v>13</v>
      </c>
      <c r="O382" s="170">
        <v>15.41</v>
      </c>
    </row>
    <row r="383" spans="1:15" x14ac:dyDescent="0.25">
      <c r="A383" s="170">
        <v>0.53</v>
      </c>
      <c r="B383" s="170">
        <v>100</v>
      </c>
      <c r="C383" s="170">
        <v>4.8</v>
      </c>
      <c r="D383" s="170">
        <v>50</v>
      </c>
      <c r="E383" s="170">
        <v>28</v>
      </c>
      <c r="F383" s="170">
        <v>35</v>
      </c>
      <c r="G383" s="170" t="s">
        <v>14</v>
      </c>
      <c r="H383" s="170" t="s">
        <v>22</v>
      </c>
      <c r="I383" s="170">
        <v>663</v>
      </c>
      <c r="J383" s="170">
        <v>200</v>
      </c>
      <c r="K383" s="170">
        <v>16</v>
      </c>
      <c r="L383" s="170" t="s">
        <v>443</v>
      </c>
      <c r="M383" s="170">
        <v>160</v>
      </c>
      <c r="N383" s="170" t="s">
        <v>13</v>
      </c>
      <c r="O383" s="170">
        <v>13.86</v>
      </c>
    </row>
    <row r="384" spans="1:15" x14ac:dyDescent="0.25">
      <c r="A384" s="170">
        <v>0.53</v>
      </c>
      <c r="B384" s="170">
        <v>100</v>
      </c>
      <c r="C384" s="170">
        <v>4.8</v>
      </c>
      <c r="D384" s="170">
        <v>50</v>
      </c>
      <c r="E384" s="170">
        <v>28</v>
      </c>
      <c r="F384" s="170">
        <v>35</v>
      </c>
      <c r="G384" s="170" t="s">
        <v>14</v>
      </c>
      <c r="H384" s="170" t="s">
        <v>22</v>
      </c>
      <c r="I384" s="170">
        <v>624</v>
      </c>
      <c r="J384" s="170">
        <v>200</v>
      </c>
      <c r="K384" s="170">
        <v>8</v>
      </c>
      <c r="L384" s="170" t="s">
        <v>443</v>
      </c>
      <c r="M384" s="170">
        <v>80</v>
      </c>
      <c r="N384" s="170" t="s">
        <v>13</v>
      </c>
      <c r="O384" s="170">
        <v>17.445</v>
      </c>
    </row>
    <row r="385" spans="1:15" x14ac:dyDescent="0.25">
      <c r="A385" s="170">
        <v>0.53</v>
      </c>
      <c r="B385" s="170">
        <v>100</v>
      </c>
      <c r="C385" s="170">
        <v>4.8</v>
      </c>
      <c r="D385" s="170">
        <v>50</v>
      </c>
      <c r="E385" s="170">
        <v>28</v>
      </c>
      <c r="F385" s="170">
        <v>35</v>
      </c>
      <c r="G385" s="170" t="s">
        <v>14</v>
      </c>
      <c r="H385" s="170" t="s">
        <v>22</v>
      </c>
      <c r="I385" s="170">
        <v>624</v>
      </c>
      <c r="J385" s="170">
        <v>200</v>
      </c>
      <c r="K385" s="170">
        <v>8</v>
      </c>
      <c r="L385" s="170" t="s">
        <v>443</v>
      </c>
      <c r="M385" s="170">
        <v>80</v>
      </c>
      <c r="N385" s="170" t="s">
        <v>13</v>
      </c>
      <c r="O385" s="170">
        <v>19.48</v>
      </c>
    </row>
    <row r="386" spans="1:15" x14ac:dyDescent="0.25">
      <c r="A386" s="170">
        <v>0.35</v>
      </c>
      <c r="B386" s="170">
        <v>50</v>
      </c>
      <c r="C386" s="170">
        <v>4.8</v>
      </c>
      <c r="D386" s="170">
        <v>70</v>
      </c>
      <c r="E386" s="170">
        <v>28</v>
      </c>
      <c r="F386" s="170">
        <v>35</v>
      </c>
      <c r="G386" s="170" t="s">
        <v>14</v>
      </c>
      <c r="H386" s="170" t="s">
        <v>22</v>
      </c>
      <c r="I386" s="170">
        <v>663</v>
      </c>
      <c r="J386" s="170">
        <v>200</v>
      </c>
      <c r="K386" s="170">
        <v>16</v>
      </c>
      <c r="L386" s="170" t="s">
        <v>443</v>
      </c>
      <c r="M386" s="170">
        <v>160</v>
      </c>
      <c r="N386" s="170" t="s">
        <v>13</v>
      </c>
      <c r="O386" s="170">
        <v>19.91</v>
      </c>
    </row>
    <row r="387" spans="1:15" x14ac:dyDescent="0.25">
      <c r="A387" s="170">
        <v>0.35</v>
      </c>
      <c r="B387" s="170">
        <v>50</v>
      </c>
      <c r="C387" s="170">
        <v>4.8</v>
      </c>
      <c r="D387" s="170">
        <v>70</v>
      </c>
      <c r="E387" s="170">
        <v>28</v>
      </c>
      <c r="F387" s="170">
        <v>35</v>
      </c>
      <c r="G387" s="170" t="s">
        <v>14</v>
      </c>
      <c r="H387" s="170" t="s">
        <v>22</v>
      </c>
      <c r="I387" s="170">
        <v>663</v>
      </c>
      <c r="J387" s="170">
        <v>200</v>
      </c>
      <c r="K387" s="170">
        <v>16</v>
      </c>
      <c r="L387" s="170" t="s">
        <v>443</v>
      </c>
      <c r="M387" s="170">
        <v>160</v>
      </c>
      <c r="N387" s="170" t="s">
        <v>13</v>
      </c>
      <c r="O387" s="170">
        <v>19.234999999999999</v>
      </c>
    </row>
    <row r="388" spans="1:15" x14ac:dyDescent="0.25">
      <c r="A388" s="170">
        <v>0.46</v>
      </c>
      <c r="B388" s="170">
        <v>0</v>
      </c>
      <c r="C388" s="170">
        <v>0</v>
      </c>
      <c r="D388" s="170">
        <v>51.1</v>
      </c>
      <c r="E388" s="170">
        <v>28</v>
      </c>
      <c r="F388" s="170">
        <v>65</v>
      </c>
      <c r="G388" s="170" t="s">
        <v>14</v>
      </c>
      <c r="H388" s="170" t="s">
        <v>22</v>
      </c>
      <c r="I388" s="170">
        <v>373</v>
      </c>
      <c r="J388" s="170">
        <v>205</v>
      </c>
      <c r="K388" s="170">
        <v>20</v>
      </c>
      <c r="L388" s="170" t="s">
        <v>443</v>
      </c>
      <c r="M388" s="170">
        <v>100</v>
      </c>
      <c r="N388" s="170" t="s">
        <v>17</v>
      </c>
      <c r="O388" s="170">
        <v>22.94</v>
      </c>
    </row>
    <row r="389" spans="1:15" x14ac:dyDescent="0.25">
      <c r="A389" s="170">
        <v>0.41</v>
      </c>
      <c r="B389" s="170">
        <v>50</v>
      </c>
      <c r="C389" s="170">
        <v>4.7</v>
      </c>
      <c r="D389" s="170">
        <v>53.5</v>
      </c>
      <c r="E389" s="170">
        <v>28</v>
      </c>
      <c r="F389" s="170">
        <v>65</v>
      </c>
      <c r="G389" s="170" t="s">
        <v>14</v>
      </c>
      <c r="H389" s="170" t="s">
        <v>22</v>
      </c>
      <c r="I389" s="170">
        <v>373</v>
      </c>
      <c r="J389" s="170">
        <v>205</v>
      </c>
      <c r="K389" s="170">
        <v>20</v>
      </c>
      <c r="L389" s="170" t="s">
        <v>443</v>
      </c>
      <c r="M389" s="170">
        <v>100</v>
      </c>
      <c r="N389" s="170" t="s">
        <v>17</v>
      </c>
      <c r="O389" s="170">
        <v>23.06</v>
      </c>
    </row>
    <row r="390" spans="1:15" x14ac:dyDescent="0.25">
      <c r="A390" s="170">
        <v>0.4</v>
      </c>
      <c r="B390" s="170">
        <v>100</v>
      </c>
      <c r="C390" s="170">
        <v>4.7</v>
      </c>
      <c r="D390" s="170">
        <v>54.1</v>
      </c>
      <c r="E390" s="170">
        <v>28</v>
      </c>
      <c r="F390" s="170">
        <v>65</v>
      </c>
      <c r="G390" s="170" t="s">
        <v>14</v>
      </c>
      <c r="H390" s="170" t="s">
        <v>22</v>
      </c>
      <c r="I390" s="170">
        <v>373</v>
      </c>
      <c r="J390" s="170">
        <v>205</v>
      </c>
      <c r="K390" s="170">
        <v>20</v>
      </c>
      <c r="L390" s="170" t="s">
        <v>443</v>
      </c>
      <c r="M390" s="170">
        <v>100</v>
      </c>
      <c r="N390" s="170" t="s">
        <v>17</v>
      </c>
      <c r="O390" s="170">
        <v>23.25</v>
      </c>
    </row>
    <row r="391" spans="1:15" x14ac:dyDescent="0.25">
      <c r="A391" s="170">
        <v>0.39</v>
      </c>
      <c r="B391" s="170">
        <v>50</v>
      </c>
      <c r="C391" s="170">
        <v>4.83</v>
      </c>
      <c r="D391" s="170">
        <v>53.6</v>
      </c>
      <c r="E391" s="170">
        <v>28</v>
      </c>
      <c r="F391" s="170">
        <v>67</v>
      </c>
      <c r="G391" s="170" t="s">
        <v>14</v>
      </c>
      <c r="H391" s="170" t="s">
        <v>22</v>
      </c>
      <c r="I391" s="170">
        <v>450</v>
      </c>
      <c r="J391" s="170">
        <v>200</v>
      </c>
      <c r="K391" s="170">
        <v>16</v>
      </c>
      <c r="L391" s="170" t="s">
        <v>441</v>
      </c>
      <c r="M391" s="170">
        <v>80</v>
      </c>
      <c r="N391" s="170" t="s">
        <v>17</v>
      </c>
      <c r="O391" s="170">
        <v>18.03</v>
      </c>
    </row>
    <row r="392" spans="1:15" x14ac:dyDescent="0.25">
      <c r="A392" s="170">
        <v>0.53</v>
      </c>
      <c r="B392" s="170">
        <v>0</v>
      </c>
      <c r="C392" s="170">
        <v>0</v>
      </c>
      <c r="D392" s="170">
        <v>35.6</v>
      </c>
      <c r="E392" s="170">
        <v>28</v>
      </c>
      <c r="F392" s="170">
        <v>69</v>
      </c>
      <c r="G392" s="170" t="s">
        <v>259</v>
      </c>
      <c r="H392" s="170" t="s">
        <v>22</v>
      </c>
      <c r="I392" s="170">
        <v>727</v>
      </c>
      <c r="J392" s="170">
        <v>52.6</v>
      </c>
      <c r="K392" s="170">
        <v>12</v>
      </c>
      <c r="L392" s="170" t="s">
        <v>441</v>
      </c>
      <c r="M392" s="170">
        <v>60</v>
      </c>
      <c r="N392" s="170" t="s">
        <v>17</v>
      </c>
      <c r="O392" s="170">
        <v>16.53</v>
      </c>
    </row>
    <row r="393" spans="1:15" x14ac:dyDescent="0.25">
      <c r="A393" s="170">
        <v>0.53</v>
      </c>
      <c r="B393" s="170">
        <v>30</v>
      </c>
      <c r="C393" s="170">
        <v>4.0999999999999996</v>
      </c>
      <c r="D393" s="170">
        <v>32.5</v>
      </c>
      <c r="E393" s="170">
        <v>28</v>
      </c>
      <c r="F393" s="170">
        <v>69</v>
      </c>
      <c r="G393" s="170" t="s">
        <v>259</v>
      </c>
      <c r="H393" s="170" t="s">
        <v>22</v>
      </c>
      <c r="I393" s="170">
        <v>727</v>
      </c>
      <c r="J393" s="170">
        <v>52.6</v>
      </c>
      <c r="K393" s="170">
        <v>12</v>
      </c>
      <c r="L393" s="170" t="s">
        <v>441</v>
      </c>
      <c r="M393" s="170">
        <v>60</v>
      </c>
      <c r="N393" s="170" t="s">
        <v>17</v>
      </c>
      <c r="O393" s="170">
        <v>15.02</v>
      </c>
    </row>
    <row r="394" spans="1:15" x14ac:dyDescent="0.25">
      <c r="A394" s="170">
        <v>0.53</v>
      </c>
      <c r="B394" s="170">
        <v>50</v>
      </c>
      <c r="C394" s="170">
        <v>4.0999999999999996</v>
      </c>
      <c r="D394" s="170">
        <v>31.1</v>
      </c>
      <c r="E394" s="170">
        <v>28</v>
      </c>
      <c r="F394" s="170">
        <v>69</v>
      </c>
      <c r="G394" s="170" t="s">
        <v>259</v>
      </c>
      <c r="H394" s="170" t="s">
        <v>22</v>
      </c>
      <c r="I394" s="170">
        <v>727</v>
      </c>
      <c r="J394" s="170">
        <v>52.6</v>
      </c>
      <c r="K394" s="170">
        <v>12</v>
      </c>
      <c r="L394" s="170" t="s">
        <v>441</v>
      </c>
      <c r="M394" s="170">
        <v>60</v>
      </c>
      <c r="N394" s="170" t="s">
        <v>17</v>
      </c>
      <c r="O394" s="170">
        <v>14.28</v>
      </c>
    </row>
    <row r="395" spans="1:15" x14ac:dyDescent="0.25">
      <c r="A395" s="170">
        <v>0.45</v>
      </c>
      <c r="B395" s="170">
        <v>0</v>
      </c>
      <c r="C395" s="170">
        <v>0</v>
      </c>
      <c r="D395" s="170">
        <v>40</v>
      </c>
      <c r="E395" s="170">
        <v>28</v>
      </c>
      <c r="F395" s="170">
        <v>70</v>
      </c>
      <c r="G395" s="170" t="s">
        <v>273</v>
      </c>
      <c r="H395" s="170" t="s">
        <v>22</v>
      </c>
      <c r="I395" s="170">
        <v>939</v>
      </c>
      <c r="J395" s="170">
        <v>52.6</v>
      </c>
      <c r="K395" s="170">
        <v>10</v>
      </c>
      <c r="L395" s="170" t="s">
        <v>441</v>
      </c>
      <c r="M395" s="170">
        <v>50</v>
      </c>
      <c r="N395" s="170" t="s">
        <v>17</v>
      </c>
      <c r="O395" s="170">
        <v>31.37</v>
      </c>
    </row>
    <row r="396" spans="1:15" x14ac:dyDescent="0.25">
      <c r="A396" s="170">
        <v>0.45</v>
      </c>
      <c r="B396" s="170">
        <v>25</v>
      </c>
      <c r="C396" s="170">
        <v>6.4</v>
      </c>
      <c r="D396" s="170">
        <v>40</v>
      </c>
      <c r="E396" s="170">
        <v>28</v>
      </c>
      <c r="F396" s="170">
        <v>70</v>
      </c>
      <c r="G396" s="170" t="s">
        <v>273</v>
      </c>
      <c r="H396" s="170" t="s">
        <v>22</v>
      </c>
      <c r="I396" s="170">
        <v>939</v>
      </c>
      <c r="J396" s="170">
        <v>52.6</v>
      </c>
      <c r="K396" s="170">
        <v>10</v>
      </c>
      <c r="L396" s="170" t="s">
        <v>441</v>
      </c>
      <c r="M396" s="170">
        <v>50</v>
      </c>
      <c r="N396" s="170" t="s">
        <v>17</v>
      </c>
      <c r="O396" s="170">
        <v>29.36</v>
      </c>
    </row>
    <row r="397" spans="1:15" x14ac:dyDescent="0.25">
      <c r="A397" s="170">
        <v>0.45</v>
      </c>
      <c r="B397" s="170">
        <v>50</v>
      </c>
      <c r="C397" s="170">
        <v>6.4</v>
      </c>
      <c r="D397" s="170">
        <v>40</v>
      </c>
      <c r="E397" s="170">
        <v>28</v>
      </c>
      <c r="F397" s="170">
        <v>70</v>
      </c>
      <c r="G397" s="170" t="s">
        <v>273</v>
      </c>
      <c r="H397" s="170" t="s">
        <v>22</v>
      </c>
      <c r="I397" s="170">
        <v>939</v>
      </c>
      <c r="J397" s="170">
        <v>52.6</v>
      </c>
      <c r="K397" s="170">
        <v>10</v>
      </c>
      <c r="L397" s="170" t="s">
        <v>441</v>
      </c>
      <c r="M397" s="170">
        <v>50</v>
      </c>
      <c r="N397" s="170" t="s">
        <v>17</v>
      </c>
      <c r="O397" s="170">
        <v>26.11</v>
      </c>
    </row>
    <row r="398" spans="1:15" x14ac:dyDescent="0.25">
      <c r="A398" s="170">
        <v>0.45</v>
      </c>
      <c r="B398" s="170">
        <v>100</v>
      </c>
      <c r="C398" s="170">
        <v>6.4</v>
      </c>
      <c r="D398" s="170">
        <v>40</v>
      </c>
      <c r="E398" s="170">
        <v>28</v>
      </c>
      <c r="F398" s="170">
        <v>70</v>
      </c>
      <c r="G398" s="170" t="s">
        <v>273</v>
      </c>
      <c r="H398" s="170" t="s">
        <v>22</v>
      </c>
      <c r="I398" s="170">
        <v>939</v>
      </c>
      <c r="J398" s="170">
        <v>52.6</v>
      </c>
      <c r="K398" s="170">
        <v>10</v>
      </c>
      <c r="L398" s="170" t="s">
        <v>441</v>
      </c>
      <c r="M398" s="170">
        <v>50</v>
      </c>
      <c r="N398" s="170" t="s">
        <v>17</v>
      </c>
      <c r="O398" s="170">
        <v>20.99</v>
      </c>
    </row>
    <row r="399" spans="1:15" x14ac:dyDescent="0.25">
      <c r="A399" s="170">
        <v>0.4</v>
      </c>
      <c r="B399" s="170">
        <v>50</v>
      </c>
      <c r="C399" s="170">
        <v>6.4</v>
      </c>
      <c r="D399" s="170">
        <v>50</v>
      </c>
      <c r="E399" s="170">
        <v>28</v>
      </c>
      <c r="F399" s="170">
        <v>70</v>
      </c>
      <c r="G399" s="170" t="s">
        <v>273</v>
      </c>
      <c r="H399" s="170" t="s">
        <v>22</v>
      </c>
      <c r="I399" s="170">
        <v>939</v>
      </c>
      <c r="J399" s="170">
        <v>52.6</v>
      </c>
      <c r="K399" s="170">
        <v>10</v>
      </c>
      <c r="L399" s="170" t="s">
        <v>441</v>
      </c>
      <c r="M399" s="170">
        <v>50</v>
      </c>
      <c r="N399" s="170" t="s">
        <v>17</v>
      </c>
      <c r="O399" s="170">
        <v>29.16</v>
      </c>
    </row>
    <row r="400" spans="1:15" x14ac:dyDescent="0.25">
      <c r="A400" s="170">
        <v>0.35</v>
      </c>
      <c r="B400" s="170">
        <v>50</v>
      </c>
      <c r="C400" s="170">
        <v>6.4</v>
      </c>
      <c r="D400" s="170">
        <v>60</v>
      </c>
      <c r="E400" s="170">
        <v>28</v>
      </c>
      <c r="F400" s="170">
        <v>70</v>
      </c>
      <c r="G400" s="170" t="s">
        <v>273</v>
      </c>
      <c r="H400" s="170" t="s">
        <v>22</v>
      </c>
      <c r="I400" s="170">
        <v>939</v>
      </c>
      <c r="J400" s="170">
        <v>52.6</v>
      </c>
      <c r="K400" s="170">
        <v>10</v>
      </c>
      <c r="L400" s="170" t="s">
        <v>441</v>
      </c>
      <c r="M400" s="170">
        <v>50</v>
      </c>
      <c r="N400" s="170" t="s">
        <v>17</v>
      </c>
      <c r="O400" s="170">
        <v>31.49</v>
      </c>
    </row>
    <row r="401" spans="1:15" x14ac:dyDescent="0.25">
      <c r="A401" s="170">
        <v>0.45</v>
      </c>
      <c r="B401" s="170">
        <v>50</v>
      </c>
      <c r="C401" s="170">
        <v>6.4</v>
      </c>
      <c r="D401" s="170">
        <v>40</v>
      </c>
      <c r="E401" s="170">
        <v>28</v>
      </c>
      <c r="F401" s="170">
        <v>71</v>
      </c>
      <c r="G401" s="170" t="s">
        <v>273</v>
      </c>
      <c r="H401" s="170" t="s">
        <v>22</v>
      </c>
      <c r="I401" s="170">
        <v>431.5</v>
      </c>
      <c r="J401" s="170">
        <v>52.6</v>
      </c>
      <c r="K401" s="170">
        <v>8</v>
      </c>
      <c r="L401" s="170" t="s">
        <v>441</v>
      </c>
      <c r="M401" s="170">
        <v>40</v>
      </c>
      <c r="N401" s="170" t="s">
        <v>17</v>
      </c>
      <c r="O401" s="170">
        <v>28.6</v>
      </c>
    </row>
    <row r="402" spans="1:15" x14ac:dyDescent="0.25">
      <c r="A402" s="170">
        <v>0.45</v>
      </c>
      <c r="B402" s="170">
        <v>50</v>
      </c>
      <c r="C402" s="170">
        <v>6.4</v>
      </c>
      <c r="D402" s="170">
        <v>40</v>
      </c>
      <c r="E402" s="170">
        <v>28</v>
      </c>
      <c r="F402" s="170">
        <v>69</v>
      </c>
      <c r="G402" s="170" t="s">
        <v>273</v>
      </c>
      <c r="H402" s="170" t="s">
        <v>22</v>
      </c>
      <c r="I402" s="170">
        <v>867</v>
      </c>
      <c r="J402" s="170">
        <v>52.6</v>
      </c>
      <c r="K402" s="170">
        <v>12</v>
      </c>
      <c r="L402" s="170" t="s">
        <v>441</v>
      </c>
      <c r="M402" s="170">
        <v>60</v>
      </c>
      <c r="N402" s="170" t="s">
        <v>17</v>
      </c>
      <c r="O402" s="170">
        <v>24.58</v>
      </c>
    </row>
    <row r="403" spans="1:15" x14ac:dyDescent="0.25">
      <c r="A403" s="170">
        <v>0.45</v>
      </c>
      <c r="B403" s="170">
        <v>50</v>
      </c>
      <c r="C403" s="170">
        <v>6.4</v>
      </c>
      <c r="D403" s="170">
        <v>40</v>
      </c>
      <c r="E403" s="170">
        <v>28</v>
      </c>
      <c r="F403" s="170">
        <v>70</v>
      </c>
      <c r="G403" s="170" t="s">
        <v>273</v>
      </c>
      <c r="H403" s="170" t="s">
        <v>22</v>
      </c>
      <c r="I403" s="170">
        <v>939</v>
      </c>
      <c r="J403" s="170">
        <v>52.6</v>
      </c>
      <c r="K403" s="170">
        <v>10</v>
      </c>
      <c r="L403" s="170" t="s">
        <v>441</v>
      </c>
      <c r="M403" s="170">
        <v>50</v>
      </c>
      <c r="N403" s="170" t="s">
        <v>17</v>
      </c>
      <c r="O403" s="170">
        <v>23.51</v>
      </c>
    </row>
    <row r="404" spans="1:15" x14ac:dyDescent="0.25">
      <c r="A404" s="170">
        <v>0.45</v>
      </c>
      <c r="B404" s="170">
        <v>50</v>
      </c>
      <c r="C404" s="170">
        <v>6.4</v>
      </c>
      <c r="D404" s="170">
        <v>40</v>
      </c>
      <c r="E404" s="170">
        <v>28</v>
      </c>
      <c r="F404" s="170">
        <v>70</v>
      </c>
      <c r="G404" s="170" t="s">
        <v>273</v>
      </c>
      <c r="H404" s="170" t="s">
        <v>22</v>
      </c>
      <c r="I404" s="170">
        <v>939</v>
      </c>
      <c r="J404" s="170">
        <v>52.6</v>
      </c>
      <c r="K404" s="170">
        <v>10</v>
      </c>
      <c r="L404" s="170" t="s">
        <v>441</v>
      </c>
      <c r="M404" s="170">
        <v>50</v>
      </c>
      <c r="N404" s="170" t="s">
        <v>17</v>
      </c>
      <c r="O404" s="170">
        <v>21.44</v>
      </c>
    </row>
    <row r="405" spans="1:15" x14ac:dyDescent="0.25">
      <c r="A405" s="170">
        <v>0.45</v>
      </c>
      <c r="B405" s="170">
        <v>50</v>
      </c>
      <c r="C405" s="170">
        <v>6.4</v>
      </c>
      <c r="D405" s="170">
        <v>40</v>
      </c>
      <c r="E405" s="170">
        <v>28</v>
      </c>
      <c r="F405" s="170">
        <v>20</v>
      </c>
      <c r="G405" s="170" t="s">
        <v>273</v>
      </c>
      <c r="H405" s="170" t="s">
        <v>22</v>
      </c>
      <c r="I405" s="170">
        <v>939</v>
      </c>
      <c r="J405" s="170">
        <v>52.6</v>
      </c>
      <c r="K405" s="170">
        <v>10</v>
      </c>
      <c r="L405" s="170" t="s">
        <v>441</v>
      </c>
      <c r="M405" s="170">
        <v>50</v>
      </c>
      <c r="N405" s="170" t="s">
        <v>17</v>
      </c>
      <c r="O405" s="170">
        <v>12.63</v>
      </c>
    </row>
    <row r="406" spans="1:15" x14ac:dyDescent="0.25">
      <c r="A406" s="170">
        <v>0.45</v>
      </c>
      <c r="B406" s="170">
        <v>50</v>
      </c>
      <c r="C406" s="170">
        <v>6.4</v>
      </c>
      <c r="D406" s="170">
        <v>40</v>
      </c>
      <c r="E406" s="170">
        <v>28</v>
      </c>
      <c r="F406" s="170">
        <v>30</v>
      </c>
      <c r="G406" s="170" t="s">
        <v>273</v>
      </c>
      <c r="H406" s="170" t="s">
        <v>22</v>
      </c>
      <c r="I406" s="170">
        <v>939</v>
      </c>
      <c r="J406" s="170">
        <v>52.6</v>
      </c>
      <c r="K406" s="170">
        <v>10</v>
      </c>
      <c r="L406" s="170" t="s">
        <v>441</v>
      </c>
      <c r="M406" s="170">
        <v>50</v>
      </c>
      <c r="N406" s="170" t="s">
        <v>17</v>
      </c>
      <c r="O406" s="170">
        <v>15.31</v>
      </c>
    </row>
    <row r="407" spans="1:15" x14ac:dyDescent="0.25">
      <c r="A407" s="170">
        <v>0.45</v>
      </c>
      <c r="B407" s="170">
        <v>50</v>
      </c>
      <c r="C407" s="170">
        <v>6.4</v>
      </c>
      <c r="D407" s="170">
        <v>40</v>
      </c>
      <c r="E407" s="170">
        <v>28</v>
      </c>
      <c r="F407" s="170">
        <v>40</v>
      </c>
      <c r="G407" s="170" t="s">
        <v>273</v>
      </c>
      <c r="H407" s="170" t="s">
        <v>22</v>
      </c>
      <c r="I407" s="170">
        <v>939</v>
      </c>
      <c r="J407" s="170">
        <v>52.6</v>
      </c>
      <c r="K407" s="170">
        <v>10</v>
      </c>
      <c r="L407" s="170" t="s">
        <v>441</v>
      </c>
      <c r="M407" s="170">
        <v>50</v>
      </c>
      <c r="N407" s="170" t="s">
        <v>17</v>
      </c>
      <c r="O407" s="170">
        <v>20.190000000000001</v>
      </c>
    </row>
    <row r="408" spans="1:15" x14ac:dyDescent="0.25">
      <c r="A408" s="170">
        <v>0.45</v>
      </c>
      <c r="B408" s="170">
        <v>50</v>
      </c>
      <c r="C408" s="170">
        <v>6.4</v>
      </c>
      <c r="D408" s="170">
        <v>40</v>
      </c>
      <c r="E408" s="170">
        <v>28</v>
      </c>
      <c r="F408" s="170">
        <v>70</v>
      </c>
      <c r="G408" s="170" t="s">
        <v>259</v>
      </c>
      <c r="H408" s="170" t="s">
        <v>22</v>
      </c>
      <c r="I408" s="170">
        <v>973.5</v>
      </c>
      <c r="J408" s="170">
        <v>52.6</v>
      </c>
      <c r="K408" s="170">
        <v>10</v>
      </c>
      <c r="L408" s="170" t="s">
        <v>441</v>
      </c>
      <c r="M408" s="170">
        <v>50</v>
      </c>
      <c r="N408" s="170" t="s">
        <v>17</v>
      </c>
      <c r="O408" s="170">
        <v>26.5</v>
      </c>
    </row>
    <row r="409" spans="1:15" x14ac:dyDescent="0.25">
      <c r="A409" s="170">
        <v>0.45</v>
      </c>
      <c r="B409" s="170">
        <v>50</v>
      </c>
      <c r="C409" s="170">
        <v>6.4</v>
      </c>
      <c r="D409" s="170">
        <v>40</v>
      </c>
      <c r="E409" s="170">
        <v>28</v>
      </c>
      <c r="F409" s="170">
        <v>70</v>
      </c>
      <c r="G409" s="170" t="s">
        <v>272</v>
      </c>
      <c r="H409" s="170" t="s">
        <v>22</v>
      </c>
      <c r="I409" s="170">
        <v>1911</v>
      </c>
      <c r="J409" s="170">
        <v>52.6</v>
      </c>
      <c r="K409" s="170">
        <v>10</v>
      </c>
      <c r="L409" s="170" t="s">
        <v>441</v>
      </c>
      <c r="M409" s="170">
        <v>50</v>
      </c>
      <c r="N409" s="170" t="s">
        <v>17</v>
      </c>
      <c r="O409" s="170">
        <v>14.11</v>
      </c>
    </row>
    <row r="410" spans="1:15" x14ac:dyDescent="0.25">
      <c r="A410" s="170">
        <v>0.39</v>
      </c>
      <c r="B410" s="170">
        <v>50</v>
      </c>
      <c r="C410" s="170">
        <v>4.83</v>
      </c>
      <c r="D410" s="170">
        <v>52.64</v>
      </c>
      <c r="E410" s="170">
        <v>28</v>
      </c>
      <c r="F410" s="170">
        <v>67</v>
      </c>
      <c r="G410" s="170" t="s">
        <v>14</v>
      </c>
      <c r="H410" s="170" t="s">
        <v>22</v>
      </c>
      <c r="I410" s="170">
        <v>450</v>
      </c>
      <c r="J410" s="170">
        <v>200</v>
      </c>
      <c r="K410" s="170">
        <v>16</v>
      </c>
      <c r="L410" s="170" t="s">
        <v>441</v>
      </c>
      <c r="M410" s="170">
        <v>80</v>
      </c>
      <c r="N410" s="170" t="s">
        <v>17</v>
      </c>
      <c r="O410" s="170">
        <v>21.62</v>
      </c>
    </row>
    <row r="411" spans="1:15" x14ac:dyDescent="0.25">
      <c r="A411" s="170">
        <v>0.39</v>
      </c>
      <c r="B411" s="170">
        <v>50</v>
      </c>
      <c r="C411" s="170">
        <v>4.83</v>
      </c>
      <c r="D411" s="170">
        <v>52.64</v>
      </c>
      <c r="E411" s="170">
        <v>28</v>
      </c>
      <c r="F411" s="170">
        <v>67</v>
      </c>
      <c r="G411" s="170" t="s">
        <v>14</v>
      </c>
      <c r="H411" s="170" t="s">
        <v>22</v>
      </c>
      <c r="I411" s="170">
        <v>450</v>
      </c>
      <c r="J411" s="170">
        <v>200</v>
      </c>
      <c r="K411" s="170">
        <v>16</v>
      </c>
      <c r="L411" s="170" t="s">
        <v>443</v>
      </c>
      <c r="M411" s="170">
        <v>80</v>
      </c>
      <c r="N411" s="170" t="s">
        <v>17</v>
      </c>
      <c r="O411" s="170">
        <v>23.51</v>
      </c>
    </row>
    <row r="412" spans="1:15" x14ac:dyDescent="0.25">
      <c r="A412" s="170">
        <v>0.39</v>
      </c>
      <c r="B412" s="170">
        <v>50</v>
      </c>
      <c r="C412" s="170">
        <v>4.83</v>
      </c>
      <c r="D412" s="170">
        <v>52.64</v>
      </c>
      <c r="E412" s="170">
        <v>28</v>
      </c>
      <c r="F412" s="170">
        <v>67</v>
      </c>
      <c r="G412" s="170" t="s">
        <v>14</v>
      </c>
      <c r="H412" s="170" t="s">
        <v>22</v>
      </c>
      <c r="I412" s="170">
        <v>450</v>
      </c>
      <c r="J412" s="170">
        <v>200</v>
      </c>
      <c r="K412" s="170">
        <v>16</v>
      </c>
      <c r="L412" s="170" t="s">
        <v>443</v>
      </c>
      <c r="M412" s="170">
        <v>80</v>
      </c>
      <c r="N412" s="170" t="s">
        <v>17</v>
      </c>
      <c r="O412" s="170">
        <v>23.5</v>
      </c>
    </row>
    <row r="413" spans="1:15" x14ac:dyDescent="0.25">
      <c r="A413" s="170">
        <v>0.49</v>
      </c>
      <c r="B413" s="170">
        <v>20</v>
      </c>
      <c r="C413" s="170">
        <v>3.86</v>
      </c>
      <c r="D413" s="170">
        <v>28.08</v>
      </c>
      <c r="E413" s="170">
        <v>28</v>
      </c>
      <c r="F413" s="170">
        <v>69</v>
      </c>
      <c r="G413" s="170" t="s">
        <v>14</v>
      </c>
      <c r="H413" s="170" t="s">
        <v>19</v>
      </c>
      <c r="I413" s="170">
        <v>525</v>
      </c>
      <c r="J413" s="170">
        <v>200</v>
      </c>
      <c r="K413" s="170">
        <v>12</v>
      </c>
      <c r="L413" s="170" t="s">
        <v>441</v>
      </c>
      <c r="M413" s="170">
        <v>96</v>
      </c>
      <c r="N413" s="170" t="s">
        <v>17</v>
      </c>
      <c r="O413" s="170">
        <v>6.91</v>
      </c>
    </row>
    <row r="414" spans="1:15" x14ac:dyDescent="0.25">
      <c r="A414" s="170">
        <v>0.49</v>
      </c>
      <c r="B414" s="170">
        <v>40</v>
      </c>
      <c r="C414" s="170">
        <v>3.86</v>
      </c>
      <c r="D414" s="170">
        <v>23.84</v>
      </c>
      <c r="E414" s="170">
        <v>28</v>
      </c>
      <c r="F414" s="170">
        <v>69</v>
      </c>
      <c r="G414" s="170" t="s">
        <v>14</v>
      </c>
      <c r="H414" s="170" t="s">
        <v>19</v>
      </c>
      <c r="I414" s="170">
        <v>525</v>
      </c>
      <c r="J414" s="170">
        <v>200</v>
      </c>
      <c r="K414" s="170">
        <v>12</v>
      </c>
      <c r="L414" s="170" t="s">
        <v>441</v>
      </c>
      <c r="M414" s="170">
        <v>96</v>
      </c>
      <c r="N414" s="170" t="s">
        <v>17</v>
      </c>
      <c r="O414" s="170">
        <v>5.55</v>
      </c>
    </row>
    <row r="415" spans="1:15" x14ac:dyDescent="0.25">
      <c r="A415" s="170">
        <v>0.49</v>
      </c>
      <c r="B415" s="170">
        <v>60</v>
      </c>
      <c r="C415" s="170">
        <v>3.86</v>
      </c>
      <c r="D415" s="170">
        <v>24.4</v>
      </c>
      <c r="E415" s="170">
        <v>28</v>
      </c>
      <c r="F415" s="170">
        <v>69</v>
      </c>
      <c r="G415" s="170" t="s">
        <v>14</v>
      </c>
      <c r="H415" s="170" t="s">
        <v>19</v>
      </c>
      <c r="I415" s="170">
        <v>525</v>
      </c>
      <c r="J415" s="170">
        <v>200</v>
      </c>
      <c r="K415" s="170">
        <v>12</v>
      </c>
      <c r="L415" s="170" t="s">
        <v>441</v>
      </c>
      <c r="M415" s="170">
        <v>96</v>
      </c>
      <c r="N415" s="170" t="s">
        <v>17</v>
      </c>
      <c r="O415" s="170">
        <v>6.38</v>
      </c>
    </row>
    <row r="416" spans="1:15" x14ac:dyDescent="0.25">
      <c r="A416" s="170">
        <v>0.49</v>
      </c>
      <c r="B416" s="170">
        <v>80</v>
      </c>
      <c r="C416" s="170">
        <v>3.86</v>
      </c>
      <c r="D416" s="170">
        <v>27.91</v>
      </c>
      <c r="E416" s="170">
        <v>28</v>
      </c>
      <c r="F416" s="170">
        <v>69</v>
      </c>
      <c r="G416" s="170" t="s">
        <v>14</v>
      </c>
      <c r="H416" s="170" t="s">
        <v>19</v>
      </c>
      <c r="I416" s="170">
        <v>525</v>
      </c>
      <c r="J416" s="170">
        <v>200</v>
      </c>
      <c r="K416" s="170">
        <v>12</v>
      </c>
      <c r="L416" s="170" t="s">
        <v>441</v>
      </c>
      <c r="M416" s="170">
        <v>96</v>
      </c>
      <c r="N416" s="170" t="s">
        <v>17</v>
      </c>
      <c r="O416" s="170">
        <v>8.52</v>
      </c>
    </row>
    <row r="417" spans="1:15" x14ac:dyDescent="0.25">
      <c r="A417" s="170">
        <v>0.49</v>
      </c>
      <c r="B417" s="170">
        <v>100</v>
      </c>
      <c r="C417" s="170">
        <v>3.86</v>
      </c>
      <c r="D417" s="170">
        <v>17.04</v>
      </c>
      <c r="E417" s="170">
        <v>28</v>
      </c>
      <c r="F417" s="170">
        <v>69</v>
      </c>
      <c r="G417" s="170" t="s">
        <v>14</v>
      </c>
      <c r="H417" s="170" t="s">
        <v>19</v>
      </c>
      <c r="I417" s="170">
        <v>525</v>
      </c>
      <c r="J417" s="170">
        <v>200</v>
      </c>
      <c r="K417" s="170">
        <v>12</v>
      </c>
      <c r="L417" s="170" t="s">
        <v>441</v>
      </c>
      <c r="M417" s="170">
        <v>96</v>
      </c>
      <c r="N417" s="170" t="s">
        <v>17</v>
      </c>
      <c r="O417" s="170">
        <v>6.7</v>
      </c>
    </row>
    <row r="418" spans="1:15" x14ac:dyDescent="0.25">
      <c r="A418" s="170">
        <v>0.49</v>
      </c>
      <c r="B418" s="170">
        <v>20</v>
      </c>
      <c r="C418" s="170">
        <v>3.86</v>
      </c>
      <c r="D418" s="170">
        <v>28.08</v>
      </c>
      <c r="E418" s="170">
        <v>28</v>
      </c>
      <c r="F418" s="170">
        <v>68</v>
      </c>
      <c r="G418" s="170" t="s">
        <v>14</v>
      </c>
      <c r="H418" s="170" t="s">
        <v>19</v>
      </c>
      <c r="I418" s="170">
        <v>640</v>
      </c>
      <c r="J418" s="170">
        <v>200</v>
      </c>
      <c r="K418" s="170">
        <v>14</v>
      </c>
      <c r="L418" s="170" t="s">
        <v>441</v>
      </c>
      <c r="M418" s="170">
        <v>112</v>
      </c>
      <c r="N418" s="170" t="s">
        <v>17</v>
      </c>
      <c r="O418" s="170">
        <v>4.4000000000000004</v>
      </c>
    </row>
    <row r="419" spans="1:15" x14ac:dyDescent="0.25">
      <c r="A419" s="170">
        <v>0.49</v>
      </c>
      <c r="B419" s="170">
        <v>40</v>
      </c>
      <c r="C419" s="170">
        <v>3.86</v>
      </c>
      <c r="D419" s="170">
        <v>23.84</v>
      </c>
      <c r="E419" s="170">
        <v>28</v>
      </c>
      <c r="F419" s="170">
        <v>68</v>
      </c>
      <c r="G419" s="170" t="s">
        <v>14</v>
      </c>
      <c r="H419" s="170" t="s">
        <v>19</v>
      </c>
      <c r="I419" s="170">
        <v>640</v>
      </c>
      <c r="J419" s="170">
        <v>200</v>
      </c>
      <c r="K419" s="170">
        <v>14</v>
      </c>
      <c r="L419" s="170" t="s">
        <v>441</v>
      </c>
      <c r="M419" s="170">
        <v>112</v>
      </c>
      <c r="N419" s="170" t="s">
        <v>17</v>
      </c>
      <c r="O419" s="170">
        <v>4.22</v>
      </c>
    </row>
    <row r="420" spans="1:15" x14ac:dyDescent="0.25">
      <c r="A420" s="170">
        <v>0.49</v>
      </c>
      <c r="B420" s="170">
        <v>60</v>
      </c>
      <c r="C420" s="170">
        <v>3.86</v>
      </c>
      <c r="D420" s="170">
        <v>24.4</v>
      </c>
      <c r="E420" s="170">
        <v>28</v>
      </c>
      <c r="F420" s="170">
        <v>68</v>
      </c>
      <c r="G420" s="170" t="s">
        <v>14</v>
      </c>
      <c r="H420" s="170" t="s">
        <v>19</v>
      </c>
      <c r="I420" s="170">
        <v>640</v>
      </c>
      <c r="J420" s="170">
        <v>200</v>
      </c>
      <c r="K420" s="170">
        <v>14</v>
      </c>
      <c r="L420" s="170" t="s">
        <v>441</v>
      </c>
      <c r="M420" s="170">
        <v>112</v>
      </c>
      <c r="N420" s="170" t="s">
        <v>17</v>
      </c>
      <c r="O420" s="170">
        <v>4.66</v>
      </c>
    </row>
    <row r="421" spans="1:15" x14ac:dyDescent="0.25">
      <c r="A421" s="170">
        <v>0.49</v>
      </c>
      <c r="B421" s="170">
        <v>80</v>
      </c>
      <c r="C421" s="170">
        <v>3.86</v>
      </c>
      <c r="D421" s="170">
        <v>27.91</v>
      </c>
      <c r="E421" s="170">
        <v>28</v>
      </c>
      <c r="F421" s="170">
        <v>68</v>
      </c>
      <c r="G421" s="170" t="s">
        <v>14</v>
      </c>
      <c r="H421" s="170" t="s">
        <v>19</v>
      </c>
      <c r="I421" s="170">
        <v>640</v>
      </c>
      <c r="J421" s="170">
        <v>200</v>
      </c>
      <c r="K421" s="170">
        <v>14</v>
      </c>
      <c r="L421" s="170" t="s">
        <v>441</v>
      </c>
      <c r="M421" s="170">
        <v>112</v>
      </c>
      <c r="N421" s="170" t="s">
        <v>17</v>
      </c>
      <c r="O421" s="170">
        <v>6.99</v>
      </c>
    </row>
    <row r="422" spans="1:15" x14ac:dyDescent="0.25">
      <c r="A422" s="170">
        <v>0.49</v>
      </c>
      <c r="B422" s="170">
        <v>100</v>
      </c>
      <c r="C422" s="170">
        <v>3.86</v>
      </c>
      <c r="D422" s="170">
        <v>17.04</v>
      </c>
      <c r="E422" s="170">
        <v>28</v>
      </c>
      <c r="F422" s="170">
        <v>68</v>
      </c>
      <c r="G422" s="170" t="s">
        <v>14</v>
      </c>
      <c r="H422" s="170" t="s">
        <v>19</v>
      </c>
      <c r="I422" s="170">
        <v>640</v>
      </c>
      <c r="J422" s="170">
        <v>200</v>
      </c>
      <c r="K422" s="170">
        <v>14</v>
      </c>
      <c r="L422" s="170" t="s">
        <v>441</v>
      </c>
      <c r="M422" s="170">
        <v>112</v>
      </c>
      <c r="N422" s="170" t="s">
        <v>17</v>
      </c>
      <c r="O422" s="170">
        <v>5.31</v>
      </c>
    </row>
    <row r="423" spans="1:15" x14ac:dyDescent="0.25">
      <c r="A423" s="170">
        <v>0.49</v>
      </c>
      <c r="B423" s="170">
        <v>20</v>
      </c>
      <c r="C423" s="170">
        <v>3.86</v>
      </c>
      <c r="D423" s="170">
        <v>28.08</v>
      </c>
      <c r="E423" s="170">
        <v>28</v>
      </c>
      <c r="F423" s="170">
        <v>66</v>
      </c>
      <c r="G423" s="170" t="s">
        <v>14</v>
      </c>
      <c r="H423" s="170" t="s">
        <v>19</v>
      </c>
      <c r="I423" s="170">
        <v>640</v>
      </c>
      <c r="J423" s="170">
        <v>200</v>
      </c>
      <c r="K423" s="170">
        <v>18</v>
      </c>
      <c r="L423" s="170" t="s">
        <v>441</v>
      </c>
      <c r="M423" s="170">
        <v>144</v>
      </c>
      <c r="N423" s="170" t="s">
        <v>17</v>
      </c>
      <c r="O423" s="170">
        <v>3.25</v>
      </c>
    </row>
    <row r="424" spans="1:15" x14ac:dyDescent="0.25">
      <c r="A424" s="170">
        <v>0.49</v>
      </c>
      <c r="B424" s="170">
        <v>40</v>
      </c>
      <c r="C424" s="170">
        <v>3.86</v>
      </c>
      <c r="D424" s="170">
        <v>23.84</v>
      </c>
      <c r="E424" s="170">
        <v>28</v>
      </c>
      <c r="F424" s="170">
        <v>66</v>
      </c>
      <c r="G424" s="170" t="s">
        <v>14</v>
      </c>
      <c r="H424" s="170" t="s">
        <v>19</v>
      </c>
      <c r="I424" s="170">
        <v>640</v>
      </c>
      <c r="J424" s="170">
        <v>200</v>
      </c>
      <c r="K424" s="170">
        <v>18</v>
      </c>
      <c r="L424" s="170" t="s">
        <v>441</v>
      </c>
      <c r="M424" s="170">
        <v>144</v>
      </c>
      <c r="N424" s="170" t="s">
        <v>17</v>
      </c>
      <c r="O424" s="170">
        <v>2.4900000000000002</v>
      </c>
    </row>
    <row r="425" spans="1:15" x14ac:dyDescent="0.25">
      <c r="A425" s="170">
        <v>0.49</v>
      </c>
      <c r="B425" s="170">
        <v>60</v>
      </c>
      <c r="C425" s="170">
        <v>3.86</v>
      </c>
      <c r="D425" s="170">
        <v>24.4</v>
      </c>
      <c r="E425" s="170">
        <v>28</v>
      </c>
      <c r="F425" s="170">
        <v>66</v>
      </c>
      <c r="G425" s="170" t="s">
        <v>14</v>
      </c>
      <c r="H425" s="170" t="s">
        <v>19</v>
      </c>
      <c r="I425" s="170">
        <v>640</v>
      </c>
      <c r="J425" s="170">
        <v>200</v>
      </c>
      <c r="K425" s="170">
        <v>18</v>
      </c>
      <c r="L425" s="170" t="s">
        <v>441</v>
      </c>
      <c r="M425" s="170">
        <v>144</v>
      </c>
      <c r="N425" s="170" t="s">
        <v>17</v>
      </c>
      <c r="O425" s="170">
        <v>3.46</v>
      </c>
    </row>
    <row r="426" spans="1:15" x14ac:dyDescent="0.25">
      <c r="A426" s="170">
        <v>0.49</v>
      </c>
      <c r="B426" s="170">
        <v>80</v>
      </c>
      <c r="C426" s="170">
        <v>3.86</v>
      </c>
      <c r="D426" s="170">
        <v>27.91</v>
      </c>
      <c r="E426" s="170">
        <v>28</v>
      </c>
      <c r="F426" s="170">
        <v>66</v>
      </c>
      <c r="G426" s="170" t="s">
        <v>14</v>
      </c>
      <c r="H426" s="170" t="s">
        <v>19</v>
      </c>
      <c r="I426" s="170">
        <v>640</v>
      </c>
      <c r="J426" s="170">
        <v>200</v>
      </c>
      <c r="K426" s="170">
        <v>18</v>
      </c>
      <c r="L426" s="170" t="s">
        <v>441</v>
      </c>
      <c r="M426" s="170">
        <v>144</v>
      </c>
      <c r="N426" s="170" t="s">
        <v>17</v>
      </c>
      <c r="O426" s="170">
        <v>4.66</v>
      </c>
    </row>
    <row r="427" spans="1:15" x14ac:dyDescent="0.25">
      <c r="A427" s="170">
        <v>0.49</v>
      </c>
      <c r="B427" s="170">
        <v>100</v>
      </c>
      <c r="C427" s="170">
        <v>3.86</v>
      </c>
      <c r="D427" s="170">
        <v>17.04</v>
      </c>
      <c r="E427" s="170">
        <v>28</v>
      </c>
      <c r="F427" s="170">
        <v>66</v>
      </c>
      <c r="G427" s="170" t="s">
        <v>14</v>
      </c>
      <c r="H427" s="170" t="s">
        <v>19</v>
      </c>
      <c r="I427" s="170">
        <v>640</v>
      </c>
      <c r="J427" s="170">
        <v>200</v>
      </c>
      <c r="K427" s="170">
        <v>18</v>
      </c>
      <c r="L427" s="170" t="s">
        <v>441</v>
      </c>
      <c r="M427" s="170">
        <v>144</v>
      </c>
      <c r="N427" s="170" t="s">
        <v>17</v>
      </c>
      <c r="O427" s="170">
        <v>3.98</v>
      </c>
    </row>
    <row r="428" spans="1:15" x14ac:dyDescent="0.25">
      <c r="A428" s="170">
        <v>0.45</v>
      </c>
      <c r="B428" s="170">
        <v>25</v>
      </c>
      <c r="C428" s="170">
        <v>4.57</v>
      </c>
      <c r="D428" s="170">
        <v>38</v>
      </c>
      <c r="E428" s="170">
        <v>28</v>
      </c>
      <c r="F428" s="170">
        <v>69</v>
      </c>
      <c r="G428" s="170" t="s">
        <v>14</v>
      </c>
      <c r="H428" s="170" t="s">
        <v>22</v>
      </c>
      <c r="I428" s="170">
        <v>456</v>
      </c>
      <c r="J428" s="170">
        <v>200</v>
      </c>
      <c r="K428" s="170">
        <v>12</v>
      </c>
      <c r="L428" s="170" t="s">
        <v>441</v>
      </c>
      <c r="M428" s="170">
        <v>60</v>
      </c>
      <c r="N428" s="170" t="s">
        <v>17</v>
      </c>
      <c r="O428" s="170">
        <v>26.54</v>
      </c>
    </row>
    <row r="429" spans="1:15" x14ac:dyDescent="0.25">
      <c r="A429" s="170">
        <v>0.5</v>
      </c>
      <c r="B429" s="170">
        <v>0</v>
      </c>
      <c r="C429" s="170">
        <v>0</v>
      </c>
      <c r="D429" s="170">
        <v>40</v>
      </c>
      <c r="E429" s="170">
        <v>28</v>
      </c>
      <c r="F429" s="170">
        <v>69</v>
      </c>
      <c r="G429" s="170" t="s">
        <v>259</v>
      </c>
      <c r="H429" s="170" t="s">
        <v>508</v>
      </c>
      <c r="I429" s="170">
        <v>1486.2</v>
      </c>
      <c r="J429" s="170">
        <v>53.6</v>
      </c>
      <c r="K429" s="170">
        <v>12</v>
      </c>
      <c r="L429" s="170" t="s">
        <v>441</v>
      </c>
      <c r="M429" s="170">
        <v>60</v>
      </c>
      <c r="N429" s="170" t="s">
        <v>17</v>
      </c>
      <c r="O429" s="170">
        <v>20.02</v>
      </c>
    </row>
    <row r="430" spans="1:15" x14ac:dyDescent="0.25">
      <c r="A430" s="170">
        <v>0.5</v>
      </c>
      <c r="B430" s="170">
        <v>0</v>
      </c>
      <c r="C430" s="170">
        <v>0</v>
      </c>
      <c r="D430" s="170">
        <v>40</v>
      </c>
      <c r="E430" s="170">
        <v>28</v>
      </c>
      <c r="F430" s="170">
        <v>68</v>
      </c>
      <c r="G430" s="170" t="s">
        <v>259</v>
      </c>
      <c r="H430" s="170" t="s">
        <v>508</v>
      </c>
      <c r="I430" s="170">
        <v>1280.4000000000001</v>
      </c>
      <c r="J430" s="170">
        <v>49.1</v>
      </c>
      <c r="K430" s="170">
        <v>14</v>
      </c>
      <c r="L430" s="170" t="s">
        <v>441</v>
      </c>
      <c r="M430" s="170">
        <v>60</v>
      </c>
      <c r="N430" s="170" t="s">
        <v>17</v>
      </c>
      <c r="O430" s="170">
        <v>19.989999999999998</v>
      </c>
    </row>
    <row r="431" spans="1:15" x14ac:dyDescent="0.25">
      <c r="A431" s="170">
        <v>0.5</v>
      </c>
      <c r="B431" s="170">
        <v>0</v>
      </c>
      <c r="C431" s="170">
        <v>0</v>
      </c>
      <c r="D431" s="170">
        <v>40</v>
      </c>
      <c r="E431" s="170">
        <v>28</v>
      </c>
      <c r="F431" s="170">
        <v>65</v>
      </c>
      <c r="G431" s="170" t="s">
        <v>259</v>
      </c>
      <c r="H431" s="170" t="s">
        <v>508</v>
      </c>
      <c r="I431" s="170">
        <v>1083</v>
      </c>
      <c r="J431" s="170">
        <v>48.8</v>
      </c>
      <c r="K431" s="170">
        <v>20</v>
      </c>
      <c r="L431" s="170" t="s">
        <v>441</v>
      </c>
      <c r="M431" s="170">
        <v>60</v>
      </c>
      <c r="N431" s="170" t="s">
        <v>17</v>
      </c>
      <c r="O431" s="170">
        <v>18.47</v>
      </c>
    </row>
    <row r="432" spans="1:15" x14ac:dyDescent="0.25">
      <c r="A432" s="170">
        <v>0.5</v>
      </c>
      <c r="B432" s="170">
        <v>25</v>
      </c>
      <c r="C432" s="170">
        <v>3.4</v>
      </c>
      <c r="D432" s="170">
        <v>40</v>
      </c>
      <c r="E432" s="170">
        <v>28</v>
      </c>
      <c r="F432" s="170">
        <v>69</v>
      </c>
      <c r="G432" s="170" t="s">
        <v>259</v>
      </c>
      <c r="H432" s="170" t="s">
        <v>508</v>
      </c>
      <c r="I432" s="170">
        <v>1486.2</v>
      </c>
      <c r="J432" s="170">
        <v>53.6</v>
      </c>
      <c r="K432" s="170">
        <v>12</v>
      </c>
      <c r="L432" s="170" t="s">
        <v>441</v>
      </c>
      <c r="M432" s="170">
        <v>60</v>
      </c>
      <c r="N432" s="170" t="s">
        <v>17</v>
      </c>
      <c r="O432" s="170">
        <v>20.350000000000001</v>
      </c>
    </row>
    <row r="433" spans="1:15" x14ac:dyDescent="0.25">
      <c r="A433" s="170">
        <v>0.5</v>
      </c>
      <c r="B433" s="170">
        <v>25</v>
      </c>
      <c r="C433" s="170">
        <v>3.4</v>
      </c>
      <c r="D433" s="170">
        <v>40</v>
      </c>
      <c r="E433" s="170">
        <v>28</v>
      </c>
      <c r="F433" s="170">
        <v>68</v>
      </c>
      <c r="G433" s="170" t="s">
        <v>259</v>
      </c>
      <c r="H433" s="170" t="s">
        <v>508</v>
      </c>
      <c r="I433" s="170">
        <v>1280.4000000000001</v>
      </c>
      <c r="J433" s="170">
        <v>49.1</v>
      </c>
      <c r="K433" s="170">
        <v>14</v>
      </c>
      <c r="L433" s="170" t="s">
        <v>441</v>
      </c>
      <c r="M433" s="170">
        <v>60</v>
      </c>
      <c r="N433" s="170" t="s">
        <v>17</v>
      </c>
      <c r="O433" s="170">
        <v>19.46</v>
      </c>
    </row>
    <row r="434" spans="1:15" x14ac:dyDescent="0.25">
      <c r="A434" s="170">
        <v>0.5</v>
      </c>
      <c r="B434" s="170">
        <v>25</v>
      </c>
      <c r="C434" s="170">
        <v>3.4</v>
      </c>
      <c r="D434" s="170">
        <v>40</v>
      </c>
      <c r="E434" s="170">
        <v>28</v>
      </c>
      <c r="F434" s="170">
        <v>65</v>
      </c>
      <c r="G434" s="170" t="s">
        <v>259</v>
      </c>
      <c r="H434" s="170" t="s">
        <v>508</v>
      </c>
      <c r="I434" s="170">
        <v>1083</v>
      </c>
      <c r="J434" s="170">
        <v>48.8</v>
      </c>
      <c r="K434" s="170">
        <v>20</v>
      </c>
      <c r="L434" s="170" t="s">
        <v>441</v>
      </c>
      <c r="M434" s="170">
        <v>60</v>
      </c>
      <c r="N434" s="170" t="s">
        <v>17</v>
      </c>
      <c r="O434" s="170">
        <v>17.95</v>
      </c>
    </row>
    <row r="435" spans="1:15" x14ac:dyDescent="0.25">
      <c r="A435" s="170">
        <v>0.5</v>
      </c>
      <c r="B435" s="170">
        <v>50</v>
      </c>
      <c r="C435" s="170">
        <v>3.4</v>
      </c>
      <c r="D435" s="170">
        <v>40</v>
      </c>
      <c r="E435" s="170">
        <v>28</v>
      </c>
      <c r="F435" s="170">
        <v>69</v>
      </c>
      <c r="G435" s="170" t="s">
        <v>259</v>
      </c>
      <c r="H435" s="170" t="s">
        <v>508</v>
      </c>
      <c r="I435" s="170">
        <v>1486.2</v>
      </c>
      <c r="J435" s="170">
        <v>53.6</v>
      </c>
      <c r="K435" s="170">
        <v>12</v>
      </c>
      <c r="L435" s="170" t="s">
        <v>441</v>
      </c>
      <c r="M435" s="170">
        <v>60</v>
      </c>
      <c r="N435" s="170" t="s">
        <v>17</v>
      </c>
      <c r="O435" s="170">
        <v>19.559999999999999</v>
      </c>
    </row>
    <row r="436" spans="1:15" x14ac:dyDescent="0.25">
      <c r="A436" s="170">
        <v>0.5</v>
      </c>
      <c r="B436" s="170">
        <v>50</v>
      </c>
      <c r="C436" s="170">
        <v>3.4</v>
      </c>
      <c r="D436" s="170">
        <v>40</v>
      </c>
      <c r="E436" s="170">
        <v>28</v>
      </c>
      <c r="F436" s="170">
        <v>68</v>
      </c>
      <c r="G436" s="170" t="s">
        <v>259</v>
      </c>
      <c r="H436" s="170" t="s">
        <v>508</v>
      </c>
      <c r="I436" s="170">
        <v>1280.4000000000001</v>
      </c>
      <c r="J436" s="170">
        <v>49.1</v>
      </c>
      <c r="K436" s="170">
        <v>14</v>
      </c>
      <c r="L436" s="170" t="s">
        <v>441</v>
      </c>
      <c r="M436" s="170">
        <v>60</v>
      </c>
      <c r="N436" s="170" t="s">
        <v>17</v>
      </c>
      <c r="O436" s="170">
        <v>18.57</v>
      </c>
    </row>
    <row r="437" spans="1:15" x14ac:dyDescent="0.25">
      <c r="A437" s="170">
        <v>0.5</v>
      </c>
      <c r="B437" s="170">
        <v>50</v>
      </c>
      <c r="C437" s="170">
        <v>3.4</v>
      </c>
      <c r="D437" s="170">
        <v>40</v>
      </c>
      <c r="E437" s="170">
        <v>28</v>
      </c>
      <c r="F437" s="170">
        <v>65</v>
      </c>
      <c r="G437" s="170" t="s">
        <v>259</v>
      </c>
      <c r="H437" s="170" t="s">
        <v>508</v>
      </c>
      <c r="I437" s="170">
        <v>1083</v>
      </c>
      <c r="J437" s="170">
        <v>48.8</v>
      </c>
      <c r="K437" s="170">
        <v>20</v>
      </c>
      <c r="L437" s="170" t="s">
        <v>441</v>
      </c>
      <c r="M437" s="170">
        <v>60</v>
      </c>
      <c r="N437" s="170" t="s">
        <v>17</v>
      </c>
      <c r="O437" s="170">
        <v>17.11</v>
      </c>
    </row>
    <row r="438" spans="1:15" x14ac:dyDescent="0.25">
      <c r="A438" s="170">
        <v>0.5</v>
      </c>
      <c r="B438" s="170">
        <v>75</v>
      </c>
      <c r="C438" s="170">
        <v>3.4</v>
      </c>
      <c r="D438" s="170">
        <v>40</v>
      </c>
      <c r="E438" s="170">
        <v>28</v>
      </c>
      <c r="F438" s="170">
        <v>69</v>
      </c>
      <c r="G438" s="170" t="s">
        <v>259</v>
      </c>
      <c r="H438" s="170" t="s">
        <v>508</v>
      </c>
      <c r="I438" s="170">
        <v>1486.2</v>
      </c>
      <c r="J438" s="170">
        <v>53.6</v>
      </c>
      <c r="K438" s="170">
        <v>12</v>
      </c>
      <c r="L438" s="170" t="s">
        <v>441</v>
      </c>
      <c r="M438" s="170">
        <v>60</v>
      </c>
      <c r="N438" s="170" t="s">
        <v>17</v>
      </c>
      <c r="O438" s="170">
        <v>19.32</v>
      </c>
    </row>
    <row r="439" spans="1:15" x14ac:dyDescent="0.25">
      <c r="A439" s="170">
        <v>0.5</v>
      </c>
      <c r="B439" s="170">
        <v>75</v>
      </c>
      <c r="C439" s="170">
        <v>3.4</v>
      </c>
      <c r="D439" s="170">
        <v>40</v>
      </c>
      <c r="E439" s="170">
        <v>28</v>
      </c>
      <c r="F439" s="170">
        <v>68</v>
      </c>
      <c r="G439" s="170" t="s">
        <v>259</v>
      </c>
      <c r="H439" s="170" t="s">
        <v>508</v>
      </c>
      <c r="I439" s="170">
        <v>1280.4000000000001</v>
      </c>
      <c r="J439" s="170">
        <v>49.1</v>
      </c>
      <c r="K439" s="170">
        <v>14</v>
      </c>
      <c r="L439" s="170" t="s">
        <v>441</v>
      </c>
      <c r="M439" s="170">
        <v>60</v>
      </c>
      <c r="N439" s="170" t="s">
        <v>17</v>
      </c>
      <c r="O439" s="170">
        <v>17.86</v>
      </c>
    </row>
    <row r="440" spans="1:15" x14ac:dyDescent="0.25">
      <c r="A440" s="170">
        <v>0.5</v>
      </c>
      <c r="B440" s="170">
        <v>75</v>
      </c>
      <c r="C440" s="170">
        <v>3.4</v>
      </c>
      <c r="D440" s="170">
        <v>40</v>
      </c>
      <c r="E440" s="170">
        <v>28</v>
      </c>
      <c r="F440" s="170">
        <v>65</v>
      </c>
      <c r="G440" s="170" t="s">
        <v>259</v>
      </c>
      <c r="H440" s="170" t="s">
        <v>508</v>
      </c>
      <c r="I440" s="170">
        <v>1083</v>
      </c>
      <c r="J440" s="170">
        <v>48.8</v>
      </c>
      <c r="K440" s="170">
        <v>20</v>
      </c>
      <c r="L440" s="170" t="s">
        <v>441</v>
      </c>
      <c r="M440" s="170">
        <v>60</v>
      </c>
      <c r="N440" s="170" t="s">
        <v>17</v>
      </c>
      <c r="O440" s="170">
        <v>17.420000000000002</v>
      </c>
    </row>
    <row r="441" spans="1:15" x14ac:dyDescent="0.25">
      <c r="A441" s="170">
        <v>0.5</v>
      </c>
      <c r="B441" s="170">
        <v>100</v>
      </c>
      <c r="C441" s="170">
        <v>3.4</v>
      </c>
      <c r="D441" s="170">
        <v>40</v>
      </c>
      <c r="E441" s="170">
        <v>28</v>
      </c>
      <c r="F441" s="170">
        <v>69</v>
      </c>
      <c r="G441" s="170" t="s">
        <v>259</v>
      </c>
      <c r="H441" s="170" t="s">
        <v>508</v>
      </c>
      <c r="I441" s="170">
        <v>1486.2</v>
      </c>
      <c r="J441" s="170">
        <v>53.6</v>
      </c>
      <c r="K441" s="170">
        <v>12</v>
      </c>
      <c r="L441" s="170" t="s">
        <v>441</v>
      </c>
      <c r="M441" s="170">
        <v>60</v>
      </c>
      <c r="N441" s="170" t="s">
        <v>17</v>
      </c>
      <c r="O441" s="170">
        <v>18.47</v>
      </c>
    </row>
    <row r="442" spans="1:15" x14ac:dyDescent="0.25">
      <c r="A442" s="170">
        <v>0.5</v>
      </c>
      <c r="B442" s="170">
        <v>100</v>
      </c>
      <c r="C442" s="170">
        <v>3.4</v>
      </c>
      <c r="D442" s="170">
        <v>40</v>
      </c>
      <c r="E442" s="170">
        <v>28</v>
      </c>
      <c r="F442" s="170">
        <v>68</v>
      </c>
      <c r="G442" s="170" t="s">
        <v>259</v>
      </c>
      <c r="H442" s="170" t="s">
        <v>508</v>
      </c>
      <c r="I442" s="170">
        <v>1280.4000000000001</v>
      </c>
      <c r="J442" s="170">
        <v>49.1</v>
      </c>
      <c r="K442" s="170">
        <v>14</v>
      </c>
      <c r="L442" s="170" t="s">
        <v>441</v>
      </c>
      <c r="M442" s="170">
        <v>60</v>
      </c>
      <c r="N442" s="170" t="s">
        <v>17</v>
      </c>
      <c r="O442" s="170">
        <v>16.989999999999998</v>
      </c>
    </row>
    <row r="443" spans="1:15" x14ac:dyDescent="0.25">
      <c r="A443" s="170">
        <v>0.5</v>
      </c>
      <c r="B443" s="170">
        <v>100</v>
      </c>
      <c r="C443" s="170">
        <v>3.4</v>
      </c>
      <c r="D443" s="170">
        <v>40</v>
      </c>
      <c r="E443" s="170">
        <v>28</v>
      </c>
      <c r="F443" s="170">
        <v>65</v>
      </c>
      <c r="G443" s="170" t="s">
        <v>259</v>
      </c>
      <c r="H443" s="170" t="s">
        <v>508</v>
      </c>
      <c r="I443" s="170">
        <v>1083</v>
      </c>
      <c r="J443" s="170">
        <v>48.8</v>
      </c>
      <c r="K443" s="170">
        <v>20</v>
      </c>
      <c r="L443" s="170" t="s">
        <v>441</v>
      </c>
      <c r="M443" s="170">
        <v>60</v>
      </c>
      <c r="N443" s="170" t="s">
        <v>17</v>
      </c>
      <c r="O443" s="170">
        <v>16.09</v>
      </c>
    </row>
    <row r="444" spans="1:15" x14ac:dyDescent="0.25">
      <c r="A444" s="170">
        <v>0.4</v>
      </c>
      <c r="B444" s="170">
        <v>0</v>
      </c>
      <c r="C444" s="170">
        <v>0</v>
      </c>
      <c r="D444" s="170">
        <v>50</v>
      </c>
      <c r="E444" s="170">
        <v>28</v>
      </c>
      <c r="F444" s="170">
        <v>69</v>
      </c>
      <c r="G444" s="170" t="s">
        <v>259</v>
      </c>
      <c r="H444" s="170" t="s">
        <v>508</v>
      </c>
      <c r="I444" s="170">
        <v>1486.2</v>
      </c>
      <c r="J444" s="170">
        <v>53.6</v>
      </c>
      <c r="K444" s="170">
        <v>12</v>
      </c>
      <c r="L444" s="170" t="s">
        <v>441</v>
      </c>
      <c r="M444" s="170">
        <v>60</v>
      </c>
      <c r="N444" s="170" t="s">
        <v>17</v>
      </c>
      <c r="O444" s="170">
        <v>21.93</v>
      </c>
    </row>
    <row r="445" spans="1:15" x14ac:dyDescent="0.25">
      <c r="A445" s="170">
        <v>0.4</v>
      </c>
      <c r="B445" s="170">
        <v>0</v>
      </c>
      <c r="C445" s="170">
        <v>0</v>
      </c>
      <c r="D445" s="170">
        <v>50</v>
      </c>
      <c r="E445" s="170">
        <v>28</v>
      </c>
      <c r="F445" s="170">
        <v>68</v>
      </c>
      <c r="G445" s="170" t="s">
        <v>259</v>
      </c>
      <c r="H445" s="170" t="s">
        <v>508</v>
      </c>
      <c r="I445" s="170">
        <v>1280.4000000000001</v>
      </c>
      <c r="J445" s="170">
        <v>49.1</v>
      </c>
      <c r="K445" s="170">
        <v>14</v>
      </c>
      <c r="L445" s="170" t="s">
        <v>441</v>
      </c>
      <c r="M445" s="170">
        <v>60</v>
      </c>
      <c r="N445" s="170" t="s">
        <v>17</v>
      </c>
      <c r="O445" s="170">
        <v>22</v>
      </c>
    </row>
    <row r="446" spans="1:15" x14ac:dyDescent="0.25">
      <c r="A446" s="170">
        <v>0.4</v>
      </c>
      <c r="B446" s="170">
        <v>25</v>
      </c>
      <c r="C446" s="170">
        <v>3.4</v>
      </c>
      <c r="D446" s="170">
        <v>50</v>
      </c>
      <c r="E446" s="170">
        <v>28</v>
      </c>
      <c r="F446" s="170">
        <v>69</v>
      </c>
      <c r="G446" s="170" t="s">
        <v>259</v>
      </c>
      <c r="H446" s="170" t="s">
        <v>508</v>
      </c>
      <c r="I446" s="170">
        <v>1486.2</v>
      </c>
      <c r="J446" s="170">
        <v>48.8</v>
      </c>
      <c r="K446" s="170">
        <v>12</v>
      </c>
      <c r="L446" s="170" t="s">
        <v>441</v>
      </c>
      <c r="M446" s="170">
        <v>60</v>
      </c>
      <c r="N446" s="170" t="s">
        <v>17</v>
      </c>
      <c r="O446" s="170">
        <v>22.11</v>
      </c>
    </row>
    <row r="447" spans="1:15" x14ac:dyDescent="0.25">
      <c r="A447" s="170">
        <v>0.4</v>
      </c>
      <c r="B447" s="170">
        <v>25</v>
      </c>
      <c r="C447" s="170">
        <v>3.4</v>
      </c>
      <c r="D447" s="170">
        <v>50</v>
      </c>
      <c r="E447" s="170">
        <v>28</v>
      </c>
      <c r="F447" s="170">
        <v>68</v>
      </c>
      <c r="G447" s="170" t="s">
        <v>259</v>
      </c>
      <c r="H447" s="170" t="s">
        <v>508</v>
      </c>
      <c r="I447" s="170">
        <v>1280.4000000000001</v>
      </c>
      <c r="J447" s="170">
        <v>53.6</v>
      </c>
      <c r="K447" s="170">
        <v>14</v>
      </c>
      <c r="L447" s="170" t="s">
        <v>441</v>
      </c>
      <c r="M447" s="170">
        <v>60</v>
      </c>
      <c r="N447" s="170" t="s">
        <v>17</v>
      </c>
      <c r="O447" s="170">
        <v>20.81</v>
      </c>
    </row>
    <row r="448" spans="1:15" x14ac:dyDescent="0.25">
      <c r="A448" s="170">
        <v>0.4</v>
      </c>
      <c r="B448" s="170">
        <v>50</v>
      </c>
      <c r="C448" s="170">
        <v>3.4</v>
      </c>
      <c r="D448" s="170">
        <v>50</v>
      </c>
      <c r="E448" s="170">
        <v>28</v>
      </c>
      <c r="F448" s="170">
        <v>69</v>
      </c>
      <c r="G448" s="170" t="s">
        <v>259</v>
      </c>
      <c r="H448" s="170" t="s">
        <v>508</v>
      </c>
      <c r="I448" s="170">
        <v>1486.2</v>
      </c>
      <c r="J448" s="170">
        <v>49.1</v>
      </c>
      <c r="K448" s="170">
        <v>12</v>
      </c>
      <c r="L448" s="170" t="s">
        <v>441</v>
      </c>
      <c r="M448" s="170">
        <v>60</v>
      </c>
      <c r="N448" s="170" t="s">
        <v>17</v>
      </c>
      <c r="O448" s="170">
        <v>21.19</v>
      </c>
    </row>
    <row r="449" spans="1:15" x14ac:dyDescent="0.25">
      <c r="A449" s="170">
        <v>0.4</v>
      </c>
      <c r="B449" s="170">
        <v>50</v>
      </c>
      <c r="C449" s="170">
        <v>3.4</v>
      </c>
      <c r="D449" s="170">
        <v>50</v>
      </c>
      <c r="E449" s="170">
        <v>28</v>
      </c>
      <c r="F449" s="170">
        <v>68</v>
      </c>
      <c r="G449" s="170" t="s">
        <v>259</v>
      </c>
      <c r="H449" s="170" t="s">
        <v>508</v>
      </c>
      <c r="I449" s="170">
        <v>1280.4000000000001</v>
      </c>
      <c r="J449" s="170">
        <v>48.8</v>
      </c>
      <c r="K449" s="170">
        <v>14</v>
      </c>
      <c r="L449" s="170" t="s">
        <v>441</v>
      </c>
      <c r="M449" s="170">
        <v>60</v>
      </c>
      <c r="N449" s="170" t="s">
        <v>17</v>
      </c>
      <c r="O449" s="170">
        <v>20.07</v>
      </c>
    </row>
    <row r="450" spans="1:15" x14ac:dyDescent="0.25">
      <c r="A450" s="170">
        <v>0.4</v>
      </c>
      <c r="B450" s="170">
        <v>75</v>
      </c>
      <c r="C450" s="170">
        <v>3.4</v>
      </c>
      <c r="D450" s="170">
        <v>50</v>
      </c>
      <c r="E450" s="170">
        <v>28</v>
      </c>
      <c r="F450" s="170">
        <v>69</v>
      </c>
      <c r="G450" s="170" t="s">
        <v>259</v>
      </c>
      <c r="H450" s="170" t="s">
        <v>508</v>
      </c>
      <c r="I450" s="170">
        <v>1486.2</v>
      </c>
      <c r="J450" s="170">
        <v>53.6</v>
      </c>
      <c r="K450" s="170">
        <v>12</v>
      </c>
      <c r="L450" s="170" t="s">
        <v>441</v>
      </c>
      <c r="M450" s="170">
        <v>60</v>
      </c>
      <c r="N450" s="170" t="s">
        <v>17</v>
      </c>
      <c r="O450" s="170">
        <v>20.11</v>
      </c>
    </row>
    <row r="451" spans="1:15" x14ac:dyDescent="0.25">
      <c r="A451" s="170">
        <v>0.4</v>
      </c>
      <c r="B451" s="170">
        <v>75</v>
      </c>
      <c r="C451" s="170">
        <v>3.4</v>
      </c>
      <c r="D451" s="170">
        <v>50</v>
      </c>
      <c r="E451" s="170">
        <v>28</v>
      </c>
      <c r="F451" s="170">
        <v>68</v>
      </c>
      <c r="G451" s="170" t="s">
        <v>259</v>
      </c>
      <c r="H451" s="170" t="s">
        <v>508</v>
      </c>
      <c r="I451" s="170">
        <v>1486.2</v>
      </c>
      <c r="J451" s="170">
        <v>53.6</v>
      </c>
      <c r="K451" s="170">
        <v>14</v>
      </c>
      <c r="L451" s="170" t="s">
        <v>441</v>
      </c>
      <c r="M451" s="170">
        <v>60</v>
      </c>
      <c r="N451" s="170" t="s">
        <v>17</v>
      </c>
      <c r="O451" s="170">
        <v>19.670000000000002</v>
      </c>
    </row>
    <row r="452" spans="1:15" x14ac:dyDescent="0.25">
      <c r="A452" s="170">
        <v>0.4</v>
      </c>
      <c r="B452" s="170">
        <v>100</v>
      </c>
      <c r="C452" s="170">
        <v>3.4</v>
      </c>
      <c r="D452" s="170">
        <v>50</v>
      </c>
      <c r="E452" s="170">
        <v>28</v>
      </c>
      <c r="F452" s="170">
        <v>69</v>
      </c>
      <c r="G452" s="170" t="s">
        <v>259</v>
      </c>
      <c r="H452" s="170" t="s">
        <v>508</v>
      </c>
      <c r="I452" s="170">
        <v>1486.2</v>
      </c>
      <c r="J452" s="170">
        <v>53.6</v>
      </c>
      <c r="K452" s="170">
        <v>12</v>
      </c>
      <c r="L452" s="170" t="s">
        <v>441</v>
      </c>
      <c r="M452" s="170">
        <v>60</v>
      </c>
      <c r="N452" s="170" t="s">
        <v>17</v>
      </c>
      <c r="O452" s="170">
        <v>19.600000000000001</v>
      </c>
    </row>
    <row r="453" spans="1:15" x14ac:dyDescent="0.25">
      <c r="A453" s="170">
        <v>0.4</v>
      </c>
      <c r="B453" s="170">
        <v>100</v>
      </c>
      <c r="C453" s="170">
        <v>3.4</v>
      </c>
      <c r="D453" s="170">
        <v>50</v>
      </c>
      <c r="E453" s="170">
        <v>28</v>
      </c>
      <c r="F453" s="170">
        <v>68</v>
      </c>
      <c r="G453" s="170" t="s">
        <v>259</v>
      </c>
      <c r="H453" s="170" t="s">
        <v>508</v>
      </c>
      <c r="I453" s="170">
        <v>1486.2</v>
      </c>
      <c r="J453" s="170">
        <v>53.6</v>
      </c>
      <c r="K453" s="170">
        <v>14</v>
      </c>
      <c r="L453" s="170" t="s">
        <v>441</v>
      </c>
      <c r="M453" s="170">
        <v>60</v>
      </c>
      <c r="N453" s="170" t="s">
        <v>17</v>
      </c>
      <c r="O453" s="170">
        <v>19.32</v>
      </c>
    </row>
    <row r="454" spans="1:15" x14ac:dyDescent="0.25">
      <c r="A454" s="170">
        <v>0.3</v>
      </c>
      <c r="B454" s="170">
        <v>0</v>
      </c>
      <c r="C454" s="170">
        <v>0</v>
      </c>
      <c r="D454" s="170">
        <v>60</v>
      </c>
      <c r="E454" s="170">
        <v>28</v>
      </c>
      <c r="F454" s="170">
        <v>69</v>
      </c>
      <c r="G454" s="170" t="s">
        <v>259</v>
      </c>
      <c r="H454" s="170" t="s">
        <v>508</v>
      </c>
      <c r="I454" s="170">
        <v>1486.2</v>
      </c>
      <c r="J454" s="170">
        <v>53.6</v>
      </c>
      <c r="K454" s="170">
        <v>12</v>
      </c>
      <c r="L454" s="170" t="s">
        <v>441</v>
      </c>
      <c r="M454" s="170">
        <v>60</v>
      </c>
      <c r="N454" s="170" t="s">
        <v>17</v>
      </c>
      <c r="O454" s="170">
        <v>25.8</v>
      </c>
    </row>
    <row r="455" spans="1:15" x14ac:dyDescent="0.25">
      <c r="A455" s="170">
        <v>0.3</v>
      </c>
      <c r="B455" s="170">
        <v>25</v>
      </c>
      <c r="C455" s="170">
        <v>3.4</v>
      </c>
      <c r="D455" s="170">
        <v>60</v>
      </c>
      <c r="E455" s="170">
        <v>28</v>
      </c>
      <c r="F455" s="170">
        <v>69</v>
      </c>
      <c r="G455" s="170" t="s">
        <v>259</v>
      </c>
      <c r="H455" s="170" t="s">
        <v>508</v>
      </c>
      <c r="I455" s="170">
        <v>1486.2</v>
      </c>
      <c r="J455" s="170">
        <v>53.6</v>
      </c>
      <c r="K455" s="170">
        <v>12</v>
      </c>
      <c r="L455" s="170" t="s">
        <v>441</v>
      </c>
      <c r="M455" s="170">
        <v>60</v>
      </c>
      <c r="N455" s="170" t="s">
        <v>17</v>
      </c>
      <c r="O455" s="170">
        <v>24.04</v>
      </c>
    </row>
    <row r="456" spans="1:15" x14ac:dyDescent="0.25">
      <c r="A456" s="170">
        <v>0.3</v>
      </c>
      <c r="B456" s="170">
        <v>50</v>
      </c>
      <c r="C456" s="170">
        <v>3.4</v>
      </c>
      <c r="D456" s="170">
        <v>60</v>
      </c>
      <c r="E456" s="170">
        <v>28</v>
      </c>
      <c r="F456" s="170">
        <v>69</v>
      </c>
      <c r="G456" s="170" t="s">
        <v>259</v>
      </c>
      <c r="H456" s="170" t="s">
        <v>508</v>
      </c>
      <c r="I456" s="170">
        <v>1486.2</v>
      </c>
      <c r="J456" s="170">
        <v>53.6</v>
      </c>
      <c r="K456" s="170">
        <v>12</v>
      </c>
      <c r="L456" s="170" t="s">
        <v>441</v>
      </c>
      <c r="M456" s="170">
        <v>60</v>
      </c>
      <c r="N456" s="170" t="s">
        <v>17</v>
      </c>
      <c r="O456" s="170">
        <v>23.51</v>
      </c>
    </row>
    <row r="457" spans="1:15" x14ac:dyDescent="0.25">
      <c r="A457" s="170">
        <v>0.3</v>
      </c>
      <c r="B457" s="170">
        <v>75</v>
      </c>
      <c r="C457" s="170">
        <v>3.4</v>
      </c>
      <c r="D457" s="170">
        <v>60</v>
      </c>
      <c r="E457" s="170">
        <v>28</v>
      </c>
      <c r="F457" s="170">
        <v>69</v>
      </c>
      <c r="G457" s="170" t="s">
        <v>259</v>
      </c>
      <c r="H457" s="170" t="s">
        <v>508</v>
      </c>
      <c r="I457" s="170">
        <v>1486.2</v>
      </c>
      <c r="J457" s="170">
        <v>53.6</v>
      </c>
      <c r="K457" s="170">
        <v>12</v>
      </c>
      <c r="L457" s="170" t="s">
        <v>441</v>
      </c>
      <c r="M457" s="170">
        <v>60</v>
      </c>
      <c r="N457" s="170" t="s">
        <v>17</v>
      </c>
      <c r="O457" s="170">
        <v>22.22</v>
      </c>
    </row>
    <row r="458" spans="1:15" x14ac:dyDescent="0.25">
      <c r="A458" s="170">
        <v>0.3</v>
      </c>
      <c r="B458" s="170">
        <v>100</v>
      </c>
      <c r="C458" s="170">
        <v>3.4</v>
      </c>
      <c r="D458" s="170">
        <v>60</v>
      </c>
      <c r="E458" s="170">
        <v>28</v>
      </c>
      <c r="F458" s="170">
        <v>69</v>
      </c>
      <c r="G458" s="170" t="s">
        <v>259</v>
      </c>
      <c r="H458" s="170" t="s">
        <v>508</v>
      </c>
      <c r="I458" s="170">
        <v>1486.2</v>
      </c>
      <c r="J458" s="170">
        <v>53.6</v>
      </c>
      <c r="K458" s="170">
        <v>12</v>
      </c>
      <c r="L458" s="170" t="s">
        <v>441</v>
      </c>
      <c r="M458" s="170">
        <v>60</v>
      </c>
      <c r="N458" s="170" t="s">
        <v>17</v>
      </c>
      <c r="O458" s="170">
        <v>19.05</v>
      </c>
    </row>
    <row r="459" spans="1:15" x14ac:dyDescent="0.25">
      <c r="A459" s="170">
        <v>0.5</v>
      </c>
      <c r="B459" s="170">
        <v>0</v>
      </c>
      <c r="C459" s="170">
        <v>0</v>
      </c>
      <c r="D459" s="170">
        <v>40</v>
      </c>
      <c r="E459" s="170">
        <v>28</v>
      </c>
      <c r="F459" s="170">
        <v>69</v>
      </c>
      <c r="G459" s="170" t="s">
        <v>259</v>
      </c>
      <c r="H459" s="170" t="s">
        <v>508</v>
      </c>
      <c r="I459" s="170">
        <v>1486.2</v>
      </c>
      <c r="J459" s="170">
        <v>53.6</v>
      </c>
      <c r="K459" s="170">
        <v>12</v>
      </c>
      <c r="L459" s="170" t="s">
        <v>441</v>
      </c>
      <c r="M459" s="170">
        <v>60</v>
      </c>
      <c r="N459" s="170" t="s">
        <v>17</v>
      </c>
      <c r="O459" s="170">
        <v>20.99</v>
      </c>
    </row>
    <row r="460" spans="1:15" x14ac:dyDescent="0.25">
      <c r="A460" s="170">
        <v>0.55000000000000004</v>
      </c>
      <c r="B460" s="170">
        <v>0</v>
      </c>
      <c r="C460" s="170">
        <v>0</v>
      </c>
      <c r="D460" s="170">
        <v>51.14</v>
      </c>
      <c r="E460" s="170">
        <v>28</v>
      </c>
      <c r="F460" s="170">
        <v>35</v>
      </c>
      <c r="G460" s="170" t="s">
        <v>439</v>
      </c>
      <c r="H460" s="170" t="s">
        <v>22</v>
      </c>
      <c r="I460" s="170">
        <v>1489</v>
      </c>
      <c r="J460" s="170">
        <v>200</v>
      </c>
      <c r="K460" s="170">
        <v>12.6</v>
      </c>
      <c r="L460" s="170" t="s">
        <v>443</v>
      </c>
      <c r="M460" s="170">
        <v>126</v>
      </c>
      <c r="N460" s="170" t="s">
        <v>13</v>
      </c>
      <c r="O460" s="170">
        <v>14.23</v>
      </c>
    </row>
    <row r="461" spans="1:15" x14ac:dyDescent="0.25">
      <c r="A461" s="170">
        <v>0.63</v>
      </c>
      <c r="B461" s="170">
        <v>50</v>
      </c>
      <c r="C461" s="170">
        <v>4.8</v>
      </c>
      <c r="D461" s="170">
        <v>52.26</v>
      </c>
      <c r="E461" s="170">
        <v>28</v>
      </c>
      <c r="F461" s="170">
        <v>35</v>
      </c>
      <c r="G461" s="170" t="s">
        <v>439</v>
      </c>
      <c r="H461" s="170" t="s">
        <v>22</v>
      </c>
      <c r="I461" s="170">
        <v>1489</v>
      </c>
      <c r="J461" s="170">
        <v>200</v>
      </c>
      <c r="K461" s="170">
        <v>12.6</v>
      </c>
      <c r="L461" s="170" t="s">
        <v>443</v>
      </c>
      <c r="M461" s="170">
        <v>126</v>
      </c>
      <c r="N461" s="170" t="s">
        <v>13</v>
      </c>
      <c r="O461" s="170">
        <v>13.82</v>
      </c>
    </row>
    <row r="462" spans="1:15" x14ac:dyDescent="0.25">
      <c r="A462" s="170">
        <v>0.65</v>
      </c>
      <c r="B462" s="170">
        <v>100</v>
      </c>
      <c r="C462" s="170">
        <v>4.8</v>
      </c>
      <c r="D462" s="170">
        <v>55.69</v>
      </c>
      <c r="E462" s="170">
        <v>28</v>
      </c>
      <c r="F462" s="170">
        <v>35</v>
      </c>
      <c r="G462" s="170" t="s">
        <v>439</v>
      </c>
      <c r="H462" s="170" t="s">
        <v>22</v>
      </c>
      <c r="I462" s="170">
        <v>1489</v>
      </c>
      <c r="J462" s="170">
        <v>200</v>
      </c>
      <c r="K462" s="170">
        <v>12.6</v>
      </c>
      <c r="L462" s="170" t="s">
        <v>443</v>
      </c>
      <c r="M462" s="170">
        <v>126</v>
      </c>
      <c r="N462" s="170" t="s">
        <v>13</v>
      </c>
      <c r="O462" s="170">
        <v>13.15</v>
      </c>
    </row>
    <row r="463" spans="1:15" x14ac:dyDescent="0.25">
      <c r="A463" s="170">
        <v>0.65</v>
      </c>
      <c r="B463" s="170">
        <v>100</v>
      </c>
      <c r="C463" s="170">
        <v>4.8</v>
      </c>
      <c r="D463" s="170">
        <v>55.69</v>
      </c>
      <c r="E463" s="170">
        <v>28</v>
      </c>
      <c r="F463" s="170">
        <v>35</v>
      </c>
      <c r="G463" s="170" t="s">
        <v>439</v>
      </c>
      <c r="H463" s="170" t="s">
        <v>22</v>
      </c>
      <c r="I463" s="170">
        <v>1489</v>
      </c>
      <c r="J463" s="170">
        <v>200</v>
      </c>
      <c r="K463" s="170">
        <v>12.6</v>
      </c>
      <c r="L463" s="170" t="s">
        <v>443</v>
      </c>
      <c r="M463" s="170">
        <v>126</v>
      </c>
      <c r="N463" s="170" t="s">
        <v>13</v>
      </c>
      <c r="O463" s="170">
        <v>9.7899999999999991</v>
      </c>
    </row>
    <row r="464" spans="1:15" x14ac:dyDescent="0.25">
      <c r="A464" s="170">
        <v>0.65</v>
      </c>
      <c r="B464" s="170">
        <v>100</v>
      </c>
      <c r="C464" s="170">
        <v>4.8</v>
      </c>
      <c r="D464" s="170">
        <v>55.69</v>
      </c>
      <c r="E464" s="170">
        <v>28</v>
      </c>
      <c r="F464" s="170">
        <v>50</v>
      </c>
      <c r="G464" s="170" t="s">
        <v>439</v>
      </c>
      <c r="H464" s="170" t="s">
        <v>22</v>
      </c>
      <c r="I464" s="170">
        <v>1489</v>
      </c>
      <c r="J464" s="170">
        <v>200</v>
      </c>
      <c r="K464" s="170">
        <v>12.6</v>
      </c>
      <c r="L464" s="170" t="s">
        <v>443</v>
      </c>
      <c r="M464" s="170">
        <v>126</v>
      </c>
      <c r="N464" s="170" t="s">
        <v>13</v>
      </c>
      <c r="O464" s="170">
        <v>15.85</v>
      </c>
    </row>
    <row r="465" spans="1:15" x14ac:dyDescent="0.25">
      <c r="A465" s="170">
        <v>0.65</v>
      </c>
      <c r="B465" s="170">
        <v>100</v>
      </c>
      <c r="C465" s="170">
        <v>4.8</v>
      </c>
      <c r="D465" s="170">
        <v>55.69</v>
      </c>
      <c r="E465" s="170">
        <v>28</v>
      </c>
      <c r="F465" s="170">
        <v>20</v>
      </c>
      <c r="G465" s="170" t="s">
        <v>439</v>
      </c>
      <c r="H465" s="170" t="s">
        <v>22</v>
      </c>
      <c r="I465" s="170">
        <v>1489</v>
      </c>
      <c r="J465" s="170">
        <v>200</v>
      </c>
      <c r="K465" s="170">
        <v>12.6</v>
      </c>
      <c r="L465" s="170" t="s">
        <v>443</v>
      </c>
      <c r="M465" s="170">
        <v>126</v>
      </c>
      <c r="N465" s="170" t="s">
        <v>13</v>
      </c>
      <c r="O465" s="170">
        <v>10.28</v>
      </c>
    </row>
    <row r="466" spans="1:15" x14ac:dyDescent="0.25">
      <c r="A466" s="170">
        <v>0.65</v>
      </c>
      <c r="B466" s="170">
        <v>100</v>
      </c>
      <c r="C466" s="170">
        <v>4.8</v>
      </c>
      <c r="D466" s="170">
        <v>55.69</v>
      </c>
      <c r="E466" s="170">
        <v>28</v>
      </c>
      <c r="F466" s="170">
        <v>35</v>
      </c>
      <c r="G466" s="170" t="s">
        <v>439</v>
      </c>
      <c r="H466" s="170" t="s">
        <v>22</v>
      </c>
      <c r="I466" s="170">
        <v>1489</v>
      </c>
      <c r="J466" s="170">
        <v>200</v>
      </c>
      <c r="K466" s="170">
        <v>12.6</v>
      </c>
      <c r="L466" s="170" t="s">
        <v>443</v>
      </c>
      <c r="M466" s="170">
        <v>126</v>
      </c>
      <c r="N466" s="170" t="s">
        <v>13</v>
      </c>
      <c r="O466" s="170">
        <v>13.2</v>
      </c>
    </row>
    <row r="467" spans="1:15" x14ac:dyDescent="0.25">
      <c r="A467" s="170">
        <v>0.65</v>
      </c>
      <c r="B467" s="170">
        <v>100</v>
      </c>
      <c r="C467" s="170">
        <v>4.8</v>
      </c>
      <c r="D467" s="170">
        <v>55.69</v>
      </c>
      <c r="E467" s="170">
        <v>28</v>
      </c>
      <c r="F467" s="170">
        <v>35</v>
      </c>
      <c r="G467" s="170" t="s">
        <v>439</v>
      </c>
      <c r="H467" s="170" t="s">
        <v>22</v>
      </c>
      <c r="I467" s="170">
        <v>1489</v>
      </c>
      <c r="J467" s="170">
        <v>200</v>
      </c>
      <c r="K467" s="170">
        <v>12.6</v>
      </c>
      <c r="L467" s="170" t="s">
        <v>443</v>
      </c>
      <c r="M467" s="170">
        <v>126</v>
      </c>
      <c r="N467" s="170" t="s">
        <v>13</v>
      </c>
      <c r="O467" s="170">
        <v>14.66</v>
      </c>
    </row>
    <row r="468" spans="1:15" x14ac:dyDescent="0.25">
      <c r="A468" s="170">
        <v>0.38</v>
      </c>
      <c r="B468" s="170">
        <v>50</v>
      </c>
      <c r="C468" s="170">
        <v>4.8</v>
      </c>
      <c r="D468" s="170">
        <v>74.05</v>
      </c>
      <c r="E468" s="170">
        <v>28</v>
      </c>
      <c r="F468" s="170">
        <v>35</v>
      </c>
      <c r="G468" s="170" t="s">
        <v>439</v>
      </c>
      <c r="H468" s="170" t="s">
        <v>22</v>
      </c>
      <c r="I468" s="170">
        <v>1489</v>
      </c>
      <c r="J468" s="170">
        <v>200</v>
      </c>
      <c r="K468" s="170">
        <v>12.6</v>
      </c>
      <c r="L468" s="170" t="s">
        <v>443</v>
      </c>
      <c r="M468" s="170">
        <v>126</v>
      </c>
      <c r="N468" s="170" t="s">
        <v>13</v>
      </c>
      <c r="O468" s="170">
        <v>16.87</v>
      </c>
    </row>
    <row r="469" spans="1:15" x14ac:dyDescent="0.25">
      <c r="A469" s="170">
        <v>0.38</v>
      </c>
      <c r="B469" s="170">
        <v>50</v>
      </c>
      <c r="C469" s="170">
        <v>4.8</v>
      </c>
      <c r="D469" s="170">
        <v>74.05</v>
      </c>
      <c r="E469" s="170">
        <v>28</v>
      </c>
      <c r="F469" s="170">
        <v>35</v>
      </c>
      <c r="G469" s="170" t="s">
        <v>439</v>
      </c>
      <c r="H469" s="170" t="s">
        <v>22</v>
      </c>
      <c r="I469" s="170">
        <v>1489</v>
      </c>
      <c r="J469" s="170">
        <v>200</v>
      </c>
      <c r="K469" s="170">
        <v>12.6</v>
      </c>
      <c r="L469" s="170" t="s">
        <v>443</v>
      </c>
      <c r="M469" s="170">
        <v>126</v>
      </c>
      <c r="N469" s="170" t="s">
        <v>13</v>
      </c>
      <c r="O469" s="170">
        <v>10.050000000000001</v>
      </c>
    </row>
    <row r="470" spans="1:15" x14ac:dyDescent="0.25">
      <c r="A470" s="170">
        <v>0.5</v>
      </c>
      <c r="B470" s="170">
        <v>0</v>
      </c>
      <c r="C470" s="170">
        <v>0</v>
      </c>
      <c r="D470" s="170">
        <v>33.4</v>
      </c>
      <c r="E470" s="170">
        <v>28</v>
      </c>
      <c r="F470" s="170">
        <v>69</v>
      </c>
      <c r="G470" s="170" t="s">
        <v>14</v>
      </c>
      <c r="H470" s="170" t="s">
        <v>22</v>
      </c>
      <c r="I470" s="170">
        <v>350</v>
      </c>
      <c r="J470" s="170">
        <v>204</v>
      </c>
      <c r="K470" s="170">
        <v>12</v>
      </c>
      <c r="L470" s="170" t="s">
        <v>441</v>
      </c>
      <c r="M470" s="170">
        <v>120</v>
      </c>
      <c r="N470" s="170" t="s">
        <v>67</v>
      </c>
      <c r="O470" s="170">
        <v>14.93</v>
      </c>
    </row>
    <row r="471" spans="1:15" x14ac:dyDescent="0.25">
      <c r="A471" s="170">
        <v>0.5</v>
      </c>
      <c r="B471" s="170">
        <v>30</v>
      </c>
      <c r="C471" s="170">
        <v>5.0999999999999996</v>
      </c>
      <c r="D471" s="170">
        <v>31.5</v>
      </c>
      <c r="E471" s="170">
        <v>28</v>
      </c>
      <c r="F471" s="170">
        <v>69</v>
      </c>
      <c r="G471" s="170" t="s">
        <v>14</v>
      </c>
      <c r="H471" s="170" t="s">
        <v>22</v>
      </c>
      <c r="I471" s="170">
        <v>350</v>
      </c>
      <c r="J471" s="170">
        <v>204</v>
      </c>
      <c r="K471" s="170">
        <v>12</v>
      </c>
      <c r="L471" s="170" t="s">
        <v>441</v>
      </c>
      <c r="M471" s="170">
        <v>120</v>
      </c>
      <c r="N471" s="170" t="s">
        <v>67</v>
      </c>
      <c r="O471" s="170">
        <v>14.38</v>
      </c>
    </row>
    <row r="472" spans="1:15" x14ac:dyDescent="0.25">
      <c r="A472" s="170">
        <v>0.5</v>
      </c>
      <c r="B472" s="170">
        <v>50</v>
      </c>
      <c r="C472" s="170">
        <v>5.0999999999999996</v>
      </c>
      <c r="D472" s="170">
        <v>30.7</v>
      </c>
      <c r="E472" s="170">
        <v>28</v>
      </c>
      <c r="F472" s="170">
        <v>69</v>
      </c>
      <c r="G472" s="170" t="s">
        <v>14</v>
      </c>
      <c r="H472" s="170" t="s">
        <v>22</v>
      </c>
      <c r="I472" s="170">
        <v>350</v>
      </c>
      <c r="J472" s="170">
        <v>204</v>
      </c>
      <c r="K472" s="170">
        <v>12</v>
      </c>
      <c r="L472" s="170" t="s">
        <v>441</v>
      </c>
      <c r="M472" s="170">
        <v>120</v>
      </c>
      <c r="N472" s="170" t="s">
        <v>67</v>
      </c>
      <c r="O472" s="170">
        <v>13.05</v>
      </c>
    </row>
    <row r="473" spans="1:15" x14ac:dyDescent="0.25">
      <c r="A473" s="170">
        <v>0.5</v>
      </c>
      <c r="B473" s="170">
        <v>100</v>
      </c>
      <c r="C473" s="170">
        <v>5.0999999999999996</v>
      </c>
      <c r="D473" s="170">
        <v>29.6</v>
      </c>
      <c r="E473" s="170">
        <v>28</v>
      </c>
      <c r="F473" s="170">
        <v>69</v>
      </c>
      <c r="G473" s="170" t="s">
        <v>14</v>
      </c>
      <c r="H473" s="170" t="s">
        <v>22</v>
      </c>
      <c r="I473" s="170">
        <v>350</v>
      </c>
      <c r="J473" s="170">
        <v>204</v>
      </c>
      <c r="K473" s="170">
        <v>12</v>
      </c>
      <c r="L473" s="170" t="s">
        <v>441</v>
      </c>
      <c r="M473" s="170">
        <v>120</v>
      </c>
      <c r="N473" s="170" t="s">
        <v>67</v>
      </c>
      <c r="O473" s="170">
        <v>11.28</v>
      </c>
    </row>
    <row r="474" spans="1:15" x14ac:dyDescent="0.25">
      <c r="A474" s="170">
        <v>0.5</v>
      </c>
      <c r="B474" s="170">
        <v>0</v>
      </c>
      <c r="C474" s="170">
        <v>0</v>
      </c>
      <c r="D474" s="170">
        <v>30.94</v>
      </c>
      <c r="E474" s="170">
        <v>28</v>
      </c>
      <c r="F474" s="170">
        <v>70</v>
      </c>
      <c r="G474" s="170" t="s">
        <v>273</v>
      </c>
      <c r="H474" s="170" t="s">
        <v>22</v>
      </c>
      <c r="I474" s="170">
        <v>942</v>
      </c>
      <c r="J474" s="170">
        <v>53.1</v>
      </c>
      <c r="K474" s="170">
        <v>10</v>
      </c>
      <c r="L474" s="170" t="s">
        <v>441</v>
      </c>
      <c r="M474" s="170">
        <v>50</v>
      </c>
      <c r="N474" s="170" t="s">
        <v>17</v>
      </c>
      <c r="O474" s="170">
        <v>26.53</v>
      </c>
    </row>
    <row r="475" spans="1:15" x14ac:dyDescent="0.25">
      <c r="A475" s="170">
        <v>0.5</v>
      </c>
      <c r="B475" s="170">
        <v>25</v>
      </c>
      <c r="C475" s="170">
        <v>5.25</v>
      </c>
      <c r="D475" s="170">
        <v>35.93</v>
      </c>
      <c r="E475" s="170">
        <v>28</v>
      </c>
      <c r="F475" s="170">
        <v>70</v>
      </c>
      <c r="G475" s="170" t="s">
        <v>273</v>
      </c>
      <c r="H475" s="170" t="s">
        <v>22</v>
      </c>
      <c r="I475" s="170">
        <v>942</v>
      </c>
      <c r="J475" s="170">
        <v>53.1</v>
      </c>
      <c r="K475" s="170">
        <v>10</v>
      </c>
      <c r="L475" s="170" t="s">
        <v>441</v>
      </c>
      <c r="M475" s="170">
        <v>50</v>
      </c>
      <c r="N475" s="170" t="s">
        <v>17</v>
      </c>
      <c r="O475" s="170">
        <v>28.57</v>
      </c>
    </row>
    <row r="476" spans="1:15" x14ac:dyDescent="0.25">
      <c r="A476" s="170">
        <v>0.5</v>
      </c>
      <c r="B476" s="170">
        <v>50</v>
      </c>
      <c r="C476" s="170">
        <v>5.25</v>
      </c>
      <c r="D476" s="170">
        <v>38.43</v>
      </c>
      <c r="E476" s="170">
        <v>28</v>
      </c>
      <c r="F476" s="170">
        <v>70</v>
      </c>
      <c r="G476" s="170" t="s">
        <v>273</v>
      </c>
      <c r="H476" s="170" t="s">
        <v>22</v>
      </c>
      <c r="I476" s="170">
        <v>942</v>
      </c>
      <c r="J476" s="170">
        <v>53.1</v>
      </c>
      <c r="K476" s="170">
        <v>10</v>
      </c>
      <c r="L476" s="170" t="s">
        <v>441</v>
      </c>
      <c r="M476" s="170">
        <v>50</v>
      </c>
      <c r="N476" s="170" t="s">
        <v>17</v>
      </c>
      <c r="O476" s="170">
        <v>28.71</v>
      </c>
    </row>
    <row r="477" spans="1:15" x14ac:dyDescent="0.25">
      <c r="A477" s="170">
        <v>0.5</v>
      </c>
      <c r="B477" s="170">
        <v>100</v>
      </c>
      <c r="C477" s="170">
        <v>5.25</v>
      </c>
      <c r="D477" s="170">
        <v>41.87</v>
      </c>
      <c r="E477" s="170">
        <v>28</v>
      </c>
      <c r="F477" s="170">
        <v>70</v>
      </c>
      <c r="G477" s="170" t="s">
        <v>273</v>
      </c>
      <c r="H477" s="170" t="s">
        <v>22</v>
      </c>
      <c r="I477" s="170">
        <v>942</v>
      </c>
      <c r="J477" s="170">
        <v>53.1</v>
      </c>
      <c r="K477" s="170">
        <v>10</v>
      </c>
      <c r="L477" s="170" t="s">
        <v>441</v>
      </c>
      <c r="M477" s="170">
        <v>50</v>
      </c>
      <c r="N477" s="170" t="s">
        <v>17</v>
      </c>
      <c r="O477" s="170">
        <v>27.5</v>
      </c>
    </row>
    <row r="478" spans="1:15" x14ac:dyDescent="0.25">
      <c r="A478" s="170">
        <v>0.5</v>
      </c>
      <c r="B478" s="170">
        <v>25</v>
      </c>
      <c r="C478" s="170">
        <v>5.25</v>
      </c>
      <c r="D478" s="170">
        <v>35.93</v>
      </c>
      <c r="E478" s="170">
        <v>28</v>
      </c>
      <c r="F478" s="170">
        <v>70</v>
      </c>
      <c r="G478" s="170" t="s">
        <v>273</v>
      </c>
      <c r="H478" s="170" t="s">
        <v>22</v>
      </c>
      <c r="I478" s="170">
        <v>942</v>
      </c>
      <c r="J478" s="170">
        <v>53.1</v>
      </c>
      <c r="K478" s="170">
        <v>10</v>
      </c>
      <c r="L478" s="170" t="s">
        <v>441</v>
      </c>
      <c r="M478" s="170">
        <v>50</v>
      </c>
      <c r="N478" s="170" t="s">
        <v>17</v>
      </c>
      <c r="O478" s="170">
        <v>13.06</v>
      </c>
    </row>
    <row r="479" spans="1:15" x14ac:dyDescent="0.25">
      <c r="A479" s="170">
        <v>0.5</v>
      </c>
      <c r="B479" s="170">
        <v>50</v>
      </c>
      <c r="C479" s="170">
        <v>5.25</v>
      </c>
      <c r="D479" s="170">
        <v>38.43</v>
      </c>
      <c r="E479" s="170">
        <v>28</v>
      </c>
      <c r="F479" s="170">
        <v>70</v>
      </c>
      <c r="G479" s="170" t="s">
        <v>273</v>
      </c>
      <c r="H479" s="170" t="s">
        <v>22</v>
      </c>
      <c r="I479" s="170">
        <v>942</v>
      </c>
      <c r="J479" s="170">
        <v>53.1</v>
      </c>
      <c r="K479" s="170">
        <v>10</v>
      </c>
      <c r="L479" s="170" t="s">
        <v>441</v>
      </c>
      <c r="M479" s="170">
        <v>50</v>
      </c>
      <c r="N479" s="170" t="s">
        <v>17</v>
      </c>
      <c r="O479" s="170">
        <v>16.13</v>
      </c>
    </row>
    <row r="480" spans="1:15" x14ac:dyDescent="0.25">
      <c r="A480" s="170">
        <v>0.5</v>
      </c>
      <c r="B480" s="170">
        <v>100</v>
      </c>
      <c r="C480" s="170">
        <v>5.25</v>
      </c>
      <c r="D480" s="170">
        <v>41.87</v>
      </c>
      <c r="E480" s="170">
        <v>28</v>
      </c>
      <c r="F480" s="170">
        <v>70</v>
      </c>
      <c r="G480" s="170" t="s">
        <v>273</v>
      </c>
      <c r="H480" s="170" t="s">
        <v>22</v>
      </c>
      <c r="I480" s="170">
        <v>942</v>
      </c>
      <c r="J480" s="170">
        <v>53.1</v>
      </c>
      <c r="K480" s="170">
        <v>10</v>
      </c>
      <c r="L480" s="170" t="s">
        <v>441</v>
      </c>
      <c r="M480" s="170">
        <v>50</v>
      </c>
      <c r="N480" s="170" t="s">
        <v>17</v>
      </c>
      <c r="O480" s="170">
        <v>19.75</v>
      </c>
    </row>
    <row r="481" spans="1:15" x14ac:dyDescent="0.25">
      <c r="A481" s="170">
        <v>0.4</v>
      </c>
      <c r="B481" s="170">
        <v>0</v>
      </c>
      <c r="C481" s="170">
        <v>0</v>
      </c>
      <c r="D481" s="170">
        <v>41.2</v>
      </c>
      <c r="E481" s="170">
        <v>28</v>
      </c>
      <c r="F481" s="170">
        <v>54</v>
      </c>
      <c r="G481" s="170" t="s">
        <v>14</v>
      </c>
      <c r="H481" s="170" t="s">
        <v>22</v>
      </c>
      <c r="I481" s="170">
        <v>550</v>
      </c>
      <c r="J481" s="170">
        <v>200</v>
      </c>
      <c r="K481" s="170">
        <v>12</v>
      </c>
      <c r="L481" s="170" t="s">
        <v>441</v>
      </c>
      <c r="M481" s="170">
        <v>60</v>
      </c>
      <c r="N481" s="170" t="s">
        <v>67</v>
      </c>
      <c r="O481" s="170">
        <v>20.399999999999999</v>
      </c>
    </row>
    <row r="482" spans="1:15" x14ac:dyDescent="0.25">
      <c r="A482" s="170">
        <v>0.4</v>
      </c>
      <c r="B482" s="170">
        <v>25</v>
      </c>
      <c r="C482" s="170">
        <v>4.5</v>
      </c>
      <c r="D482" s="170">
        <v>41.2</v>
      </c>
      <c r="E482" s="170">
        <v>28</v>
      </c>
      <c r="F482" s="170">
        <v>54</v>
      </c>
      <c r="G482" s="170" t="s">
        <v>14</v>
      </c>
      <c r="H482" s="170" t="s">
        <v>22</v>
      </c>
      <c r="I482" s="170">
        <v>550</v>
      </c>
      <c r="J482" s="170">
        <v>200</v>
      </c>
      <c r="K482" s="170">
        <v>12</v>
      </c>
      <c r="L482" s="170" t="s">
        <v>441</v>
      </c>
      <c r="M482" s="170">
        <v>60</v>
      </c>
      <c r="N482" s="170" t="s">
        <v>67</v>
      </c>
      <c r="O482" s="170">
        <v>21.42</v>
      </c>
    </row>
    <row r="483" spans="1:15" x14ac:dyDescent="0.25">
      <c r="A483" s="170">
        <v>0.4</v>
      </c>
      <c r="B483" s="170">
        <v>50</v>
      </c>
      <c r="C483" s="170">
        <v>4.5</v>
      </c>
      <c r="D483" s="170">
        <v>41.2</v>
      </c>
      <c r="E483" s="170">
        <v>28</v>
      </c>
      <c r="F483" s="170">
        <v>54</v>
      </c>
      <c r="G483" s="170" t="s">
        <v>14</v>
      </c>
      <c r="H483" s="170" t="s">
        <v>22</v>
      </c>
      <c r="I483" s="170">
        <v>550</v>
      </c>
      <c r="J483" s="170">
        <v>200</v>
      </c>
      <c r="K483" s="170">
        <v>12</v>
      </c>
      <c r="L483" s="170" t="s">
        <v>441</v>
      </c>
      <c r="M483" s="170">
        <v>60</v>
      </c>
      <c r="N483" s="170" t="s">
        <v>67</v>
      </c>
      <c r="O483" s="170">
        <v>18.77</v>
      </c>
    </row>
    <row r="484" spans="1:15" x14ac:dyDescent="0.25">
      <c r="A484" s="170">
        <v>0.4</v>
      </c>
      <c r="B484" s="170">
        <v>75</v>
      </c>
      <c r="C484" s="170">
        <v>4.5</v>
      </c>
      <c r="D484" s="170">
        <v>41.2</v>
      </c>
      <c r="E484" s="170">
        <v>28</v>
      </c>
      <c r="F484" s="170">
        <v>54</v>
      </c>
      <c r="G484" s="170" t="s">
        <v>14</v>
      </c>
      <c r="H484" s="170" t="s">
        <v>22</v>
      </c>
      <c r="I484" s="170">
        <v>550</v>
      </c>
      <c r="J484" s="170">
        <v>200</v>
      </c>
      <c r="K484" s="170">
        <v>12</v>
      </c>
      <c r="L484" s="170" t="s">
        <v>441</v>
      </c>
      <c r="M484" s="170">
        <v>60</v>
      </c>
      <c r="N484" s="170" t="s">
        <v>67</v>
      </c>
      <c r="O484" s="170">
        <v>18.77</v>
      </c>
    </row>
    <row r="485" spans="1:15" x14ac:dyDescent="0.25">
      <c r="A485" s="170">
        <v>0.4</v>
      </c>
      <c r="B485" s="170">
        <v>100</v>
      </c>
      <c r="C485" s="170">
        <v>4.5</v>
      </c>
      <c r="D485" s="170">
        <v>41.2</v>
      </c>
      <c r="E485" s="170">
        <v>28</v>
      </c>
      <c r="F485" s="170">
        <v>54</v>
      </c>
      <c r="G485" s="170" t="s">
        <v>14</v>
      </c>
      <c r="H485" s="170" t="s">
        <v>22</v>
      </c>
      <c r="I485" s="170">
        <v>550</v>
      </c>
      <c r="J485" s="170">
        <v>200</v>
      </c>
      <c r="K485" s="170">
        <v>12</v>
      </c>
      <c r="L485" s="170" t="s">
        <v>441</v>
      </c>
      <c r="M485" s="170">
        <v>60</v>
      </c>
      <c r="N485" s="170" t="s">
        <v>67</v>
      </c>
      <c r="O485" s="170">
        <v>21.01</v>
      </c>
    </row>
    <row r="486" spans="1:15" x14ac:dyDescent="0.25">
      <c r="A486" s="170">
        <v>0.48</v>
      </c>
      <c r="B486" s="170">
        <v>100</v>
      </c>
      <c r="C486" s="170">
        <v>5.25</v>
      </c>
      <c r="D486" s="170">
        <v>37.380000000000003</v>
      </c>
      <c r="E486" s="170">
        <v>28</v>
      </c>
      <c r="F486" s="170">
        <v>20</v>
      </c>
      <c r="G486" s="170" t="s">
        <v>259</v>
      </c>
      <c r="H486" s="170" t="s">
        <v>22</v>
      </c>
      <c r="I486" s="170">
        <v>941</v>
      </c>
      <c r="J486" s="170">
        <v>47.8</v>
      </c>
      <c r="K486" s="170">
        <v>12</v>
      </c>
      <c r="L486" s="170" t="s">
        <v>441</v>
      </c>
      <c r="M486" s="170">
        <v>60</v>
      </c>
      <c r="N486" s="170" t="s">
        <v>17</v>
      </c>
      <c r="O486" s="170">
        <v>6.69</v>
      </c>
    </row>
    <row r="487" spans="1:15" x14ac:dyDescent="0.25">
      <c r="A487" s="170">
        <v>0.48</v>
      </c>
      <c r="B487" s="170">
        <v>100</v>
      </c>
      <c r="C487" s="170">
        <v>5.25</v>
      </c>
      <c r="D487" s="170">
        <v>37.380000000000003</v>
      </c>
      <c r="E487" s="170">
        <v>28</v>
      </c>
      <c r="F487" s="170">
        <v>30</v>
      </c>
      <c r="G487" s="170" t="s">
        <v>259</v>
      </c>
      <c r="H487" s="170" t="s">
        <v>22</v>
      </c>
      <c r="I487" s="170">
        <v>941</v>
      </c>
      <c r="J487" s="170">
        <v>47.8</v>
      </c>
      <c r="K487" s="170">
        <v>12</v>
      </c>
      <c r="L487" s="170" t="s">
        <v>441</v>
      </c>
      <c r="M487" s="170">
        <v>60</v>
      </c>
      <c r="N487" s="170" t="s">
        <v>17</v>
      </c>
      <c r="O487" s="170">
        <v>12.31</v>
      </c>
    </row>
    <row r="488" spans="1:15" x14ac:dyDescent="0.25">
      <c r="A488" s="170">
        <v>0.48</v>
      </c>
      <c r="B488" s="170">
        <v>100</v>
      </c>
      <c r="C488" s="170">
        <v>5.25</v>
      </c>
      <c r="D488" s="170">
        <v>37.380000000000003</v>
      </c>
      <c r="E488" s="170">
        <v>28</v>
      </c>
      <c r="F488" s="170">
        <v>40</v>
      </c>
      <c r="G488" s="170" t="s">
        <v>259</v>
      </c>
      <c r="H488" s="170" t="s">
        <v>22</v>
      </c>
      <c r="I488" s="170">
        <v>941</v>
      </c>
      <c r="J488" s="170">
        <v>47.8</v>
      </c>
      <c r="K488" s="170">
        <v>12</v>
      </c>
      <c r="L488" s="170" t="s">
        <v>441</v>
      </c>
      <c r="M488" s="170">
        <v>60</v>
      </c>
      <c r="N488" s="170" t="s">
        <v>17</v>
      </c>
      <c r="O488" s="170">
        <v>13.47</v>
      </c>
    </row>
    <row r="489" spans="1:15" x14ac:dyDescent="0.25">
      <c r="A489" s="170">
        <v>0.48</v>
      </c>
      <c r="B489" s="170">
        <v>100</v>
      </c>
      <c r="C489" s="170">
        <v>4.5</v>
      </c>
      <c r="D489" s="170">
        <v>37.380000000000003</v>
      </c>
      <c r="E489" s="170">
        <v>28</v>
      </c>
      <c r="F489" s="170">
        <v>50</v>
      </c>
      <c r="G489" s="170" t="s">
        <v>259</v>
      </c>
      <c r="H489" s="170" t="s">
        <v>22</v>
      </c>
      <c r="I489" s="170">
        <v>941</v>
      </c>
      <c r="J489" s="170">
        <v>47.8</v>
      </c>
      <c r="K489" s="170">
        <v>12</v>
      </c>
      <c r="L489" s="170" t="s">
        <v>441</v>
      </c>
      <c r="M489" s="170">
        <v>60</v>
      </c>
      <c r="N489" s="170" t="s">
        <v>17</v>
      </c>
      <c r="O489" s="170">
        <v>16.39</v>
      </c>
    </row>
    <row r="490" spans="1:15" x14ac:dyDescent="0.25">
      <c r="A490" s="170">
        <v>0.45</v>
      </c>
      <c r="B490" s="170">
        <v>0</v>
      </c>
      <c r="C490" s="170">
        <v>0</v>
      </c>
      <c r="D490" s="170">
        <v>40.880000000000003</v>
      </c>
      <c r="E490" s="170">
        <v>28</v>
      </c>
      <c r="F490" s="170">
        <v>65</v>
      </c>
      <c r="G490" s="170" t="s">
        <v>14</v>
      </c>
      <c r="H490" s="170" t="s">
        <v>22</v>
      </c>
      <c r="I490" s="170">
        <v>321</v>
      </c>
      <c r="J490" s="170">
        <v>200</v>
      </c>
      <c r="K490" s="170">
        <v>20</v>
      </c>
      <c r="L490" s="170" t="s">
        <v>441</v>
      </c>
      <c r="M490" s="170">
        <v>100</v>
      </c>
      <c r="N490" s="170" t="s">
        <v>17</v>
      </c>
      <c r="O490" s="170">
        <v>18</v>
      </c>
    </row>
    <row r="491" spans="1:15" x14ac:dyDescent="0.25">
      <c r="A491" s="170">
        <v>0.44</v>
      </c>
      <c r="B491" s="170">
        <v>100</v>
      </c>
      <c r="C491" s="170">
        <v>4.0999999999999996</v>
      </c>
      <c r="D491" s="170">
        <v>41.11</v>
      </c>
      <c r="E491" s="170">
        <v>28</v>
      </c>
      <c r="F491" s="170">
        <v>65</v>
      </c>
      <c r="G491" s="170" t="s">
        <v>14</v>
      </c>
      <c r="H491" s="170" t="s">
        <v>22</v>
      </c>
      <c r="I491" s="170">
        <v>321</v>
      </c>
      <c r="J491" s="170">
        <v>200</v>
      </c>
      <c r="K491" s="170">
        <v>20</v>
      </c>
      <c r="L491" s="170" t="s">
        <v>441</v>
      </c>
      <c r="M491" s="170">
        <v>100</v>
      </c>
      <c r="N491" s="170" t="s">
        <v>17</v>
      </c>
      <c r="O491" s="170">
        <v>16.5</v>
      </c>
    </row>
    <row r="492" spans="1:15" x14ac:dyDescent="0.25">
      <c r="A492" s="170">
        <v>0.45</v>
      </c>
      <c r="B492" s="170">
        <v>0</v>
      </c>
      <c r="C492" s="170">
        <v>0</v>
      </c>
      <c r="D492" s="170">
        <v>40.880000000000003</v>
      </c>
      <c r="E492" s="170">
        <v>28</v>
      </c>
      <c r="F492" s="170">
        <v>65</v>
      </c>
      <c r="G492" s="170" t="s">
        <v>14</v>
      </c>
      <c r="H492" s="170" t="s">
        <v>22</v>
      </c>
      <c r="I492" s="170">
        <v>321</v>
      </c>
      <c r="J492" s="170">
        <v>200</v>
      </c>
      <c r="K492" s="170">
        <v>20</v>
      </c>
      <c r="L492" s="170" t="s">
        <v>443</v>
      </c>
      <c r="M492" s="170">
        <v>100</v>
      </c>
      <c r="N492" s="170" t="s">
        <v>17</v>
      </c>
      <c r="O492" s="170">
        <v>21.8</v>
      </c>
    </row>
    <row r="493" spans="1:15" x14ac:dyDescent="0.25">
      <c r="A493" s="170">
        <v>0.44</v>
      </c>
      <c r="B493" s="170">
        <v>100</v>
      </c>
      <c r="C493" s="170">
        <v>4.0999999999999996</v>
      </c>
      <c r="D493" s="170">
        <v>41.11</v>
      </c>
      <c r="E493" s="170">
        <v>28</v>
      </c>
      <c r="F493" s="170">
        <v>65</v>
      </c>
      <c r="G493" s="170" t="s">
        <v>14</v>
      </c>
      <c r="H493" s="170" t="s">
        <v>22</v>
      </c>
      <c r="I493" s="170">
        <v>321</v>
      </c>
      <c r="J493" s="170">
        <v>200</v>
      </c>
      <c r="K493" s="170">
        <v>20</v>
      </c>
      <c r="L493" s="170" t="s">
        <v>443</v>
      </c>
      <c r="M493" s="170">
        <v>100</v>
      </c>
      <c r="N493" s="170" t="s">
        <v>17</v>
      </c>
      <c r="O493" s="170">
        <v>19.64</v>
      </c>
    </row>
    <row r="494" spans="1:15" x14ac:dyDescent="0.25">
      <c r="A494" s="170">
        <v>0.45</v>
      </c>
      <c r="B494" s="170">
        <v>0</v>
      </c>
      <c r="C494" s="170">
        <v>0</v>
      </c>
      <c r="D494" s="170">
        <v>40.880000000000003</v>
      </c>
      <c r="E494" s="170">
        <v>28</v>
      </c>
      <c r="F494" s="170">
        <v>65</v>
      </c>
      <c r="G494" s="170" t="s">
        <v>14</v>
      </c>
      <c r="H494" s="170" t="s">
        <v>22</v>
      </c>
      <c r="I494" s="170">
        <v>321</v>
      </c>
      <c r="J494" s="170">
        <v>200</v>
      </c>
      <c r="K494" s="170">
        <v>20</v>
      </c>
      <c r="L494" s="170" t="s">
        <v>443</v>
      </c>
      <c r="M494" s="170">
        <v>100</v>
      </c>
      <c r="N494" s="170" t="s">
        <v>17</v>
      </c>
      <c r="O494" s="170">
        <v>22.6</v>
      </c>
    </row>
    <row r="495" spans="1:15" x14ac:dyDescent="0.25">
      <c r="A495" s="170">
        <v>0.44</v>
      </c>
      <c r="B495" s="170">
        <v>100</v>
      </c>
      <c r="C495" s="170">
        <v>4.0999999999999996</v>
      </c>
      <c r="D495" s="170">
        <v>41.11</v>
      </c>
      <c r="E495" s="170">
        <v>28</v>
      </c>
      <c r="F495" s="170">
        <v>65</v>
      </c>
      <c r="G495" s="170" t="s">
        <v>14</v>
      </c>
      <c r="H495" s="170" t="s">
        <v>22</v>
      </c>
      <c r="I495" s="170">
        <v>321</v>
      </c>
      <c r="J495" s="170">
        <v>200</v>
      </c>
      <c r="K495" s="170">
        <v>20</v>
      </c>
      <c r="L495" s="170" t="s">
        <v>443</v>
      </c>
      <c r="M495" s="170">
        <v>100</v>
      </c>
      <c r="N495" s="170" t="s">
        <v>17</v>
      </c>
      <c r="O495" s="170">
        <v>21.1</v>
      </c>
    </row>
    <row r="496" spans="1:15" x14ac:dyDescent="0.25">
      <c r="A496" s="170">
        <v>0.4</v>
      </c>
      <c r="B496" s="170">
        <v>0</v>
      </c>
      <c r="C496" s="170">
        <v>0</v>
      </c>
      <c r="D496" s="170">
        <v>58.9</v>
      </c>
      <c r="E496" s="170">
        <v>28</v>
      </c>
      <c r="F496" s="170">
        <v>65</v>
      </c>
      <c r="G496" s="170" t="s">
        <v>14</v>
      </c>
      <c r="H496" s="170" t="s">
        <v>22</v>
      </c>
      <c r="I496" s="170">
        <v>460</v>
      </c>
      <c r="J496" s="170">
        <v>200</v>
      </c>
      <c r="K496" s="170">
        <v>20</v>
      </c>
      <c r="L496" s="170" t="s">
        <v>443</v>
      </c>
      <c r="M496" s="170">
        <v>100</v>
      </c>
      <c r="N496" s="170" t="s">
        <v>13</v>
      </c>
      <c r="O496" s="170">
        <v>18.8</v>
      </c>
    </row>
    <row r="497" spans="1:15" x14ac:dyDescent="0.25">
      <c r="A497" s="170">
        <v>0.4</v>
      </c>
      <c r="B497" s="170">
        <v>40</v>
      </c>
      <c r="C497" s="170">
        <v>6.04</v>
      </c>
      <c r="D497" s="170">
        <v>48.3</v>
      </c>
      <c r="E497" s="170">
        <v>28</v>
      </c>
      <c r="F497" s="170">
        <v>65</v>
      </c>
      <c r="G497" s="170" t="s">
        <v>14</v>
      </c>
      <c r="H497" s="170" t="s">
        <v>22</v>
      </c>
      <c r="I497" s="170">
        <v>460</v>
      </c>
      <c r="J497" s="170">
        <v>200</v>
      </c>
      <c r="K497" s="170">
        <v>20</v>
      </c>
      <c r="L497" s="170" t="s">
        <v>443</v>
      </c>
      <c r="M497" s="170">
        <v>100</v>
      </c>
      <c r="N497" s="170" t="s">
        <v>13</v>
      </c>
      <c r="O497" s="170">
        <v>10.9</v>
      </c>
    </row>
    <row r="498" spans="1:15" x14ac:dyDescent="0.25">
      <c r="A498" s="170">
        <v>0.45</v>
      </c>
      <c r="B498" s="170">
        <v>100</v>
      </c>
      <c r="C498" s="170">
        <v>2.97</v>
      </c>
      <c r="D498" s="170">
        <v>34</v>
      </c>
      <c r="E498" s="170">
        <v>28</v>
      </c>
      <c r="F498" s="170">
        <v>25</v>
      </c>
      <c r="G498" s="170" t="s">
        <v>14</v>
      </c>
      <c r="H498" s="170" t="s">
        <v>22</v>
      </c>
      <c r="I498" s="170">
        <v>451</v>
      </c>
      <c r="J498" s="170">
        <v>213</v>
      </c>
      <c r="K498" s="170">
        <v>10</v>
      </c>
      <c r="L498" s="170" t="s">
        <v>443</v>
      </c>
      <c r="M498" s="170">
        <v>50</v>
      </c>
      <c r="N498" s="170" t="s">
        <v>13</v>
      </c>
      <c r="O498" s="170">
        <v>13.52</v>
      </c>
    </row>
    <row r="499" spans="1:15" x14ac:dyDescent="0.25">
      <c r="A499" s="170">
        <v>0.45</v>
      </c>
      <c r="B499" s="170">
        <v>100</v>
      </c>
      <c r="C499" s="170">
        <v>2.97</v>
      </c>
      <c r="D499" s="170">
        <v>34</v>
      </c>
      <c r="E499" s="170">
        <v>28</v>
      </c>
      <c r="F499" s="170">
        <v>25</v>
      </c>
      <c r="G499" s="170" t="s">
        <v>14</v>
      </c>
      <c r="H499" s="170" t="s">
        <v>22</v>
      </c>
      <c r="I499" s="170">
        <v>451</v>
      </c>
      <c r="J499" s="170">
        <v>213</v>
      </c>
      <c r="K499" s="170">
        <v>10</v>
      </c>
      <c r="L499" s="170" t="s">
        <v>443</v>
      </c>
      <c r="M499" s="170">
        <v>50</v>
      </c>
      <c r="N499" s="170" t="s">
        <v>13</v>
      </c>
      <c r="O499" s="170">
        <v>29.74</v>
      </c>
    </row>
    <row r="500" spans="1:15" x14ac:dyDescent="0.25">
      <c r="A500" s="170">
        <v>0.45</v>
      </c>
      <c r="B500" s="170">
        <v>100</v>
      </c>
      <c r="C500" s="170">
        <v>2.97</v>
      </c>
      <c r="D500" s="170">
        <v>34</v>
      </c>
      <c r="E500" s="170">
        <v>28</v>
      </c>
      <c r="F500" s="170">
        <v>25</v>
      </c>
      <c r="G500" s="170" t="s">
        <v>14</v>
      </c>
      <c r="H500" s="170" t="s">
        <v>22</v>
      </c>
      <c r="I500" s="170">
        <v>451</v>
      </c>
      <c r="J500" s="170">
        <v>213</v>
      </c>
      <c r="K500" s="170">
        <v>10</v>
      </c>
      <c r="L500" s="170" t="s">
        <v>443</v>
      </c>
      <c r="M500" s="170">
        <v>50</v>
      </c>
      <c r="N500" s="170" t="s">
        <v>13</v>
      </c>
      <c r="O500" s="170">
        <v>31.69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Bond ML</vt:lpstr>
      <vt:lpstr>PureData</vt:lpstr>
      <vt:lpstr>classification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2023-10-30T08:22:03Z</dcterms:modified>
</cp:coreProperties>
</file>