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cirencl-my.sharepoint.com/personal/ccalvo_ciren_cl/Documents/2022_Ficha_Atacama/07_Datos/Caudales/Atacama/"/>
    </mc:Choice>
  </mc:AlternateContent>
  <xr:revisionPtr revIDLastSave="11" documentId="13_ncr:1_{DA6861BD-D8AD-48DD-B690-A5FCA214A217}" xr6:coauthVersionLast="47" xr6:coauthVersionMax="47" xr10:uidLastSave="{E181006D-9D53-47C7-8FEB-372059B0CCBF}"/>
  <bookViews>
    <workbookView xWindow="28680" yWindow="-120" windowWidth="29040" windowHeight="15840" tabRatio="577" xr2:uid="{00000000-000D-0000-FFFF-FFFF00000000}"/>
  </bookViews>
  <sheets>
    <sheet name="Ene" sheetId="20" r:id="rId1"/>
    <sheet name="Feb" sheetId="82" r:id="rId2"/>
    <sheet name="mar" sheetId="83" r:id="rId3"/>
    <sheet name="Abr" sheetId="84" r:id="rId4"/>
    <sheet name="may" sheetId="85" r:id="rId5"/>
    <sheet name="jun" sheetId="86" r:id="rId6"/>
    <sheet name="Jul" sheetId="87" r:id="rId7"/>
    <sheet name="ago" sheetId="89" r:id="rId8"/>
    <sheet name="sep" sheetId="90" r:id="rId9"/>
    <sheet name="oct" sheetId="91" r:id="rId10"/>
    <sheet name="nov" sheetId="92" r:id="rId11"/>
    <sheet name="dic" sheetId="94" r:id="rId12"/>
    <sheet name="batimetria" sheetId="1" state="hidden" r:id="rId13"/>
  </sheets>
  <definedNames>
    <definedName name="_xlnm.Print_Area" localSheetId="3">Abr!$A$1:$AK$49</definedName>
    <definedName name="_xlnm.Print_Area" localSheetId="7">ago!$A$1:$AK$50</definedName>
    <definedName name="_xlnm.Print_Area" localSheetId="11">dic!$A$1:$O$45</definedName>
    <definedName name="_xlnm.Print_Area" localSheetId="0">Ene!$A$1:$AK$50</definedName>
    <definedName name="_xlnm.Print_Area" localSheetId="1">Feb!$A$1:$AK$46</definedName>
    <definedName name="_xlnm.Print_Area" localSheetId="6">Jul!$A$1:$AK$50</definedName>
    <definedName name="_xlnm.Print_Area" localSheetId="5">jun!$A$1:$AK$49</definedName>
    <definedName name="_xlnm.Print_Area" localSheetId="2">mar!$A$1:$AK$50</definedName>
    <definedName name="_xlnm.Print_Area" localSheetId="4">may!$A$1:$AK$50</definedName>
    <definedName name="_xlnm.Print_Area" localSheetId="10">nov!$A$1:$AK$49</definedName>
    <definedName name="_xlnm.Print_Area" localSheetId="9">oct!$A$1:$AK$50</definedName>
    <definedName name="_xlnm.Print_Area" localSheetId="8">sep!$A$1:$AK$49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90" l="1"/>
  <c r="E27" i="90" s="1"/>
  <c r="D15" i="85"/>
  <c r="E15" i="85" s="1"/>
  <c r="D16" i="85"/>
  <c r="E16" i="85" s="1"/>
  <c r="D17" i="85"/>
  <c r="E17" i="85" s="1"/>
  <c r="D18" i="85"/>
  <c r="E18" i="85" s="1"/>
  <c r="D19" i="85"/>
  <c r="E19" i="85" s="1"/>
  <c r="D20" i="85"/>
  <c r="E20" i="85" s="1"/>
  <c r="D21" i="85"/>
  <c r="E21" i="85" s="1"/>
  <c r="D22" i="85"/>
  <c r="E22" i="85" s="1"/>
  <c r="D23" i="85"/>
  <c r="E23" i="85" s="1"/>
  <c r="D24" i="85"/>
  <c r="E24" i="85" s="1"/>
  <c r="D25" i="85"/>
  <c r="E25" i="85" s="1"/>
  <c r="D26" i="85"/>
  <c r="E26" i="85" s="1"/>
  <c r="D27" i="85"/>
  <c r="E27" i="85" s="1"/>
  <c r="D28" i="85"/>
  <c r="E28" i="85" s="1"/>
  <c r="D29" i="85"/>
  <c r="E29" i="85" s="1"/>
  <c r="D30" i="85"/>
  <c r="E30" i="85" s="1"/>
  <c r="D31" i="85"/>
  <c r="E31" i="85" s="1"/>
  <c r="D32" i="85"/>
  <c r="E32" i="85" s="1"/>
  <c r="D33" i="85"/>
  <c r="E33" i="85" s="1"/>
  <c r="D34" i="85"/>
  <c r="E34" i="85" s="1"/>
  <c r="D35" i="85"/>
  <c r="E35" i="85" s="1"/>
  <c r="D36" i="85"/>
  <c r="E36" i="85" s="1"/>
  <c r="D37" i="85"/>
  <c r="E37" i="85" s="1"/>
  <c r="D38" i="85"/>
  <c r="E38" i="85" s="1"/>
  <c r="D39" i="85"/>
  <c r="E39" i="85" s="1"/>
  <c r="D40" i="85"/>
  <c r="E40" i="85" s="1"/>
  <c r="D41" i="85"/>
  <c r="E41" i="85" s="1"/>
  <c r="D42" i="85"/>
  <c r="E42" i="85"/>
  <c r="D43" i="85"/>
  <c r="E43" i="85" s="1"/>
  <c r="D44" i="85"/>
  <c r="E44" i="85" s="1"/>
  <c r="D14" i="85"/>
  <c r="E14" i="85" s="1"/>
  <c r="D15" i="84"/>
  <c r="E15" i="84" s="1"/>
  <c r="D16" i="84"/>
  <c r="E16" i="84" s="1"/>
  <c r="D17" i="84"/>
  <c r="E17" i="84" s="1"/>
  <c r="D18" i="84"/>
  <c r="E18" i="84" s="1"/>
  <c r="D19" i="84"/>
  <c r="E19" i="84" s="1"/>
  <c r="D20" i="84"/>
  <c r="E20" i="84" s="1"/>
  <c r="D21" i="84"/>
  <c r="E21" i="84" s="1"/>
  <c r="D22" i="84"/>
  <c r="E22" i="84" s="1"/>
  <c r="D23" i="84"/>
  <c r="E23" i="84" s="1"/>
  <c r="D24" i="84"/>
  <c r="E24" i="84" s="1"/>
  <c r="D25" i="84"/>
  <c r="E25" i="84" s="1"/>
  <c r="D26" i="84"/>
  <c r="E26" i="84" s="1"/>
  <c r="D27" i="84"/>
  <c r="E27" i="84" s="1"/>
  <c r="D28" i="84"/>
  <c r="E28" i="84" s="1"/>
  <c r="D29" i="84"/>
  <c r="E29" i="84" s="1"/>
  <c r="D30" i="84"/>
  <c r="E30" i="84" s="1"/>
  <c r="D31" i="84"/>
  <c r="E31" i="84" s="1"/>
  <c r="D32" i="84"/>
  <c r="E32" i="84" s="1"/>
  <c r="D33" i="84"/>
  <c r="E33" i="84" s="1"/>
  <c r="D34" i="84"/>
  <c r="E34" i="84" s="1"/>
  <c r="D35" i="84"/>
  <c r="E35" i="84" s="1"/>
  <c r="D36" i="84"/>
  <c r="E36" i="84" s="1"/>
  <c r="D37" i="84"/>
  <c r="E37" i="84" s="1"/>
  <c r="D38" i="84"/>
  <c r="E38" i="84" s="1"/>
  <c r="D39" i="84"/>
  <c r="E39" i="84" s="1"/>
  <c r="D40" i="84"/>
  <c r="E40" i="84" s="1"/>
  <c r="D41" i="84"/>
  <c r="E41" i="84" s="1"/>
  <c r="D42" i="84"/>
  <c r="E42" i="84" s="1"/>
  <c r="D43" i="84"/>
  <c r="E43" i="84" s="1"/>
  <c r="D14" i="84"/>
  <c r="E14" i="84" s="1"/>
  <c r="D15" i="83"/>
  <c r="E15" i="83" s="1"/>
  <c r="D16" i="83"/>
  <c r="E16" i="83" s="1"/>
  <c r="D17" i="83"/>
  <c r="E17" i="83" s="1"/>
  <c r="D18" i="83"/>
  <c r="E18" i="83" s="1"/>
  <c r="D19" i="83"/>
  <c r="E19" i="83" s="1"/>
  <c r="D20" i="83"/>
  <c r="E20" i="83" s="1"/>
  <c r="D21" i="83"/>
  <c r="E21" i="83" s="1"/>
  <c r="D22" i="83"/>
  <c r="E22" i="83" s="1"/>
  <c r="D23" i="83"/>
  <c r="E23" i="83" s="1"/>
  <c r="D24" i="83"/>
  <c r="E24" i="83" s="1"/>
  <c r="D25" i="83"/>
  <c r="E25" i="83" s="1"/>
  <c r="D26" i="83"/>
  <c r="E26" i="83"/>
  <c r="D27" i="83"/>
  <c r="E27" i="83" s="1"/>
  <c r="D28" i="83"/>
  <c r="E28" i="83" s="1"/>
  <c r="D29" i="83"/>
  <c r="E29" i="83" s="1"/>
  <c r="E31" i="83"/>
  <c r="E32" i="83"/>
  <c r="E33" i="83"/>
  <c r="E34" i="83"/>
  <c r="E35" i="83"/>
  <c r="E36" i="83"/>
  <c r="D37" i="83"/>
  <c r="E37" i="83" s="1"/>
  <c r="D38" i="83"/>
  <c r="E38" i="83" s="1"/>
  <c r="D39" i="83"/>
  <c r="E39" i="83" s="1"/>
  <c r="D40" i="83"/>
  <c r="E40" i="83" s="1"/>
  <c r="D41" i="83"/>
  <c r="E41" i="83" s="1"/>
  <c r="D42" i="83"/>
  <c r="E42" i="83" s="1"/>
  <c r="D43" i="83"/>
  <c r="E43" i="83" s="1"/>
  <c r="D44" i="83"/>
  <c r="E44" i="83" s="1"/>
  <c r="D14" i="83"/>
  <c r="E14" i="83" s="1"/>
  <c r="J11" i="82"/>
  <c r="J11" i="83" s="1"/>
  <c r="J11" i="84" s="1"/>
  <c r="J11" i="85" s="1"/>
  <c r="G11" i="82"/>
  <c r="G11" i="83" s="1"/>
  <c r="G11" i="84" s="1"/>
  <c r="G11" i="85" s="1"/>
  <c r="G11" i="86" s="1"/>
  <c r="G11" i="87" s="1"/>
  <c r="G11" i="89" s="1"/>
  <c r="G11" i="90" s="1"/>
  <c r="G11" i="91" s="1"/>
  <c r="G11" i="92" s="1"/>
  <c r="G11" i="94" s="1"/>
  <c r="D15" i="94"/>
  <c r="E15" i="94" s="1"/>
  <c r="D16" i="94"/>
  <c r="E16" i="94" s="1"/>
  <c r="D17" i="94"/>
  <c r="E17" i="94"/>
  <c r="D18" i="94"/>
  <c r="E18" i="94" s="1"/>
  <c r="D19" i="94"/>
  <c r="E19" i="94"/>
  <c r="D20" i="94"/>
  <c r="E20" i="94" s="1"/>
  <c r="D21" i="94"/>
  <c r="E21" i="94" s="1"/>
  <c r="D22" i="94"/>
  <c r="E22" i="94" s="1"/>
  <c r="D23" i="94"/>
  <c r="E23" i="94" s="1"/>
  <c r="D24" i="94"/>
  <c r="E24" i="94" s="1"/>
  <c r="D25" i="94"/>
  <c r="E25" i="94" s="1"/>
  <c r="D26" i="94"/>
  <c r="E26" i="94" s="1"/>
  <c r="D27" i="94"/>
  <c r="E27" i="94" s="1"/>
  <c r="D28" i="94"/>
  <c r="E28" i="94" s="1"/>
  <c r="D29" i="94"/>
  <c r="E29" i="94"/>
  <c r="D30" i="94"/>
  <c r="E30" i="94" s="1"/>
  <c r="D31" i="94"/>
  <c r="E31" i="94"/>
  <c r="D32" i="94"/>
  <c r="E32" i="94" s="1"/>
  <c r="D33" i="94"/>
  <c r="E33" i="94"/>
  <c r="D34" i="94"/>
  <c r="E34" i="94" s="1"/>
  <c r="D35" i="94"/>
  <c r="E35" i="94"/>
  <c r="D36" i="94"/>
  <c r="E36" i="94" s="1"/>
  <c r="D37" i="94"/>
  <c r="E37" i="94"/>
  <c r="D38" i="94"/>
  <c r="E38" i="94" s="1"/>
  <c r="D39" i="94"/>
  <c r="E39" i="94" s="1"/>
  <c r="D40" i="94"/>
  <c r="E40" i="94" s="1"/>
  <c r="D41" i="94"/>
  <c r="E41" i="94"/>
  <c r="D42" i="94"/>
  <c r="E42" i="94" s="1"/>
  <c r="D43" i="94"/>
  <c r="E43" i="94"/>
  <c r="D44" i="94"/>
  <c r="E44" i="94" s="1"/>
  <c r="D14" i="94"/>
  <c r="E14" i="94" s="1"/>
  <c r="D14" i="92"/>
  <c r="E14" i="92" s="1"/>
  <c r="H89" i="82"/>
  <c r="H90" i="82"/>
  <c r="G89" i="82"/>
  <c r="G90" i="82"/>
  <c r="D43" i="87"/>
  <c r="E43" i="87" s="1"/>
  <c r="D14" i="87"/>
  <c r="E14" i="87" s="1"/>
  <c r="E12" i="82"/>
  <c r="E12" i="83"/>
  <c r="E12" i="84" s="1"/>
  <c r="E12" i="85" s="1"/>
  <c r="E12" i="86" s="1"/>
  <c r="E12" i="87" s="1"/>
  <c r="E12" i="89" s="1"/>
  <c r="E12" i="90" s="1"/>
  <c r="E12" i="91" s="1"/>
  <c r="E12" i="92" s="1"/>
  <c r="E12" i="94" s="1"/>
  <c r="D14" i="20"/>
  <c r="E14" i="20" s="1"/>
  <c r="N44" i="82"/>
  <c r="L44" i="82"/>
  <c r="K44" i="82"/>
  <c r="J44" i="82"/>
  <c r="H44" i="82"/>
  <c r="G44" i="82"/>
  <c r="C44" i="82"/>
  <c r="D38" i="90"/>
  <c r="E38" i="90" s="1"/>
  <c r="D30" i="86"/>
  <c r="E30" i="86" s="1"/>
  <c r="D31" i="86"/>
  <c r="E31" i="86" s="1"/>
  <c r="D32" i="86"/>
  <c r="E32" i="86" s="1"/>
  <c r="D33" i="86"/>
  <c r="E33" i="86" s="1"/>
  <c r="D34" i="86"/>
  <c r="E34" i="86" s="1"/>
  <c r="H93" i="94"/>
  <c r="G93" i="94"/>
  <c r="H92" i="94"/>
  <c r="G92" i="94"/>
  <c r="H91" i="94"/>
  <c r="G91" i="94"/>
  <c r="H90" i="94"/>
  <c r="G90" i="94"/>
  <c r="H89" i="94"/>
  <c r="G89" i="94"/>
  <c r="H88" i="94"/>
  <c r="G88" i="94"/>
  <c r="H87" i="94"/>
  <c r="G87" i="94"/>
  <c r="H86" i="94"/>
  <c r="G86" i="94"/>
  <c r="H85" i="94"/>
  <c r="G85" i="94"/>
  <c r="H84" i="94"/>
  <c r="G84" i="94"/>
  <c r="H83" i="94"/>
  <c r="G83" i="94"/>
  <c r="H82" i="94"/>
  <c r="G82" i="94"/>
  <c r="H81" i="94"/>
  <c r="G81" i="94"/>
  <c r="H80" i="94"/>
  <c r="G80" i="94"/>
  <c r="H79" i="94"/>
  <c r="G79" i="94"/>
  <c r="H78" i="94"/>
  <c r="G78" i="94"/>
  <c r="H77" i="94"/>
  <c r="G77" i="94"/>
  <c r="H76" i="94"/>
  <c r="G76" i="94"/>
  <c r="H75" i="94"/>
  <c r="G75" i="94"/>
  <c r="H74" i="94"/>
  <c r="G74" i="94"/>
  <c r="H73" i="94"/>
  <c r="G73" i="94"/>
  <c r="H72" i="94"/>
  <c r="G72" i="94"/>
  <c r="H71" i="94"/>
  <c r="G71" i="94"/>
  <c r="H70" i="94"/>
  <c r="G70" i="94"/>
  <c r="H69" i="94"/>
  <c r="G69" i="94"/>
  <c r="H68" i="94"/>
  <c r="G68" i="94"/>
  <c r="H67" i="94"/>
  <c r="G67" i="94"/>
  <c r="H66" i="94"/>
  <c r="G66" i="94"/>
  <c r="H65" i="94"/>
  <c r="G65" i="94"/>
  <c r="H64" i="94"/>
  <c r="G64" i="94"/>
  <c r="H63" i="94"/>
  <c r="G63" i="94"/>
  <c r="H93" i="92"/>
  <c r="G93" i="92"/>
  <c r="H92" i="92"/>
  <c r="G92" i="92"/>
  <c r="H91" i="92"/>
  <c r="G91" i="92"/>
  <c r="H90" i="92"/>
  <c r="G90" i="92"/>
  <c r="H89" i="92"/>
  <c r="G89" i="92"/>
  <c r="H88" i="92"/>
  <c r="G88" i="92"/>
  <c r="H87" i="92"/>
  <c r="G87" i="92"/>
  <c r="H86" i="92"/>
  <c r="G86" i="92"/>
  <c r="H85" i="92"/>
  <c r="G85" i="92"/>
  <c r="H84" i="92"/>
  <c r="G84" i="92"/>
  <c r="H83" i="92"/>
  <c r="G83" i="92"/>
  <c r="H82" i="92"/>
  <c r="G82" i="92"/>
  <c r="H81" i="92"/>
  <c r="G81" i="92"/>
  <c r="H80" i="92"/>
  <c r="G80" i="92"/>
  <c r="H79" i="92"/>
  <c r="G79" i="92"/>
  <c r="H78" i="92"/>
  <c r="G78" i="92"/>
  <c r="H77" i="92"/>
  <c r="G77" i="92"/>
  <c r="H76" i="92"/>
  <c r="G76" i="92"/>
  <c r="H75" i="92"/>
  <c r="G75" i="92"/>
  <c r="H74" i="92"/>
  <c r="G74" i="92"/>
  <c r="H73" i="92"/>
  <c r="G73" i="92"/>
  <c r="H72" i="92"/>
  <c r="G72" i="92"/>
  <c r="H71" i="92"/>
  <c r="G71" i="92"/>
  <c r="H70" i="92"/>
  <c r="G70" i="92"/>
  <c r="H69" i="92"/>
  <c r="G69" i="92"/>
  <c r="H68" i="92"/>
  <c r="G68" i="92"/>
  <c r="H67" i="92"/>
  <c r="G67" i="92"/>
  <c r="H66" i="92"/>
  <c r="G66" i="92"/>
  <c r="H65" i="92"/>
  <c r="G65" i="92"/>
  <c r="H64" i="92"/>
  <c r="G64" i="92"/>
  <c r="H63" i="92"/>
  <c r="G63" i="92"/>
  <c r="H93" i="91"/>
  <c r="G93" i="91"/>
  <c r="H92" i="91"/>
  <c r="G92" i="91"/>
  <c r="H91" i="91"/>
  <c r="G91" i="91"/>
  <c r="H90" i="91"/>
  <c r="G90" i="91"/>
  <c r="H89" i="91"/>
  <c r="G89" i="91"/>
  <c r="H88" i="91"/>
  <c r="G88" i="91"/>
  <c r="H87" i="91"/>
  <c r="G87" i="91"/>
  <c r="H86" i="91"/>
  <c r="G86" i="91"/>
  <c r="H85" i="91"/>
  <c r="G85" i="91"/>
  <c r="H84" i="91"/>
  <c r="G84" i="91"/>
  <c r="H83" i="91"/>
  <c r="G83" i="91"/>
  <c r="H82" i="91"/>
  <c r="G82" i="91"/>
  <c r="H81" i="91"/>
  <c r="G81" i="91"/>
  <c r="H80" i="91"/>
  <c r="G80" i="91"/>
  <c r="H79" i="91"/>
  <c r="G79" i="91"/>
  <c r="H78" i="91"/>
  <c r="G78" i="91"/>
  <c r="H77" i="91"/>
  <c r="G77" i="91"/>
  <c r="H76" i="91"/>
  <c r="G76" i="91"/>
  <c r="H75" i="91"/>
  <c r="G75" i="91"/>
  <c r="H74" i="91"/>
  <c r="G74" i="91"/>
  <c r="H73" i="91"/>
  <c r="G73" i="91"/>
  <c r="H72" i="91"/>
  <c r="G72" i="91"/>
  <c r="H71" i="91"/>
  <c r="G71" i="91"/>
  <c r="H70" i="91"/>
  <c r="G70" i="91"/>
  <c r="H69" i="91"/>
  <c r="G69" i="91"/>
  <c r="H68" i="91"/>
  <c r="G68" i="91"/>
  <c r="H67" i="91"/>
  <c r="G67" i="91"/>
  <c r="H66" i="91"/>
  <c r="G66" i="91"/>
  <c r="H65" i="91"/>
  <c r="G65" i="91"/>
  <c r="H64" i="91"/>
  <c r="G64" i="91"/>
  <c r="H63" i="91"/>
  <c r="G63" i="91"/>
  <c r="H93" i="90"/>
  <c r="G93" i="90"/>
  <c r="H92" i="90"/>
  <c r="G92" i="90"/>
  <c r="H91" i="90"/>
  <c r="G91" i="90"/>
  <c r="H90" i="90"/>
  <c r="G90" i="90"/>
  <c r="H89" i="90"/>
  <c r="G89" i="90"/>
  <c r="H88" i="90"/>
  <c r="G88" i="90"/>
  <c r="H87" i="90"/>
  <c r="G87" i="90"/>
  <c r="H86" i="90"/>
  <c r="G86" i="90"/>
  <c r="H85" i="90"/>
  <c r="G85" i="90"/>
  <c r="H84" i="90"/>
  <c r="G84" i="90"/>
  <c r="H83" i="90"/>
  <c r="G83" i="90"/>
  <c r="H82" i="90"/>
  <c r="G82" i="90"/>
  <c r="H81" i="90"/>
  <c r="G81" i="90"/>
  <c r="H80" i="90"/>
  <c r="G80" i="90"/>
  <c r="H79" i="90"/>
  <c r="G79" i="90"/>
  <c r="H78" i="90"/>
  <c r="G78" i="90"/>
  <c r="H77" i="90"/>
  <c r="G77" i="90"/>
  <c r="H76" i="90"/>
  <c r="G76" i="90"/>
  <c r="H75" i="90"/>
  <c r="G75" i="90"/>
  <c r="H74" i="90"/>
  <c r="G74" i="90"/>
  <c r="H73" i="90"/>
  <c r="G73" i="90"/>
  <c r="H72" i="90"/>
  <c r="G72" i="90"/>
  <c r="H71" i="90"/>
  <c r="G71" i="90"/>
  <c r="H70" i="90"/>
  <c r="G70" i="90"/>
  <c r="H69" i="90"/>
  <c r="G69" i="90"/>
  <c r="H68" i="90"/>
  <c r="G68" i="90"/>
  <c r="H67" i="90"/>
  <c r="G67" i="90"/>
  <c r="H66" i="90"/>
  <c r="G66" i="90"/>
  <c r="H65" i="90"/>
  <c r="G65" i="90"/>
  <c r="H64" i="90"/>
  <c r="G64" i="90"/>
  <c r="H63" i="90"/>
  <c r="G63" i="90"/>
  <c r="H93" i="89"/>
  <c r="G93" i="89"/>
  <c r="H92" i="89"/>
  <c r="G92" i="89"/>
  <c r="H91" i="89"/>
  <c r="G91" i="89"/>
  <c r="H90" i="89"/>
  <c r="G90" i="89"/>
  <c r="H89" i="89"/>
  <c r="G89" i="89"/>
  <c r="H88" i="89"/>
  <c r="G88" i="89"/>
  <c r="H87" i="89"/>
  <c r="G87" i="89"/>
  <c r="H86" i="89"/>
  <c r="G86" i="89"/>
  <c r="H85" i="89"/>
  <c r="G85" i="89"/>
  <c r="H84" i="89"/>
  <c r="G84" i="89"/>
  <c r="H83" i="89"/>
  <c r="G83" i="89"/>
  <c r="H82" i="89"/>
  <c r="G82" i="89"/>
  <c r="H81" i="89"/>
  <c r="G81" i="89"/>
  <c r="H80" i="89"/>
  <c r="G80" i="89"/>
  <c r="H79" i="89"/>
  <c r="G79" i="89"/>
  <c r="H78" i="89"/>
  <c r="G78" i="89"/>
  <c r="H77" i="89"/>
  <c r="G77" i="89"/>
  <c r="H76" i="89"/>
  <c r="G76" i="89"/>
  <c r="H75" i="89"/>
  <c r="G75" i="89"/>
  <c r="H74" i="89"/>
  <c r="G74" i="89"/>
  <c r="H73" i="89"/>
  <c r="G73" i="89"/>
  <c r="H72" i="89"/>
  <c r="G72" i="89"/>
  <c r="H71" i="89"/>
  <c r="G71" i="89"/>
  <c r="H70" i="89"/>
  <c r="G70" i="89"/>
  <c r="H69" i="89"/>
  <c r="G69" i="89"/>
  <c r="H68" i="89"/>
  <c r="G68" i="89"/>
  <c r="H67" i="89"/>
  <c r="G67" i="89"/>
  <c r="H66" i="89"/>
  <c r="G66" i="89"/>
  <c r="H65" i="89"/>
  <c r="G65" i="89"/>
  <c r="H64" i="89"/>
  <c r="G64" i="89"/>
  <c r="H63" i="89"/>
  <c r="G63" i="89"/>
  <c r="H93" i="87"/>
  <c r="G93" i="87"/>
  <c r="H92" i="87"/>
  <c r="G92" i="87"/>
  <c r="H91" i="87"/>
  <c r="G91" i="87"/>
  <c r="H90" i="87"/>
  <c r="G90" i="87"/>
  <c r="H89" i="87"/>
  <c r="G89" i="87"/>
  <c r="H88" i="87"/>
  <c r="G88" i="87"/>
  <c r="H87" i="87"/>
  <c r="G87" i="87"/>
  <c r="H86" i="87"/>
  <c r="G86" i="87"/>
  <c r="H85" i="87"/>
  <c r="G85" i="87"/>
  <c r="H84" i="87"/>
  <c r="G84" i="87"/>
  <c r="H83" i="87"/>
  <c r="G83" i="87"/>
  <c r="H82" i="87"/>
  <c r="G82" i="87"/>
  <c r="H81" i="87"/>
  <c r="G81" i="87"/>
  <c r="H80" i="87"/>
  <c r="G80" i="87"/>
  <c r="H79" i="87"/>
  <c r="G79" i="87"/>
  <c r="H78" i="87"/>
  <c r="G78" i="87"/>
  <c r="H77" i="87"/>
  <c r="G77" i="87"/>
  <c r="H76" i="87"/>
  <c r="G76" i="87"/>
  <c r="H75" i="87"/>
  <c r="G75" i="87"/>
  <c r="H74" i="87"/>
  <c r="G74" i="87"/>
  <c r="H73" i="87"/>
  <c r="G73" i="87"/>
  <c r="H72" i="87"/>
  <c r="G72" i="87"/>
  <c r="H71" i="87"/>
  <c r="G71" i="87"/>
  <c r="H70" i="87"/>
  <c r="G70" i="87"/>
  <c r="H69" i="87"/>
  <c r="G69" i="87"/>
  <c r="H68" i="87"/>
  <c r="G68" i="87"/>
  <c r="H67" i="87"/>
  <c r="G67" i="87"/>
  <c r="H66" i="87"/>
  <c r="G66" i="87"/>
  <c r="H65" i="87"/>
  <c r="G65" i="87"/>
  <c r="H64" i="87"/>
  <c r="G64" i="87"/>
  <c r="H63" i="87"/>
  <c r="G63" i="87"/>
  <c r="H93" i="86"/>
  <c r="G93" i="86"/>
  <c r="H92" i="86"/>
  <c r="G92" i="86"/>
  <c r="H91" i="86"/>
  <c r="G91" i="86"/>
  <c r="H90" i="86"/>
  <c r="G90" i="86"/>
  <c r="H89" i="86"/>
  <c r="G89" i="86"/>
  <c r="H88" i="86"/>
  <c r="G88" i="86"/>
  <c r="H87" i="86"/>
  <c r="G87" i="86"/>
  <c r="H86" i="86"/>
  <c r="G86" i="86"/>
  <c r="H85" i="86"/>
  <c r="G85" i="86"/>
  <c r="H84" i="86"/>
  <c r="G84" i="86"/>
  <c r="H83" i="86"/>
  <c r="G83" i="86"/>
  <c r="H82" i="86"/>
  <c r="G82" i="86"/>
  <c r="H81" i="86"/>
  <c r="G81" i="86"/>
  <c r="H80" i="86"/>
  <c r="G80" i="86"/>
  <c r="H79" i="86"/>
  <c r="G79" i="86"/>
  <c r="H78" i="86"/>
  <c r="G78" i="86"/>
  <c r="H77" i="86"/>
  <c r="G77" i="86"/>
  <c r="H76" i="86"/>
  <c r="G76" i="86"/>
  <c r="H75" i="86"/>
  <c r="G75" i="86"/>
  <c r="H74" i="86"/>
  <c r="G74" i="86"/>
  <c r="H73" i="86"/>
  <c r="G73" i="86"/>
  <c r="H72" i="86"/>
  <c r="G72" i="86"/>
  <c r="H71" i="86"/>
  <c r="G71" i="86"/>
  <c r="H70" i="86"/>
  <c r="G70" i="86"/>
  <c r="H69" i="86"/>
  <c r="G69" i="86"/>
  <c r="H68" i="86"/>
  <c r="G68" i="86"/>
  <c r="H67" i="86"/>
  <c r="G67" i="86"/>
  <c r="H66" i="86"/>
  <c r="G66" i="86"/>
  <c r="H65" i="86"/>
  <c r="G65" i="86"/>
  <c r="H64" i="86"/>
  <c r="G64" i="86"/>
  <c r="H63" i="86"/>
  <c r="G63" i="86"/>
  <c r="H93" i="85"/>
  <c r="G93" i="85"/>
  <c r="H92" i="85"/>
  <c r="G92" i="85"/>
  <c r="H91" i="85"/>
  <c r="G91" i="85"/>
  <c r="H90" i="85"/>
  <c r="G90" i="85"/>
  <c r="H89" i="85"/>
  <c r="G89" i="85"/>
  <c r="H88" i="85"/>
  <c r="G88" i="85"/>
  <c r="H87" i="85"/>
  <c r="G87" i="85"/>
  <c r="H86" i="85"/>
  <c r="G86" i="85"/>
  <c r="H85" i="85"/>
  <c r="G85" i="85"/>
  <c r="H84" i="85"/>
  <c r="G84" i="85"/>
  <c r="H83" i="85"/>
  <c r="G83" i="85"/>
  <c r="H82" i="85"/>
  <c r="G82" i="85"/>
  <c r="H81" i="85"/>
  <c r="G81" i="85"/>
  <c r="H80" i="85"/>
  <c r="G80" i="85"/>
  <c r="H79" i="85"/>
  <c r="G79" i="85"/>
  <c r="H78" i="85"/>
  <c r="G78" i="85"/>
  <c r="H77" i="85"/>
  <c r="G77" i="85"/>
  <c r="H76" i="85"/>
  <c r="G76" i="85"/>
  <c r="H75" i="85"/>
  <c r="G75" i="85"/>
  <c r="H74" i="85"/>
  <c r="G74" i="85"/>
  <c r="H73" i="85"/>
  <c r="G73" i="85"/>
  <c r="H72" i="85"/>
  <c r="G72" i="85"/>
  <c r="H71" i="85"/>
  <c r="G71" i="85"/>
  <c r="H70" i="85"/>
  <c r="G70" i="85"/>
  <c r="H69" i="85"/>
  <c r="G69" i="85"/>
  <c r="H68" i="85"/>
  <c r="G68" i="85"/>
  <c r="H67" i="85"/>
  <c r="G67" i="85"/>
  <c r="H66" i="85"/>
  <c r="G66" i="85"/>
  <c r="H65" i="85"/>
  <c r="G65" i="85"/>
  <c r="H64" i="85"/>
  <c r="G64" i="85"/>
  <c r="H63" i="85"/>
  <c r="G63" i="85"/>
  <c r="H93" i="84"/>
  <c r="G93" i="84"/>
  <c r="H92" i="84"/>
  <c r="G92" i="84"/>
  <c r="H91" i="84"/>
  <c r="G91" i="84"/>
  <c r="H90" i="84"/>
  <c r="G90" i="84"/>
  <c r="H89" i="84"/>
  <c r="G89" i="84"/>
  <c r="H88" i="84"/>
  <c r="G88" i="84"/>
  <c r="H87" i="84"/>
  <c r="G87" i="84"/>
  <c r="H86" i="84"/>
  <c r="G86" i="84"/>
  <c r="H85" i="84"/>
  <c r="G85" i="84"/>
  <c r="H84" i="84"/>
  <c r="G84" i="84"/>
  <c r="H83" i="84"/>
  <c r="G83" i="84"/>
  <c r="H82" i="84"/>
  <c r="G82" i="84"/>
  <c r="H81" i="84"/>
  <c r="G81" i="84"/>
  <c r="H80" i="84"/>
  <c r="G80" i="84"/>
  <c r="H79" i="84"/>
  <c r="G79" i="84"/>
  <c r="H78" i="84"/>
  <c r="G78" i="84"/>
  <c r="H77" i="84"/>
  <c r="G77" i="84"/>
  <c r="H76" i="84"/>
  <c r="G76" i="84"/>
  <c r="H75" i="84"/>
  <c r="G75" i="84"/>
  <c r="H74" i="84"/>
  <c r="G74" i="84"/>
  <c r="H73" i="84"/>
  <c r="G73" i="84"/>
  <c r="H72" i="84"/>
  <c r="G72" i="84"/>
  <c r="H71" i="84"/>
  <c r="G71" i="84"/>
  <c r="H70" i="84"/>
  <c r="G70" i="84"/>
  <c r="H69" i="84"/>
  <c r="G69" i="84"/>
  <c r="H68" i="84"/>
  <c r="G68" i="84"/>
  <c r="H67" i="84"/>
  <c r="G67" i="84"/>
  <c r="H66" i="84"/>
  <c r="G66" i="84"/>
  <c r="H65" i="84"/>
  <c r="G65" i="84"/>
  <c r="H64" i="84"/>
  <c r="G64" i="84"/>
  <c r="H63" i="84"/>
  <c r="G63" i="84"/>
  <c r="H93" i="83"/>
  <c r="G93" i="83"/>
  <c r="H92" i="83"/>
  <c r="G92" i="83"/>
  <c r="H91" i="83"/>
  <c r="G91" i="83"/>
  <c r="H90" i="83"/>
  <c r="G90" i="83"/>
  <c r="H89" i="83"/>
  <c r="G89" i="83"/>
  <c r="H88" i="83"/>
  <c r="G88" i="83"/>
  <c r="H87" i="83"/>
  <c r="G87" i="83"/>
  <c r="H86" i="83"/>
  <c r="G86" i="83"/>
  <c r="H85" i="83"/>
  <c r="G85" i="83"/>
  <c r="H84" i="83"/>
  <c r="G84" i="83"/>
  <c r="H83" i="83"/>
  <c r="G83" i="83"/>
  <c r="H82" i="83"/>
  <c r="G82" i="83"/>
  <c r="H81" i="83"/>
  <c r="G81" i="83"/>
  <c r="H80" i="83"/>
  <c r="G80" i="83"/>
  <c r="H79" i="83"/>
  <c r="G79" i="83"/>
  <c r="H78" i="83"/>
  <c r="G78" i="83"/>
  <c r="H77" i="83"/>
  <c r="G77" i="83"/>
  <c r="H76" i="83"/>
  <c r="G76" i="83"/>
  <c r="H75" i="83"/>
  <c r="G75" i="83"/>
  <c r="H74" i="83"/>
  <c r="G74" i="83"/>
  <c r="H73" i="83"/>
  <c r="G73" i="83"/>
  <c r="H72" i="83"/>
  <c r="G72" i="83"/>
  <c r="H71" i="83"/>
  <c r="G71" i="83"/>
  <c r="H70" i="83"/>
  <c r="G70" i="83"/>
  <c r="H69" i="83"/>
  <c r="G69" i="83"/>
  <c r="H68" i="83"/>
  <c r="G68" i="83"/>
  <c r="H67" i="83"/>
  <c r="G67" i="83"/>
  <c r="H66" i="83"/>
  <c r="G66" i="83"/>
  <c r="H65" i="83"/>
  <c r="G65" i="83"/>
  <c r="H64" i="83"/>
  <c r="G64" i="83"/>
  <c r="H63" i="83"/>
  <c r="G63" i="83"/>
  <c r="H88" i="82"/>
  <c r="G88" i="82"/>
  <c r="H87" i="82"/>
  <c r="G87" i="82"/>
  <c r="H86" i="82"/>
  <c r="G86" i="82"/>
  <c r="H85" i="82"/>
  <c r="G85" i="82"/>
  <c r="H84" i="82"/>
  <c r="G84" i="82"/>
  <c r="H83" i="82"/>
  <c r="G83" i="82"/>
  <c r="H82" i="82"/>
  <c r="G82" i="82"/>
  <c r="H81" i="82"/>
  <c r="G81" i="82"/>
  <c r="H80" i="82"/>
  <c r="G80" i="82"/>
  <c r="H79" i="82"/>
  <c r="G79" i="82"/>
  <c r="H78" i="82"/>
  <c r="G78" i="82"/>
  <c r="H77" i="82"/>
  <c r="G77" i="82"/>
  <c r="H76" i="82"/>
  <c r="G76" i="82"/>
  <c r="H75" i="82"/>
  <c r="G75" i="82"/>
  <c r="H74" i="82"/>
  <c r="G74" i="82"/>
  <c r="H73" i="82"/>
  <c r="G73" i="82"/>
  <c r="H72" i="82"/>
  <c r="G72" i="82"/>
  <c r="H71" i="82"/>
  <c r="G71" i="82"/>
  <c r="H70" i="82"/>
  <c r="G70" i="82"/>
  <c r="H69" i="82"/>
  <c r="G69" i="82"/>
  <c r="H68" i="82"/>
  <c r="G68" i="82"/>
  <c r="H67" i="82"/>
  <c r="G67" i="82"/>
  <c r="H66" i="82"/>
  <c r="G66" i="82"/>
  <c r="H65" i="82"/>
  <c r="G65" i="82"/>
  <c r="H64" i="82"/>
  <c r="G64" i="82"/>
  <c r="H63" i="82"/>
  <c r="G63" i="82"/>
  <c r="H62" i="82"/>
  <c r="G62" i="82"/>
  <c r="H61" i="82"/>
  <c r="G61" i="82"/>
  <c r="G64" i="20"/>
  <c r="H64" i="20"/>
  <c r="G65" i="20"/>
  <c r="H65" i="20"/>
  <c r="G66" i="20"/>
  <c r="H66" i="20"/>
  <c r="G67" i="20"/>
  <c r="H67" i="20"/>
  <c r="G68" i="20"/>
  <c r="H68" i="20"/>
  <c r="G69" i="20"/>
  <c r="H69" i="20"/>
  <c r="G70" i="20"/>
  <c r="H70" i="20"/>
  <c r="G71" i="20"/>
  <c r="H71" i="20"/>
  <c r="G72" i="20"/>
  <c r="H72" i="20"/>
  <c r="G73" i="20"/>
  <c r="H73" i="20"/>
  <c r="G74" i="20"/>
  <c r="H74" i="20"/>
  <c r="G75" i="20"/>
  <c r="H75" i="20"/>
  <c r="G76" i="20"/>
  <c r="H76" i="20"/>
  <c r="G77" i="20"/>
  <c r="H77" i="20"/>
  <c r="G78" i="20"/>
  <c r="H78" i="20"/>
  <c r="G79" i="20"/>
  <c r="H79" i="20"/>
  <c r="G80" i="20"/>
  <c r="H80" i="20"/>
  <c r="G81" i="20"/>
  <c r="H81" i="20"/>
  <c r="G82" i="20"/>
  <c r="H82" i="20"/>
  <c r="G83" i="20"/>
  <c r="H83" i="20"/>
  <c r="G84" i="20"/>
  <c r="H84" i="20"/>
  <c r="G85" i="20"/>
  <c r="H85" i="20"/>
  <c r="G86" i="20"/>
  <c r="H86" i="20"/>
  <c r="G87" i="20"/>
  <c r="H87" i="20"/>
  <c r="G88" i="20"/>
  <c r="H88" i="20"/>
  <c r="G89" i="20"/>
  <c r="H89" i="20"/>
  <c r="G90" i="20"/>
  <c r="H90" i="20"/>
  <c r="G91" i="20"/>
  <c r="H91" i="20"/>
  <c r="G92" i="20"/>
  <c r="H92" i="20"/>
  <c r="G93" i="20"/>
  <c r="H93" i="20"/>
  <c r="H63" i="20"/>
  <c r="G63" i="20"/>
  <c r="B11" i="82"/>
  <c r="B11" i="83" s="1"/>
  <c r="B11" i="84" s="1"/>
  <c r="B11" i="85" s="1"/>
  <c r="B11" i="86" s="1"/>
  <c r="B11" i="87" s="1"/>
  <c r="B11" i="89" s="1"/>
  <c r="B11" i="90" s="1"/>
  <c r="B11" i="91" s="1"/>
  <c r="B11" i="92" s="1"/>
  <c r="B11" i="94" s="1"/>
  <c r="N48" i="94"/>
  <c r="M48" i="94"/>
  <c r="L48" i="94"/>
  <c r="K48" i="94"/>
  <c r="J48" i="94"/>
  <c r="H48" i="94"/>
  <c r="G48" i="94"/>
  <c r="C48" i="94"/>
  <c r="D15" i="92"/>
  <c r="E15" i="92"/>
  <c r="D16" i="92"/>
  <c r="E16" i="92" s="1"/>
  <c r="D17" i="92"/>
  <c r="E17" i="92" s="1"/>
  <c r="D18" i="92"/>
  <c r="E18" i="92" s="1"/>
  <c r="D19" i="92"/>
  <c r="E19" i="92" s="1"/>
  <c r="D20" i="92"/>
  <c r="E20" i="92" s="1"/>
  <c r="D21" i="92"/>
  <c r="E21" i="92" s="1"/>
  <c r="D22" i="92"/>
  <c r="E22" i="92" s="1"/>
  <c r="D23" i="92"/>
  <c r="E23" i="92" s="1"/>
  <c r="D24" i="92"/>
  <c r="E24" i="92" s="1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32" i="92"/>
  <c r="E32" i="92" s="1"/>
  <c r="D33" i="92"/>
  <c r="E33" i="92" s="1"/>
  <c r="D34" i="92"/>
  <c r="E34" i="92"/>
  <c r="D35" i="92"/>
  <c r="E35" i="92" s="1"/>
  <c r="D36" i="92"/>
  <c r="E36" i="92" s="1"/>
  <c r="D37" i="92"/>
  <c r="E37" i="92" s="1"/>
  <c r="D38" i="92"/>
  <c r="E38" i="92" s="1"/>
  <c r="D39" i="92"/>
  <c r="E39" i="92" s="1"/>
  <c r="D40" i="92"/>
  <c r="E40" i="92"/>
  <c r="D41" i="92"/>
  <c r="E41" i="92"/>
  <c r="D42" i="92"/>
  <c r="E42" i="92" s="1"/>
  <c r="D43" i="92"/>
  <c r="E43" i="92" s="1"/>
  <c r="C47" i="92"/>
  <c r="G47" i="92"/>
  <c r="H47" i="92"/>
  <c r="J47" i="92"/>
  <c r="K47" i="92"/>
  <c r="L47" i="92"/>
  <c r="M47" i="92"/>
  <c r="N47" i="92"/>
  <c r="D14" i="91"/>
  <c r="E14" i="91" s="1"/>
  <c r="D15" i="91"/>
  <c r="E15" i="91" s="1"/>
  <c r="D16" i="91"/>
  <c r="E16" i="91" s="1"/>
  <c r="D17" i="91"/>
  <c r="E17" i="91" s="1"/>
  <c r="D18" i="91"/>
  <c r="E18" i="91" s="1"/>
  <c r="D19" i="91"/>
  <c r="E19" i="91" s="1"/>
  <c r="D20" i="91"/>
  <c r="E20" i="91" s="1"/>
  <c r="D21" i="91"/>
  <c r="E21" i="91" s="1"/>
  <c r="D22" i="91"/>
  <c r="E22" i="91" s="1"/>
  <c r="D23" i="91"/>
  <c r="E23" i="91" s="1"/>
  <c r="D24" i="91"/>
  <c r="E24" i="91" s="1"/>
  <c r="D25" i="91"/>
  <c r="E25" i="91" s="1"/>
  <c r="D26" i="91"/>
  <c r="E26" i="91" s="1"/>
  <c r="D27" i="91"/>
  <c r="E27" i="91" s="1"/>
  <c r="D28" i="91"/>
  <c r="E28" i="91" s="1"/>
  <c r="D29" i="91"/>
  <c r="E29" i="91" s="1"/>
  <c r="D30" i="91"/>
  <c r="E30" i="91" s="1"/>
  <c r="D31" i="91"/>
  <c r="E31" i="91" s="1"/>
  <c r="D32" i="91"/>
  <c r="E32" i="91" s="1"/>
  <c r="D33" i="91"/>
  <c r="E33" i="91" s="1"/>
  <c r="D34" i="91"/>
  <c r="E34" i="91" s="1"/>
  <c r="D35" i="91"/>
  <c r="E35" i="91" s="1"/>
  <c r="D36" i="91"/>
  <c r="E36" i="91" s="1"/>
  <c r="D37" i="91"/>
  <c r="E37" i="91" s="1"/>
  <c r="D38" i="91"/>
  <c r="E38" i="91" s="1"/>
  <c r="D39" i="91"/>
  <c r="E39" i="91" s="1"/>
  <c r="D40" i="91"/>
  <c r="E40" i="91" s="1"/>
  <c r="D41" i="91"/>
  <c r="E41" i="91" s="1"/>
  <c r="D42" i="91"/>
  <c r="E42" i="91" s="1"/>
  <c r="D43" i="91"/>
  <c r="E43" i="91" s="1"/>
  <c r="D44" i="91"/>
  <c r="E44" i="91" s="1"/>
  <c r="C48" i="91"/>
  <c r="G48" i="91"/>
  <c r="H48" i="91"/>
  <c r="J48" i="91"/>
  <c r="K48" i="91"/>
  <c r="L48" i="91"/>
  <c r="M48" i="91"/>
  <c r="N48" i="91"/>
  <c r="D14" i="90"/>
  <c r="E14" i="90" s="1"/>
  <c r="D15" i="90"/>
  <c r="E15" i="90" s="1"/>
  <c r="D16" i="90"/>
  <c r="E16" i="90" s="1"/>
  <c r="D17" i="90"/>
  <c r="E17" i="90" s="1"/>
  <c r="D18" i="90"/>
  <c r="E18" i="90" s="1"/>
  <c r="D19" i="90"/>
  <c r="E19" i="90" s="1"/>
  <c r="D20" i="90"/>
  <c r="E20" i="90" s="1"/>
  <c r="D21" i="90"/>
  <c r="E21" i="90" s="1"/>
  <c r="D22" i="90"/>
  <c r="E22" i="90" s="1"/>
  <c r="D23" i="90"/>
  <c r="E23" i="90" s="1"/>
  <c r="D24" i="90"/>
  <c r="E24" i="90" s="1"/>
  <c r="D25" i="90"/>
  <c r="E25" i="90" s="1"/>
  <c r="D26" i="90"/>
  <c r="E26" i="90" s="1"/>
  <c r="D28" i="90"/>
  <c r="E28" i="90" s="1"/>
  <c r="D29" i="90"/>
  <c r="E29" i="90" s="1"/>
  <c r="D30" i="90"/>
  <c r="E30" i="90" s="1"/>
  <c r="D31" i="90"/>
  <c r="E31" i="90" s="1"/>
  <c r="D32" i="90"/>
  <c r="E32" i="90" s="1"/>
  <c r="D33" i="90"/>
  <c r="E33" i="90" s="1"/>
  <c r="D34" i="90"/>
  <c r="E34" i="90" s="1"/>
  <c r="D35" i="90"/>
  <c r="E35" i="90" s="1"/>
  <c r="D36" i="90"/>
  <c r="E36" i="90" s="1"/>
  <c r="D37" i="90"/>
  <c r="E37" i="90" s="1"/>
  <c r="D39" i="90"/>
  <c r="E39" i="90" s="1"/>
  <c r="D40" i="90"/>
  <c r="E40" i="90" s="1"/>
  <c r="D41" i="90"/>
  <c r="E41" i="90" s="1"/>
  <c r="D42" i="90"/>
  <c r="E42" i="90" s="1"/>
  <c r="D43" i="90"/>
  <c r="E43" i="90" s="1"/>
  <c r="C47" i="90"/>
  <c r="G47" i="90"/>
  <c r="H47" i="90"/>
  <c r="J47" i="90"/>
  <c r="K47" i="90"/>
  <c r="L47" i="90"/>
  <c r="M47" i="90"/>
  <c r="N47" i="90"/>
  <c r="D14" i="89"/>
  <c r="E14" i="89" s="1"/>
  <c r="D15" i="89"/>
  <c r="E15" i="89" s="1"/>
  <c r="D16" i="89"/>
  <c r="E16" i="89" s="1"/>
  <c r="D17" i="89"/>
  <c r="E17" i="89" s="1"/>
  <c r="D18" i="89"/>
  <c r="E18" i="89" s="1"/>
  <c r="D19" i="89"/>
  <c r="E19" i="89" s="1"/>
  <c r="D20" i="89"/>
  <c r="E20" i="89" s="1"/>
  <c r="D21" i="89"/>
  <c r="E21" i="89" s="1"/>
  <c r="D22" i="89"/>
  <c r="E22" i="89" s="1"/>
  <c r="D23" i="89"/>
  <c r="E23" i="89" s="1"/>
  <c r="D24" i="89"/>
  <c r="E24" i="89" s="1"/>
  <c r="D25" i="89"/>
  <c r="E25" i="89" s="1"/>
  <c r="D26" i="89"/>
  <c r="E26" i="89" s="1"/>
  <c r="D27" i="89"/>
  <c r="E27" i="89"/>
  <c r="D28" i="89"/>
  <c r="E28" i="89" s="1"/>
  <c r="D29" i="89"/>
  <c r="E29" i="89" s="1"/>
  <c r="D30" i="89"/>
  <c r="E30" i="89" s="1"/>
  <c r="D31" i="89"/>
  <c r="E31" i="89" s="1"/>
  <c r="D32" i="89"/>
  <c r="E32" i="89" s="1"/>
  <c r="D33" i="89"/>
  <c r="E33" i="89" s="1"/>
  <c r="D34" i="89"/>
  <c r="E34" i="89" s="1"/>
  <c r="D35" i="89"/>
  <c r="E35" i="89" s="1"/>
  <c r="D36" i="89"/>
  <c r="E36" i="89" s="1"/>
  <c r="D37" i="89"/>
  <c r="E37" i="89" s="1"/>
  <c r="D38" i="89"/>
  <c r="E38" i="89" s="1"/>
  <c r="D39" i="89"/>
  <c r="E39" i="89" s="1"/>
  <c r="D40" i="89"/>
  <c r="E40" i="89"/>
  <c r="D41" i="89"/>
  <c r="E41" i="89" s="1"/>
  <c r="D42" i="89"/>
  <c r="E42" i="89" s="1"/>
  <c r="D43" i="89"/>
  <c r="E43" i="89" s="1"/>
  <c r="D44" i="89"/>
  <c r="E44" i="89" s="1"/>
  <c r="C48" i="89"/>
  <c r="G48" i="89"/>
  <c r="H48" i="89"/>
  <c r="J48" i="89"/>
  <c r="K48" i="89"/>
  <c r="L48" i="89"/>
  <c r="M48" i="89"/>
  <c r="N48" i="89"/>
  <c r="D15" i="87"/>
  <c r="E15" i="87" s="1"/>
  <c r="D16" i="87"/>
  <c r="E16" i="87" s="1"/>
  <c r="D17" i="87"/>
  <c r="E17" i="87" s="1"/>
  <c r="D18" i="87"/>
  <c r="E18" i="87" s="1"/>
  <c r="D19" i="87"/>
  <c r="E19" i="87" s="1"/>
  <c r="D20" i="87"/>
  <c r="E20" i="87" s="1"/>
  <c r="D21" i="87"/>
  <c r="E21" i="87" s="1"/>
  <c r="D22" i="87"/>
  <c r="E22" i="87" s="1"/>
  <c r="D23" i="87"/>
  <c r="E23" i="87" s="1"/>
  <c r="D24" i="87"/>
  <c r="E24" i="87" s="1"/>
  <c r="D25" i="87"/>
  <c r="E25" i="87" s="1"/>
  <c r="D26" i="87"/>
  <c r="E26" i="87" s="1"/>
  <c r="D27" i="87"/>
  <c r="E27" i="87" s="1"/>
  <c r="D28" i="87"/>
  <c r="E28" i="87" s="1"/>
  <c r="D29" i="87"/>
  <c r="E29" i="87" s="1"/>
  <c r="D30" i="87"/>
  <c r="E30" i="87" s="1"/>
  <c r="D31" i="87"/>
  <c r="E31" i="87" s="1"/>
  <c r="D32" i="87"/>
  <c r="E32" i="87" s="1"/>
  <c r="D33" i="87"/>
  <c r="E33" i="87" s="1"/>
  <c r="D34" i="87"/>
  <c r="E34" i="87" s="1"/>
  <c r="D35" i="87"/>
  <c r="E35" i="87" s="1"/>
  <c r="D36" i="87"/>
  <c r="E36" i="87" s="1"/>
  <c r="D37" i="87"/>
  <c r="E37" i="87" s="1"/>
  <c r="D38" i="87"/>
  <c r="E38" i="87" s="1"/>
  <c r="D39" i="87"/>
  <c r="E39" i="87" s="1"/>
  <c r="D40" i="87"/>
  <c r="E40" i="87" s="1"/>
  <c r="D41" i="87"/>
  <c r="E41" i="87" s="1"/>
  <c r="D42" i="87"/>
  <c r="E42" i="87" s="1"/>
  <c r="D44" i="87"/>
  <c r="E44" i="87" s="1"/>
  <c r="C48" i="87"/>
  <c r="G48" i="87"/>
  <c r="H48" i="87"/>
  <c r="J48" i="87"/>
  <c r="K48" i="87"/>
  <c r="L48" i="87"/>
  <c r="M48" i="87"/>
  <c r="N48" i="87"/>
  <c r="D14" i="86"/>
  <c r="E14" i="86" s="1"/>
  <c r="D15" i="86"/>
  <c r="E15" i="86" s="1"/>
  <c r="D16" i="86"/>
  <c r="E16" i="86" s="1"/>
  <c r="D17" i="86"/>
  <c r="E17" i="86" s="1"/>
  <c r="D18" i="86"/>
  <c r="E18" i="86" s="1"/>
  <c r="D19" i="86"/>
  <c r="E19" i="86" s="1"/>
  <c r="D20" i="86"/>
  <c r="E20" i="86" s="1"/>
  <c r="D21" i="86"/>
  <c r="E21" i="86" s="1"/>
  <c r="D22" i="86"/>
  <c r="E22" i="86" s="1"/>
  <c r="D23" i="86"/>
  <c r="E23" i="86" s="1"/>
  <c r="D24" i="86"/>
  <c r="E24" i="86" s="1"/>
  <c r="D25" i="86"/>
  <c r="E25" i="86" s="1"/>
  <c r="D26" i="86"/>
  <c r="E26" i="86" s="1"/>
  <c r="D27" i="86"/>
  <c r="E27" i="86" s="1"/>
  <c r="D28" i="86"/>
  <c r="E28" i="86" s="1"/>
  <c r="D29" i="86"/>
  <c r="E29" i="86" s="1"/>
  <c r="D35" i="86"/>
  <c r="E35" i="86" s="1"/>
  <c r="D36" i="86"/>
  <c r="E36" i="86" s="1"/>
  <c r="D37" i="86"/>
  <c r="E37" i="86" s="1"/>
  <c r="D38" i="86"/>
  <c r="E38" i="86" s="1"/>
  <c r="D39" i="86"/>
  <c r="E39" i="86" s="1"/>
  <c r="D40" i="86"/>
  <c r="E40" i="86" s="1"/>
  <c r="D41" i="86"/>
  <c r="E41" i="86" s="1"/>
  <c r="D42" i="86"/>
  <c r="E42" i="86" s="1"/>
  <c r="D43" i="86"/>
  <c r="E43" i="86" s="1"/>
  <c r="C47" i="86"/>
  <c r="G47" i="86"/>
  <c r="H47" i="86"/>
  <c r="J47" i="86"/>
  <c r="K47" i="86"/>
  <c r="L47" i="86"/>
  <c r="M47" i="86"/>
  <c r="N47" i="86"/>
  <c r="C48" i="85"/>
  <c r="G48" i="85"/>
  <c r="H48" i="85"/>
  <c r="J48" i="85"/>
  <c r="K48" i="85"/>
  <c r="L48" i="85"/>
  <c r="M48" i="85"/>
  <c r="N48" i="85"/>
  <c r="C47" i="84"/>
  <c r="G47" i="84"/>
  <c r="H47" i="84"/>
  <c r="J47" i="84"/>
  <c r="K47" i="84"/>
  <c r="L47" i="84"/>
  <c r="M47" i="84"/>
  <c r="N47" i="84"/>
  <c r="C48" i="83"/>
  <c r="G48" i="83"/>
  <c r="H48" i="83"/>
  <c r="J48" i="83"/>
  <c r="K48" i="83"/>
  <c r="L48" i="83"/>
  <c r="M48" i="83"/>
  <c r="N48" i="83"/>
  <c r="D15" i="20"/>
  <c r="E15" i="20"/>
  <c r="D16" i="20"/>
  <c r="E16" i="20" s="1"/>
  <c r="D17" i="20"/>
  <c r="E17" i="20"/>
  <c r="D18" i="20"/>
  <c r="E18" i="20" s="1"/>
  <c r="D19" i="20"/>
  <c r="E19" i="20"/>
  <c r="D20" i="20"/>
  <c r="E20" i="20" s="1"/>
  <c r="D21" i="20"/>
  <c r="E21" i="20"/>
  <c r="D22" i="20"/>
  <c r="E22" i="20" s="1"/>
  <c r="D23" i="20"/>
  <c r="E23" i="20" s="1"/>
  <c r="D24" i="20"/>
  <c r="E24" i="20" s="1"/>
  <c r="D25" i="20"/>
  <c r="E25" i="20"/>
  <c r="D26" i="20"/>
  <c r="E26" i="20" s="1"/>
  <c r="D27" i="20"/>
  <c r="E27" i="20"/>
  <c r="D28" i="20"/>
  <c r="E28" i="20" s="1"/>
  <c r="D29" i="20"/>
  <c r="E29" i="20"/>
  <c r="D30" i="20"/>
  <c r="E30" i="20" s="1"/>
  <c r="D31" i="20"/>
  <c r="E31" i="20" s="1"/>
  <c r="D32" i="20"/>
  <c r="E32" i="20" s="1"/>
  <c r="D33" i="20"/>
  <c r="E33" i="20"/>
  <c r="D34" i="20"/>
  <c r="E34" i="20" s="1"/>
  <c r="D35" i="20"/>
  <c r="E35" i="20"/>
  <c r="D36" i="20"/>
  <c r="E36" i="20" s="1"/>
  <c r="D37" i="20"/>
  <c r="E37" i="20" s="1"/>
  <c r="D38" i="20"/>
  <c r="E38" i="20" s="1"/>
  <c r="D39" i="20"/>
  <c r="E39" i="20" s="1"/>
  <c r="D40" i="20"/>
  <c r="E40" i="20" s="1"/>
  <c r="D41" i="20"/>
  <c r="E41" i="20"/>
  <c r="D42" i="20"/>
  <c r="E42" i="20" s="1"/>
  <c r="D43" i="20"/>
  <c r="E43" i="20" s="1"/>
  <c r="D44" i="20"/>
  <c r="E44" i="20" s="1"/>
  <c r="C48" i="20"/>
  <c r="G48" i="20"/>
  <c r="H48" i="20"/>
  <c r="J48" i="20"/>
  <c r="K48" i="20"/>
  <c r="L48" i="20"/>
  <c r="M48" i="20"/>
  <c r="N48" i="20"/>
  <c r="D14" i="82"/>
  <c r="E14" i="82" s="1"/>
  <c r="D15" i="82"/>
  <c r="E15" i="82" s="1"/>
  <c r="D16" i="82"/>
  <c r="E16" i="82" s="1"/>
  <c r="D23" i="82"/>
  <c r="E23" i="82" s="1"/>
  <c r="D24" i="82"/>
  <c r="E24" i="82" s="1"/>
  <c r="D25" i="82"/>
  <c r="E25" i="82" s="1"/>
  <c r="D26" i="82"/>
  <c r="E26" i="82" s="1"/>
  <c r="D27" i="82"/>
  <c r="E27" i="82" s="1"/>
  <c r="D28" i="82"/>
  <c r="E28" i="82" s="1"/>
  <c r="D29" i="82"/>
  <c r="E29" i="82" s="1"/>
  <c r="D30" i="82"/>
  <c r="E30" i="82" s="1"/>
  <c r="D31" i="82"/>
  <c r="E31" i="82" s="1"/>
  <c r="D32" i="82"/>
  <c r="E32" i="82" s="1"/>
  <c r="D33" i="82"/>
  <c r="E33" i="82" s="1"/>
  <c r="D34" i="82"/>
  <c r="E34" i="82" s="1"/>
  <c r="D35" i="82"/>
  <c r="E35" i="82" s="1"/>
  <c r="D36" i="82"/>
  <c r="E36" i="82" s="1"/>
  <c r="D37" i="82"/>
  <c r="E37" i="82" s="1"/>
  <c r="D38" i="82"/>
  <c r="E38" i="82" s="1"/>
  <c r="D39" i="82"/>
  <c r="E39" i="82" s="1"/>
  <c r="D40" i="82"/>
  <c r="E40" i="82" s="1"/>
  <c r="D41" i="82"/>
  <c r="E41" i="82" s="1"/>
  <c r="M44" i="82"/>
  <c r="J11" i="87" l="1"/>
  <c r="J11" i="89" s="1"/>
  <c r="J11" i="90" s="1"/>
  <c r="J11" i="91" s="1"/>
  <c r="J11" i="92" s="1"/>
  <c r="J11" i="94" s="1"/>
  <c r="J11" i="8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SEC-JVRC</author>
  </authors>
  <commentList>
    <comment ref="H27" authorId="0" shapeId="0" xr:uid="{A7C1FD82-4CEB-4C77-B8B8-D7DE3237E1E4}">
      <text>
        <r>
          <rPr>
            <b/>
            <sz val="9"/>
            <color indexed="81"/>
            <rFont val="Tahoma"/>
            <charset val="1"/>
          </rPr>
          <t>SEC-JVRC:</t>
        </r>
        <r>
          <rPr>
            <sz val="9"/>
            <color indexed="81"/>
            <rFont val="Tahoma"/>
            <charset val="1"/>
          </rPr>
          <t xml:space="preserve">
EVENTO METEREOLOGICO</t>
        </r>
      </text>
    </comment>
    <comment ref="H28" authorId="0" shapeId="0" xr:uid="{6E040E64-64F5-4C1D-B093-F79152C22D0E}">
      <text>
        <r>
          <rPr>
            <b/>
            <sz val="9"/>
            <color indexed="81"/>
            <rFont val="Tahoma"/>
            <charset val="1"/>
          </rPr>
          <t>SEC-JVRC:</t>
        </r>
        <r>
          <rPr>
            <sz val="9"/>
            <color indexed="81"/>
            <rFont val="Tahoma"/>
            <charset val="1"/>
          </rPr>
          <t xml:space="preserve">
EVENTO METEREOLOGICO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ADMIN-JVRC</author>
  </authors>
  <commentList>
    <comment ref="C24" authorId="0" shapeId="0" xr:uid="{A65266A3-CF97-4039-AE17-38921B6AE633}">
      <text>
        <r>
          <rPr>
            <b/>
            <sz val="9"/>
            <color indexed="81"/>
            <rFont val="Tahoma"/>
            <charset val="1"/>
          </rPr>
          <t>ADMIN-JVRC:</t>
        </r>
        <r>
          <rPr>
            <sz val="9"/>
            <color indexed="81"/>
            <rFont val="Tahoma"/>
            <charset val="1"/>
          </rPr>
          <t xml:space="preserve">
11 mm
 precipitaciones</t>
        </r>
      </text>
    </comment>
    <comment ref="C29" authorId="0" shapeId="0" xr:uid="{EE9190DB-F7D5-4C6F-97A2-9812B983BC69}">
      <text>
        <r>
          <rPr>
            <b/>
            <sz val="9"/>
            <color indexed="81"/>
            <rFont val="Tahoma"/>
            <charset val="1"/>
          </rPr>
          <t>ADMIN-JVRC:</t>
        </r>
        <r>
          <rPr>
            <sz val="9"/>
            <color indexed="81"/>
            <rFont val="Tahoma"/>
            <charset val="1"/>
          </rPr>
          <t xml:space="preserve">
26,5 mm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ADMIN-JVRC</author>
  </authors>
  <commentList>
    <comment ref="L27" authorId="0" shapeId="0" xr:uid="{58521CF2-93E5-4E65-A29E-427B68298DFC}">
      <text>
        <r>
          <rPr>
            <b/>
            <sz val="9"/>
            <color indexed="81"/>
            <rFont val="Tahoma"/>
            <charset val="1"/>
          </rPr>
          <t>ADMIN-JVRC:</t>
        </r>
        <r>
          <rPr>
            <sz val="9"/>
            <color indexed="81"/>
            <rFont val="Tahoma"/>
            <charset val="1"/>
          </rPr>
          <t xml:space="preserve">
 a las 10:15 hrs.</t>
        </r>
      </text>
    </comment>
  </commentList>
</comments>
</file>

<file path=xl/sharedStrings.xml><?xml version="1.0" encoding="utf-8"?>
<sst xmlns="http://schemas.openxmlformats.org/spreadsheetml/2006/main" count="410" uniqueCount="51">
  <si>
    <t>Limnimetro</t>
  </si>
  <si>
    <t>Volumen</t>
  </si>
  <si>
    <t>m³</t>
  </si>
  <si>
    <t>Altura</t>
  </si>
  <si>
    <t>Marzo</t>
  </si>
  <si>
    <t>Abril</t>
  </si>
  <si>
    <t>Junio</t>
  </si>
  <si>
    <t>Julio</t>
  </si>
  <si>
    <t>Septiembre</t>
  </si>
  <si>
    <t>Noviembre</t>
  </si>
  <si>
    <t>Dia</t>
  </si>
  <si>
    <t>Mes</t>
  </si>
  <si>
    <t xml:space="preserve">Enero </t>
  </si>
  <si>
    <t>Regla</t>
  </si>
  <si>
    <t>Promedios</t>
  </si>
  <si>
    <t>Lectura</t>
  </si>
  <si>
    <t>Cota</t>
  </si>
  <si>
    <t>V. Acum.</t>
  </si>
  <si>
    <t>Geométrica</t>
  </si>
  <si>
    <t>(m3)</t>
  </si>
  <si>
    <t>CURVA EMBALSE  Lautaro CADA 1 CM</t>
  </si>
  <si>
    <t xml:space="preserve">Encargado de tomar  los registros del Embalse </t>
  </si>
  <si>
    <t>Descarga Est.Lautaro</t>
  </si>
  <si>
    <t>Ingreso Est.Pastillo</t>
  </si>
  <si>
    <t>Encargado de tabulacion: Secretaria JVRC</t>
  </si>
  <si>
    <t xml:space="preserve">Felipe Pino </t>
  </si>
  <si>
    <t>Q [l/s]</t>
  </si>
  <si>
    <t>Registros del Embalse Lautaro &amp; Otros</t>
  </si>
  <si>
    <t>*</t>
  </si>
  <si>
    <t>Datos tomados por celadores durante la mañana de cada dia</t>
  </si>
  <si>
    <t>Aforador JVRC 3</t>
  </si>
  <si>
    <t>Aforador JVRC 2</t>
  </si>
  <si>
    <t>Aforador JVRC 1</t>
  </si>
  <si>
    <t>Pozo El Checo</t>
  </si>
  <si>
    <t>Agua Desalinizada</t>
  </si>
  <si>
    <t>Luis Yañez</t>
  </si>
  <si>
    <t xml:space="preserve">Febrero </t>
  </si>
  <si>
    <t>mayo</t>
  </si>
  <si>
    <t>Agosto</t>
  </si>
  <si>
    <t>Octubre</t>
  </si>
  <si>
    <t>Diciembre</t>
  </si>
  <si>
    <t xml:space="preserve">  </t>
  </si>
  <si>
    <t>Aforador</t>
  </si>
  <si>
    <t>Según Batimetria Realizada en el año 2019</t>
  </si>
  <si>
    <t>Volumen embancado a enero 2020:</t>
  </si>
  <si>
    <t>% Capacidad actual</t>
  </si>
  <si>
    <t>Periodo 2022</t>
  </si>
  <si>
    <t xml:space="preserve"> Registro JVRC</t>
  </si>
  <si>
    <t>Registro JVRC</t>
  </si>
  <si>
    <t>Registros del Embalse Lautaro y Otros</t>
  </si>
  <si>
    <t>44.44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</si>
</sst>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Pts&quot;_-;\-* #,##0\ &quot;Pts&quot;_-;_-* &quot;-&quot;\ &quot;Pts&quot;_-;_-@_-"/>
    <numFmt numFmtId="165" formatCode="_-* #,##0.00\ _P_t_s_-;\-* #,##0.00\ _P_t_s_-;_-* &quot;-&quot;??\ _P_t_s_-;_-@_-"/>
    <numFmt numFmtId="166" formatCode="0.0"/>
    <numFmt numFmtId="167" formatCode="_-* #,##0\ _P_t_s_-;\-* #,##0\ _P_t_s_-;_-* &quot;-&quot;??\ _P_t_s_-;_-@_-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theme="1" tint="4.9989318521683403E-2"/>
      <name val="Arial"/>
      <family val="2"/>
    </font>
    <font>
      <sz val="7"/>
      <color theme="1" tint="4.9989318521683403E-2"/>
      <name val="Arial"/>
      <family val="2"/>
    </font>
    <font>
      <b/>
      <sz val="14"/>
      <color theme="3"/>
      <name val="Times New Roman"/>
      <family val="1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"/>
      <color rgb="FF0070C0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3"/>
      <name val="Arial"/>
      <family val="2"/>
    </font>
    <font>
      <b/>
      <sz val="16"/>
      <color theme="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gradientFill degree="45">
        <stop position="0">
          <color rgb="FF00B0F0"/>
        </stop>
        <stop position="1">
          <color theme="8" tint="0.40000610370189521"/>
        </stop>
      </gradientFill>
    </fill>
    <fill>
      <gradientFill type="path" left="0.5" right="0.5" top="0.5" bottom="0.5">
        <stop position="0">
          <color theme="8" tint="0.59999389629810485"/>
        </stop>
        <stop position="1">
          <color rgb="FF00B0F0"/>
        </stop>
      </gradientFill>
    </fill>
    <fill>
      <gradientFill type="path" left="0.5" right="0.5" top="0.5" bottom="0.5">
        <stop position="0">
          <color theme="8" tint="0.80001220740379042"/>
        </stop>
        <stop position="1">
          <color rgb="FF00B0F0"/>
        </stop>
      </gradientFill>
    </fill>
    <fill>
      <gradientFill type="path" left="0.5" right="0.5" top="0.5" bottom="0.5">
        <stop position="0">
          <color theme="8" tint="0.40000610370189521"/>
        </stop>
        <stop position="1">
          <color rgb="FF00B0F0"/>
        </stop>
      </gradient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4" fontId="0" fillId="0" borderId="0" xfId="0" applyNumberFormat="1"/>
    <xf numFmtId="3" fontId="0" fillId="0" borderId="0" xfId="0" applyNumberFormat="1"/>
    <xf numFmtId="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67" fontId="0" fillId="0" borderId="1" xfId="1" applyNumberFormat="1" applyFont="1" applyBorder="1"/>
    <xf numFmtId="4" fontId="0" fillId="0" borderId="1" xfId="1" applyNumberFormat="1" applyFont="1" applyBorder="1"/>
    <xf numFmtId="165" fontId="0" fillId="0" borderId="0" xfId="1" applyFont="1"/>
    <xf numFmtId="167" fontId="4" fillId="0" borderId="1" xfId="1" applyNumberFormat="1" applyFont="1" applyBorder="1"/>
    <xf numFmtId="167" fontId="2" fillId="0" borderId="1" xfId="1" applyNumberFormat="1" applyFont="1" applyBorder="1"/>
    <xf numFmtId="4" fontId="2" fillId="0" borderId="1" xfId="1" applyNumberFormat="1" applyFont="1" applyBorder="1"/>
    <xf numFmtId="0" fontId="2" fillId="0" borderId="0" xfId="0" applyFont="1"/>
    <xf numFmtId="165" fontId="5" fillId="3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165" fontId="5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7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4" fontId="8" fillId="4" borderId="3" xfId="0" applyNumberFormat="1" applyFont="1" applyFill="1" applyBorder="1" applyAlignment="1">
      <alignment horizontal="center"/>
    </xf>
    <xf numFmtId="4" fontId="0" fillId="5" borderId="1" xfId="0" applyNumberFormat="1" applyFill="1" applyBorder="1" applyAlignment="1">
      <alignment horizontal="center" vertical="center" wrapText="1"/>
    </xf>
    <xf numFmtId="3" fontId="9" fillId="0" borderId="0" xfId="0" applyNumberFormat="1" applyFont="1"/>
    <xf numFmtId="0" fontId="10" fillId="0" borderId="0" xfId="0" applyFont="1"/>
    <xf numFmtId="4" fontId="10" fillId="0" borderId="0" xfId="0" applyNumberFormat="1" applyFont="1"/>
    <xf numFmtId="3" fontId="10" fillId="0" borderId="0" xfId="0" applyNumberFormat="1" applyFont="1"/>
    <xf numFmtId="166" fontId="10" fillId="0" borderId="0" xfId="0" applyNumberFormat="1" applyFont="1"/>
    <xf numFmtId="166" fontId="11" fillId="0" borderId="0" xfId="0" applyNumberFormat="1" applyFont="1" applyAlignment="1">
      <alignment horizontal="left"/>
    </xf>
    <xf numFmtId="0" fontId="10" fillId="0" borderId="3" xfId="0" applyFont="1" applyBorder="1"/>
    <xf numFmtId="165" fontId="6" fillId="5" borderId="1" xfId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5" fontId="10" fillId="0" borderId="3" xfId="1" applyFont="1" applyBorder="1" applyAlignment="1">
      <alignment horizontal="right"/>
    </xf>
    <xf numFmtId="0" fontId="0" fillId="7" borderId="0" xfId="0" applyFill="1"/>
    <xf numFmtId="0" fontId="0" fillId="6" borderId="5" xfId="0" applyFill="1" applyBorder="1" applyAlignment="1">
      <alignment horizontal="center" vertical="center" wrapText="1"/>
    </xf>
    <xf numFmtId="167" fontId="12" fillId="0" borderId="0" xfId="1" applyNumberFormat="1" applyFont="1" applyBorder="1" applyAlignment="1">
      <alignment horizontal="right"/>
    </xf>
    <xf numFmtId="167" fontId="4" fillId="2" borderId="1" xfId="1" applyNumberFormat="1" applyFont="1" applyFill="1" applyBorder="1"/>
    <xf numFmtId="0" fontId="4" fillId="0" borderId="3" xfId="0" applyFont="1" applyBorder="1"/>
    <xf numFmtId="4" fontId="4" fillId="0" borderId="3" xfId="0" applyNumberFormat="1" applyFont="1" applyBorder="1"/>
    <xf numFmtId="3" fontId="4" fillId="0" borderId="3" xfId="2" applyNumberFormat="1" applyFont="1" applyFill="1" applyBorder="1"/>
    <xf numFmtId="165" fontId="4" fillId="0" borderId="3" xfId="1" applyFont="1" applyFill="1" applyBorder="1"/>
    <xf numFmtId="167" fontId="4" fillId="0" borderId="3" xfId="1" applyNumberFormat="1" applyFont="1" applyBorder="1" applyAlignment="1">
      <alignment horizontal="right"/>
    </xf>
    <xf numFmtId="167" fontId="4" fillId="0" borderId="3" xfId="1" applyNumberFormat="1" applyFont="1" applyBorder="1"/>
    <xf numFmtId="167" fontId="4" fillId="0" borderId="1" xfId="1" applyNumberFormat="1" applyFont="1" applyBorder="1" applyAlignment="1">
      <alignment horizontal="right"/>
    </xf>
    <xf numFmtId="0" fontId="4" fillId="0" borderId="0" xfId="0" applyFont="1"/>
    <xf numFmtId="167" fontId="4" fillId="0" borderId="2" xfId="1" applyNumberFormat="1" applyFont="1" applyBorder="1" applyAlignment="1">
      <alignment horizontal="right"/>
    </xf>
    <xf numFmtId="167" fontId="4" fillId="0" borderId="2" xfId="1" applyNumberFormat="1" applyFont="1" applyBorder="1"/>
    <xf numFmtId="0" fontId="4" fillId="0" borderId="6" xfId="0" applyFont="1" applyBorder="1"/>
    <xf numFmtId="4" fontId="4" fillId="0" borderId="6" xfId="0" applyNumberFormat="1" applyFont="1" applyBorder="1"/>
    <xf numFmtId="3" fontId="4" fillId="0" borderId="6" xfId="2" applyNumberFormat="1" applyFont="1" applyFill="1" applyBorder="1"/>
    <xf numFmtId="165" fontId="4" fillId="0" borderId="6" xfId="1" applyFont="1" applyFill="1" applyBorder="1"/>
    <xf numFmtId="167" fontId="4" fillId="0" borderId="7" xfId="1" applyNumberFormat="1" applyFont="1" applyBorder="1" applyAlignment="1">
      <alignment horizontal="right"/>
    </xf>
    <xf numFmtId="167" fontId="4" fillId="0" borderId="8" xfId="1" applyNumberFormat="1" applyFont="1" applyBorder="1"/>
    <xf numFmtId="0" fontId="4" fillId="0" borderId="9" xfId="0" applyFont="1" applyBorder="1"/>
    <xf numFmtId="4" fontId="4" fillId="0" borderId="10" xfId="0" applyNumberFormat="1" applyFont="1" applyBorder="1"/>
    <xf numFmtId="3" fontId="4" fillId="0" borderId="10" xfId="2" applyNumberFormat="1" applyFont="1" applyFill="1" applyBorder="1"/>
    <xf numFmtId="165" fontId="4" fillId="0" borderId="11" xfId="1" applyFont="1" applyFill="1" applyBorder="1"/>
    <xf numFmtId="167" fontId="4" fillId="0" borderId="12" xfId="1" applyNumberFormat="1" applyFont="1" applyBorder="1" applyAlignment="1">
      <alignment horizontal="right"/>
    </xf>
    <xf numFmtId="167" fontId="4" fillId="0" borderId="13" xfId="1" applyNumberFormat="1" applyFont="1" applyBorder="1"/>
    <xf numFmtId="0" fontId="4" fillId="0" borderId="1" xfId="0" applyFont="1" applyBorder="1"/>
    <xf numFmtId="4" fontId="4" fillId="0" borderId="3" xfId="0" applyNumberFormat="1" applyFont="1" applyBorder="1" applyAlignment="1">
      <alignment horizontal="right"/>
    </xf>
    <xf numFmtId="4" fontId="4" fillId="0" borderId="0" xfId="0" applyNumberFormat="1" applyFont="1"/>
    <xf numFmtId="3" fontId="4" fillId="0" borderId="0" xfId="0" applyNumberFormat="1" applyFont="1"/>
    <xf numFmtId="4" fontId="4" fillId="0" borderId="3" xfId="0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165" fontId="4" fillId="0" borderId="1" xfId="1" applyFont="1" applyBorder="1"/>
    <xf numFmtId="0" fontId="4" fillId="0" borderId="1" xfId="0" applyFont="1" applyBorder="1" applyAlignment="1">
      <alignment horizontal="center"/>
    </xf>
    <xf numFmtId="4" fontId="4" fillId="9" borderId="3" xfId="0" applyNumberFormat="1" applyFont="1" applyFill="1" applyBorder="1"/>
    <xf numFmtId="3" fontId="16" fillId="0" borderId="0" xfId="0" applyNumberFormat="1" applyFont="1"/>
    <xf numFmtId="165" fontId="4" fillId="0" borderId="0" xfId="1" applyFont="1" applyBorder="1"/>
    <xf numFmtId="167" fontId="4" fillId="0" borderId="0" xfId="1" applyNumberFormat="1" applyFont="1" applyBorder="1"/>
    <xf numFmtId="165" fontId="4" fillId="0" borderId="1" xfId="1" applyFont="1" applyBorder="1" applyAlignment="1">
      <alignment horizontal="center"/>
    </xf>
    <xf numFmtId="3" fontId="17" fillId="0" borderId="0" xfId="0" applyNumberFormat="1" applyFont="1"/>
    <xf numFmtId="1" fontId="4" fillId="0" borderId="3" xfId="1" applyNumberFormat="1" applyFont="1" applyBorder="1" applyAlignment="1">
      <alignment horizontal="right"/>
    </xf>
    <xf numFmtId="1" fontId="4" fillId="0" borderId="3" xfId="1" applyNumberFormat="1" applyFont="1" applyBorder="1"/>
    <xf numFmtId="4" fontId="0" fillId="0" borderId="0" xfId="0" applyNumberFormat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 wrapText="1"/>
    </xf>
    <xf numFmtId="1" fontId="4" fillId="0" borderId="3" xfId="1" applyNumberFormat="1" applyFont="1" applyBorder="1" applyAlignment="1"/>
    <xf numFmtId="1" fontId="4" fillId="0" borderId="3" xfId="1" applyNumberFormat="1" applyFont="1" applyFill="1" applyBorder="1" applyAlignment="1">
      <alignment horizontal="right"/>
    </xf>
    <xf numFmtId="1" fontId="4" fillId="0" borderId="3" xfId="1" applyNumberFormat="1" applyFont="1" applyFill="1" applyBorder="1"/>
    <xf numFmtId="1" fontId="4" fillId="8" borderId="3" xfId="1" applyNumberFormat="1" applyFont="1" applyFill="1" applyBorder="1" applyAlignment="1">
      <alignment horizontal="right"/>
    </xf>
    <xf numFmtId="1" fontId="4" fillId="0" borderId="6" xfId="1" applyNumberFormat="1" applyFont="1" applyBorder="1"/>
    <xf numFmtId="1" fontId="4" fillId="8" borderId="14" xfId="1" applyNumberFormat="1" applyFont="1" applyFill="1" applyBorder="1" applyAlignment="1">
      <alignment horizontal="right"/>
    </xf>
    <xf numFmtId="1" fontId="4" fillId="0" borderId="1" xfId="1" applyNumberFormat="1" applyFont="1" applyBorder="1"/>
    <xf numFmtId="1" fontId="4" fillId="0" borderId="5" xfId="1" applyNumberFormat="1" applyFont="1" applyFill="1" applyBorder="1" applyAlignment="1">
      <alignment horizontal="right"/>
    </xf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://jvrc.cl/wp-content/uploads/2020/11/campa%C3%B1a-cuidadana-embalse-Lautaro-2.0-.pdf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jvrc.cl/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0</xdr:row>
      <xdr:rowOff>142875</xdr:rowOff>
    </xdr:from>
    <xdr:to>
      <xdr:col>13</xdr:col>
      <xdr:colOff>628650</xdr:colOff>
      <xdr:row>6</xdr:row>
      <xdr:rowOff>9525</xdr:rowOff>
    </xdr:to>
    <xdr:pic>
      <xdr:nvPicPr>
        <xdr:cNvPr id="60296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E50EC9-7F72-470E-8D85-C4C5AD907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4287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495300</xdr:colOff>
      <xdr:row>0</xdr:row>
      <xdr:rowOff>104775</xdr:rowOff>
    </xdr:from>
    <xdr:to>
      <xdr:col>12</xdr:col>
      <xdr:colOff>9525</xdr:colOff>
      <xdr:row>6</xdr:row>
      <xdr:rowOff>142875</xdr:rowOff>
    </xdr:to>
    <xdr:pic>
      <xdr:nvPicPr>
        <xdr:cNvPr id="60297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31A5D9-5370-4E12-B220-DC88E00A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4775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1</xdr:row>
      <xdr:rowOff>66675</xdr:rowOff>
    </xdr:from>
    <xdr:to>
      <xdr:col>13</xdr:col>
      <xdr:colOff>704850</xdr:colOff>
      <xdr:row>6</xdr:row>
      <xdr:rowOff>95250</xdr:rowOff>
    </xdr:to>
    <xdr:pic>
      <xdr:nvPicPr>
        <xdr:cNvPr id="6438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6BE32-8AED-45D2-B067-EBDA4270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228600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695325</xdr:colOff>
      <xdr:row>1</xdr:row>
      <xdr:rowOff>9525</xdr:rowOff>
    </xdr:from>
    <xdr:to>
      <xdr:col>12</xdr:col>
      <xdr:colOff>209550</xdr:colOff>
      <xdr:row>7</xdr:row>
      <xdr:rowOff>47625</xdr:rowOff>
    </xdr:to>
    <xdr:pic>
      <xdr:nvPicPr>
        <xdr:cNvPr id="64388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3B37D9-DCC9-4E0F-AFB8-93793E94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17145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1</xdr:row>
      <xdr:rowOff>114300</xdr:rowOff>
    </xdr:from>
    <xdr:to>
      <xdr:col>13</xdr:col>
      <xdr:colOff>733425</xdr:colOff>
      <xdr:row>6</xdr:row>
      <xdr:rowOff>102235</xdr:rowOff>
    </xdr:to>
    <xdr:pic>
      <xdr:nvPicPr>
        <xdr:cNvPr id="6541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BA3E3-0B11-462E-8141-B055D9CDA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76225"/>
          <a:ext cx="1323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714375</xdr:colOff>
      <xdr:row>1</xdr:row>
      <xdr:rowOff>66675</xdr:rowOff>
    </xdr:from>
    <xdr:to>
      <xdr:col>12</xdr:col>
      <xdr:colOff>228600</xdr:colOff>
      <xdr:row>7</xdr:row>
      <xdr:rowOff>64135</xdr:rowOff>
    </xdr:to>
    <xdr:pic>
      <xdr:nvPicPr>
        <xdr:cNvPr id="65412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B14BFE-A3CF-49EB-8717-FEF8B327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22860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1</xdr:row>
      <xdr:rowOff>190500</xdr:rowOff>
    </xdr:from>
    <xdr:to>
      <xdr:col>13</xdr:col>
      <xdr:colOff>590550</xdr:colOff>
      <xdr:row>7</xdr:row>
      <xdr:rowOff>57150</xdr:rowOff>
    </xdr:to>
    <xdr:pic>
      <xdr:nvPicPr>
        <xdr:cNvPr id="6643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74EE4-3C1A-4258-8098-6D200F02B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5242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542925</xdr:colOff>
      <xdr:row>1</xdr:row>
      <xdr:rowOff>114300</xdr:rowOff>
    </xdr:from>
    <xdr:to>
      <xdr:col>12</xdr:col>
      <xdr:colOff>57150</xdr:colOff>
      <xdr:row>7</xdr:row>
      <xdr:rowOff>152400</xdr:rowOff>
    </xdr:to>
    <xdr:pic>
      <xdr:nvPicPr>
        <xdr:cNvPr id="66436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BC2230-12AB-4FBB-A1D3-CDA2219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76225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200025</xdr:rowOff>
    </xdr:from>
    <xdr:to>
      <xdr:col>7</xdr:col>
      <xdr:colOff>123825</xdr:colOff>
      <xdr:row>3</xdr:row>
      <xdr:rowOff>180975</xdr:rowOff>
    </xdr:to>
    <xdr:pic>
      <xdr:nvPicPr>
        <xdr:cNvPr id="67459" name="1 Imagen">
          <a:extLst>
            <a:ext uri="{FF2B5EF4-FFF2-40B4-BE49-F238E27FC236}">
              <a16:creationId xmlns:a16="http://schemas.microsoft.com/office/drawing/2014/main" id="{31CE17AB-9440-4CEC-9CA6-4908C0C8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00025"/>
          <a:ext cx="12954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0</xdr:row>
      <xdr:rowOff>180975</xdr:rowOff>
    </xdr:from>
    <xdr:to>
      <xdr:col>10</xdr:col>
      <xdr:colOff>361950</xdr:colOff>
      <xdr:row>4</xdr:row>
      <xdr:rowOff>47625</xdr:rowOff>
    </xdr:to>
    <xdr:pic>
      <xdr:nvPicPr>
        <xdr:cNvPr id="67460" name="Imagen 4">
          <a:extLst>
            <a:ext uri="{FF2B5EF4-FFF2-40B4-BE49-F238E27FC236}">
              <a16:creationId xmlns:a16="http://schemas.microsoft.com/office/drawing/2014/main" id="{E6BAF488-4AA7-4398-BD3C-EB12A3DF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180975"/>
          <a:ext cx="13049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1</xdr:row>
      <xdr:rowOff>0</xdr:rowOff>
    </xdr:from>
    <xdr:to>
      <xdr:col>13</xdr:col>
      <xdr:colOff>752475</xdr:colOff>
      <xdr:row>6</xdr:row>
      <xdr:rowOff>28575</xdr:rowOff>
    </xdr:to>
    <xdr:pic>
      <xdr:nvPicPr>
        <xdr:cNvPr id="561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C48CDA-2891-4A31-A62B-EBE86F239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6192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647700</xdr:colOff>
      <xdr:row>0</xdr:row>
      <xdr:rowOff>152400</xdr:rowOff>
    </xdr:from>
    <xdr:to>
      <xdr:col>12</xdr:col>
      <xdr:colOff>161925</xdr:colOff>
      <xdr:row>7</xdr:row>
      <xdr:rowOff>28575</xdr:rowOff>
    </xdr:to>
    <xdr:pic>
      <xdr:nvPicPr>
        <xdr:cNvPr id="56198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AB7ED2-0358-4938-94B9-8BA1EC45F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5240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152400</xdr:rowOff>
    </xdr:from>
    <xdr:to>
      <xdr:col>13</xdr:col>
      <xdr:colOff>847725</xdr:colOff>
      <xdr:row>6</xdr:row>
      <xdr:rowOff>19050</xdr:rowOff>
    </xdr:to>
    <xdr:pic>
      <xdr:nvPicPr>
        <xdr:cNvPr id="61316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5AEEF6-9890-4C2F-A6BA-D82E7FF6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52400"/>
          <a:ext cx="1323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790575</xdr:colOff>
      <xdr:row>0</xdr:row>
      <xdr:rowOff>114300</xdr:rowOff>
    </xdr:from>
    <xdr:to>
      <xdr:col>12</xdr:col>
      <xdr:colOff>304800</xdr:colOff>
      <xdr:row>6</xdr:row>
      <xdr:rowOff>152400</xdr:rowOff>
    </xdr:to>
    <xdr:pic>
      <xdr:nvPicPr>
        <xdr:cNvPr id="61317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5F5CC9-D23E-4B21-8E47-A6814CB9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1430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1</xdr:row>
      <xdr:rowOff>161925</xdr:rowOff>
    </xdr:from>
    <xdr:to>
      <xdr:col>13</xdr:col>
      <xdr:colOff>742950</xdr:colOff>
      <xdr:row>7</xdr:row>
      <xdr:rowOff>28575</xdr:rowOff>
    </xdr:to>
    <xdr:pic>
      <xdr:nvPicPr>
        <xdr:cNvPr id="572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BACDCB-CDC8-47D6-9410-E7E011ED7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23850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762000</xdr:colOff>
      <xdr:row>1</xdr:row>
      <xdr:rowOff>114300</xdr:rowOff>
    </xdr:from>
    <xdr:to>
      <xdr:col>12</xdr:col>
      <xdr:colOff>276225</xdr:colOff>
      <xdr:row>7</xdr:row>
      <xdr:rowOff>152400</xdr:rowOff>
    </xdr:to>
    <xdr:pic>
      <xdr:nvPicPr>
        <xdr:cNvPr id="57222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FCBF63-E76F-4584-B2B4-6C441699C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76225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1</xdr:row>
      <xdr:rowOff>152400</xdr:rowOff>
    </xdr:from>
    <xdr:to>
      <xdr:col>13</xdr:col>
      <xdr:colOff>781050</xdr:colOff>
      <xdr:row>7</xdr:row>
      <xdr:rowOff>19050</xdr:rowOff>
    </xdr:to>
    <xdr:pic>
      <xdr:nvPicPr>
        <xdr:cNvPr id="5517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25B5F-2DF9-4755-B7B7-4C4F2C14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31432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762000</xdr:colOff>
      <xdr:row>1</xdr:row>
      <xdr:rowOff>104775</xdr:rowOff>
    </xdr:from>
    <xdr:to>
      <xdr:col>12</xdr:col>
      <xdr:colOff>276225</xdr:colOff>
      <xdr:row>7</xdr:row>
      <xdr:rowOff>142875</xdr:rowOff>
    </xdr:to>
    <xdr:pic>
      <xdr:nvPicPr>
        <xdr:cNvPr id="55176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FEA4CC-38BE-467C-B4E2-444753939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6670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1</xdr:row>
      <xdr:rowOff>152400</xdr:rowOff>
    </xdr:from>
    <xdr:to>
      <xdr:col>13</xdr:col>
      <xdr:colOff>790575</xdr:colOff>
      <xdr:row>7</xdr:row>
      <xdr:rowOff>19050</xdr:rowOff>
    </xdr:to>
    <xdr:pic>
      <xdr:nvPicPr>
        <xdr:cNvPr id="5824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E58B7-4968-43F6-ACC6-A0A685C28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432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781050</xdr:colOff>
      <xdr:row>1</xdr:row>
      <xdr:rowOff>95250</xdr:rowOff>
    </xdr:from>
    <xdr:to>
      <xdr:col>12</xdr:col>
      <xdr:colOff>276225</xdr:colOff>
      <xdr:row>8</xdr:row>
      <xdr:rowOff>0</xdr:rowOff>
    </xdr:to>
    <xdr:pic>
      <xdr:nvPicPr>
        <xdr:cNvPr id="58248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26F63A-FD35-4561-8C3E-4ADB83BF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257175"/>
          <a:ext cx="13049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1</xdr:row>
      <xdr:rowOff>228600</xdr:rowOff>
    </xdr:from>
    <xdr:to>
      <xdr:col>13</xdr:col>
      <xdr:colOff>790575</xdr:colOff>
      <xdr:row>7</xdr:row>
      <xdr:rowOff>95250</xdr:rowOff>
    </xdr:to>
    <xdr:pic>
      <xdr:nvPicPr>
        <xdr:cNvPr id="592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23F31-54EA-4DEE-802D-121CB70D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9052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762000</xdr:colOff>
      <xdr:row>1</xdr:row>
      <xdr:rowOff>123825</xdr:rowOff>
    </xdr:from>
    <xdr:to>
      <xdr:col>12</xdr:col>
      <xdr:colOff>276225</xdr:colOff>
      <xdr:row>8</xdr:row>
      <xdr:rowOff>0</xdr:rowOff>
    </xdr:to>
    <xdr:pic>
      <xdr:nvPicPr>
        <xdr:cNvPr id="59270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45F1AF-4058-405C-AD2E-A998C23B2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8575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123825</xdr:rowOff>
    </xdr:from>
    <xdr:to>
      <xdr:col>13</xdr:col>
      <xdr:colOff>657225</xdr:colOff>
      <xdr:row>7</xdr:row>
      <xdr:rowOff>0</xdr:rowOff>
    </xdr:to>
    <xdr:pic>
      <xdr:nvPicPr>
        <xdr:cNvPr id="62340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BD04B-F396-4D3A-A250-448BA7AD6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85750"/>
          <a:ext cx="1323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619125</xdr:colOff>
      <xdr:row>1</xdr:row>
      <xdr:rowOff>47625</xdr:rowOff>
    </xdr:from>
    <xdr:to>
      <xdr:col>12</xdr:col>
      <xdr:colOff>133350</xdr:colOff>
      <xdr:row>7</xdr:row>
      <xdr:rowOff>85725</xdr:rowOff>
    </xdr:to>
    <xdr:pic>
      <xdr:nvPicPr>
        <xdr:cNvPr id="62341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82E13D-49FD-48DA-A93E-5C7C2323E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20955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2</xdr:row>
      <xdr:rowOff>9525</xdr:rowOff>
    </xdr:from>
    <xdr:to>
      <xdr:col>13</xdr:col>
      <xdr:colOff>714375</xdr:colOff>
      <xdr:row>7</xdr:row>
      <xdr:rowOff>114300</xdr:rowOff>
    </xdr:to>
    <xdr:pic>
      <xdr:nvPicPr>
        <xdr:cNvPr id="6336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95E32-3CB9-4C61-8925-5E2540451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409575"/>
          <a:ext cx="13144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685800</xdr:colOff>
      <xdr:row>1</xdr:row>
      <xdr:rowOff>190500</xdr:rowOff>
    </xdr:from>
    <xdr:to>
      <xdr:col>12</xdr:col>
      <xdr:colOff>200025</xdr:colOff>
      <xdr:row>8</xdr:row>
      <xdr:rowOff>66675</xdr:rowOff>
    </xdr:to>
    <xdr:pic>
      <xdr:nvPicPr>
        <xdr:cNvPr id="63365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C994D1-E075-4169-8BE0-E067763E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352425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3"/>
  <sheetViews>
    <sheetView showGridLines="0" tabSelected="1" topLeftCell="A12" zoomScale="75" zoomScaleNormal="75" workbookViewId="0">
      <selection activeCell="I32" sqref="I32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/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12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">
        <v>46</v>
      </c>
      <c r="C11" s="82"/>
      <c r="D11" s="82"/>
      <c r="E11" s="82"/>
      <c r="G11" s="83" t="s">
        <v>47</v>
      </c>
      <c r="H11" s="84"/>
      <c r="J11" s="79" t="s">
        <v>48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">
        <v>45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42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11.31</v>
      </c>
      <c r="D14" s="42">
        <f>LOOKUP(C14,batimetria!$A$6:$B$1436,batimetria!$B$6:$B$1436)</f>
        <v>440439.16601885745</v>
      </c>
      <c r="E14" s="43">
        <f>(D14*100)/batimetria!$B$1436</f>
        <v>1.9326099676992996</v>
      </c>
      <c r="F14" s="26"/>
      <c r="G14" s="76">
        <v>1020</v>
      </c>
      <c r="H14" s="77">
        <v>970</v>
      </c>
      <c r="J14" s="46">
        <v>370</v>
      </c>
      <c r="K14" s="9">
        <v>380</v>
      </c>
      <c r="L14" s="9">
        <v>320</v>
      </c>
      <c r="M14" s="67">
        <v>53.81</v>
      </c>
      <c r="N14" s="9">
        <v>100</v>
      </c>
    </row>
    <row r="15" spans="2:14" ht="15.75" customHeight="1" x14ac:dyDescent="0.2">
      <c r="B15" s="40">
        <v>2</v>
      </c>
      <c r="C15" s="41">
        <v>11.28</v>
      </c>
      <c r="D15" s="42">
        <f>LOOKUP(C15,batimetria!$A$6:$B$1436,batimetria!$B$6:$B$1436)</f>
        <v>421981.88850999094</v>
      </c>
      <c r="E15" s="43">
        <f>(D15*100)/batimetria!$B$1436</f>
        <v>1.8516209884206034</v>
      </c>
      <c r="F15" s="26"/>
      <c r="G15" s="76">
        <v>820</v>
      </c>
      <c r="H15" s="77">
        <v>970</v>
      </c>
      <c r="J15" s="46">
        <v>390</v>
      </c>
      <c r="K15" s="9">
        <v>150</v>
      </c>
      <c r="L15" s="9">
        <v>0</v>
      </c>
      <c r="M15" s="67">
        <v>53.81</v>
      </c>
      <c r="N15" s="9">
        <v>100</v>
      </c>
    </row>
    <row r="16" spans="2:14" ht="15.75" customHeight="1" x14ac:dyDescent="0.2">
      <c r="B16" s="40">
        <v>3</v>
      </c>
      <c r="C16" s="41">
        <v>11.26</v>
      </c>
      <c r="D16" s="42">
        <f>LOOKUP(C16,batimetria!$A$6:$B$1436,batimetria!$B$6:$B$1436)</f>
        <v>409677.03683741327</v>
      </c>
      <c r="E16" s="43">
        <f>(D16*100)/batimetria!$B$1436</f>
        <v>1.7976283355681391</v>
      </c>
      <c r="F16" s="26"/>
      <c r="G16" s="76">
        <v>670</v>
      </c>
      <c r="H16" s="77">
        <v>970</v>
      </c>
      <c r="J16" s="46">
        <v>390</v>
      </c>
      <c r="K16" s="9">
        <v>200</v>
      </c>
      <c r="L16" s="9">
        <v>2</v>
      </c>
      <c r="M16" s="67">
        <v>53.81</v>
      </c>
      <c r="N16" s="9">
        <v>100</v>
      </c>
    </row>
    <row r="17" spans="2:14" ht="15.75" customHeight="1" x14ac:dyDescent="0.2">
      <c r="B17" s="40">
        <v>4</v>
      </c>
      <c r="C17" s="41">
        <v>11.22</v>
      </c>
      <c r="D17" s="42">
        <f>LOOKUP(C17,batimetria!$A$6:$B$1436,batimetria!$B$6:$B$1436)</f>
        <v>385067.33349225792</v>
      </c>
      <c r="E17" s="43">
        <f>(D17*100)/batimetria!$B$1436</f>
        <v>1.6896430298632106</v>
      </c>
      <c r="F17" s="26"/>
      <c r="G17" s="76">
        <v>620</v>
      </c>
      <c r="H17" s="77">
        <v>970</v>
      </c>
      <c r="J17" s="46">
        <v>380</v>
      </c>
      <c r="K17" s="9">
        <v>205</v>
      </c>
      <c r="L17" s="9">
        <v>0</v>
      </c>
      <c r="M17" s="67">
        <v>53.81</v>
      </c>
      <c r="N17" s="9">
        <v>100</v>
      </c>
    </row>
    <row r="18" spans="2:14" ht="15.75" customHeight="1" x14ac:dyDescent="0.2">
      <c r="B18" s="40">
        <v>5</v>
      </c>
      <c r="C18" s="41">
        <v>11.17</v>
      </c>
      <c r="D18" s="42">
        <f>LOOKUP(C18,batimetria!$A$6:$B$1436,batimetria!$B$6:$B$1436)</f>
        <v>354305.20431081374</v>
      </c>
      <c r="E18" s="43">
        <f>(D18*100)/batimetria!$B$1436</f>
        <v>1.5546613977320505</v>
      </c>
      <c r="F18" s="26"/>
      <c r="G18" s="76">
        <v>580</v>
      </c>
      <c r="H18" s="77">
        <v>970</v>
      </c>
      <c r="J18" s="46">
        <v>341</v>
      </c>
      <c r="K18" s="9">
        <v>310</v>
      </c>
      <c r="L18" s="9">
        <v>260</v>
      </c>
      <c r="M18" s="67">
        <v>53.81</v>
      </c>
      <c r="N18" s="9">
        <v>100</v>
      </c>
    </row>
    <row r="19" spans="2:14" ht="15.75" customHeight="1" x14ac:dyDescent="0.2">
      <c r="B19" s="40">
        <v>6</v>
      </c>
      <c r="C19" s="41">
        <v>11.11</v>
      </c>
      <c r="D19" s="42">
        <f>LOOKUP(C19,batimetria!$A$6:$B$1436,batimetria!$B$6:$B$1436)</f>
        <v>317390.64929308073</v>
      </c>
      <c r="E19" s="43">
        <f>(D19*100)/batimetria!$B$1436</f>
        <v>1.3926834391746579</v>
      </c>
      <c r="F19" s="26"/>
      <c r="G19" s="76">
        <v>670</v>
      </c>
      <c r="H19" s="77">
        <v>970</v>
      </c>
      <c r="J19" s="46">
        <v>310</v>
      </c>
      <c r="K19" s="9">
        <v>300</v>
      </c>
      <c r="L19" s="9">
        <v>260</v>
      </c>
      <c r="M19" s="67">
        <v>53.81</v>
      </c>
      <c r="N19" s="9">
        <v>100</v>
      </c>
    </row>
    <row r="20" spans="2:14" ht="15.75" customHeight="1" x14ac:dyDescent="0.2">
      <c r="B20" s="40">
        <v>7</v>
      </c>
      <c r="C20" s="41">
        <v>11.08</v>
      </c>
      <c r="D20" s="42">
        <f>LOOKUP(C20,batimetria!$A$6:$B$1436,batimetria!$B$6:$B$1436)</f>
        <v>298933.37178421422</v>
      </c>
      <c r="E20" s="43">
        <f>(D20*100)/batimetria!$B$1436</f>
        <v>1.3116944598959617</v>
      </c>
      <c r="F20" s="26"/>
      <c r="G20" s="76">
        <v>1640</v>
      </c>
      <c r="H20" s="77">
        <v>970</v>
      </c>
      <c r="J20" s="46">
        <v>313</v>
      </c>
      <c r="K20" s="9">
        <v>305</v>
      </c>
      <c r="L20" s="9">
        <v>265</v>
      </c>
      <c r="M20" s="67">
        <v>53.81</v>
      </c>
      <c r="N20" s="9">
        <v>100</v>
      </c>
    </row>
    <row r="21" spans="2:14" ht="15.75" customHeight="1" x14ac:dyDescent="0.2">
      <c r="B21" s="40">
        <v>8</v>
      </c>
      <c r="C21" s="41">
        <v>11.11</v>
      </c>
      <c r="D21" s="42">
        <f>LOOKUP(C21,batimetria!$A$6:$B$1436,batimetria!$B$6:$B$1436)</f>
        <v>317390.64929308073</v>
      </c>
      <c r="E21" s="43">
        <f>(D21*100)/batimetria!$B$1436</f>
        <v>1.3926834391746579</v>
      </c>
      <c r="F21" s="26"/>
      <c r="G21" s="76">
        <v>1690</v>
      </c>
      <c r="H21" s="77">
        <v>970</v>
      </c>
      <c r="J21" s="46">
        <v>345</v>
      </c>
      <c r="K21" s="9">
        <v>310</v>
      </c>
      <c r="L21" s="9">
        <v>275</v>
      </c>
      <c r="M21" s="67">
        <v>53.81</v>
      </c>
      <c r="N21" s="9">
        <v>100</v>
      </c>
    </row>
    <row r="22" spans="2:14" ht="15.75" customHeight="1" x14ac:dyDescent="0.2">
      <c r="B22" s="40">
        <v>9</v>
      </c>
      <c r="C22" s="41">
        <v>11.16</v>
      </c>
      <c r="D22" s="42">
        <f>LOOKUP(C22,batimetria!$A$6:$B$1436,batimetria!$B$6:$B$1436)</f>
        <v>348152.77847452491</v>
      </c>
      <c r="E22" s="43">
        <f>(D22*100)/batimetria!$B$1436</f>
        <v>1.5276650713058182</v>
      </c>
      <c r="F22" s="26"/>
      <c r="G22" s="76">
        <v>1800</v>
      </c>
      <c r="H22" s="77">
        <v>970</v>
      </c>
      <c r="J22" s="46">
        <v>341</v>
      </c>
      <c r="K22" s="9">
        <v>205</v>
      </c>
      <c r="L22" s="9">
        <v>0</v>
      </c>
      <c r="M22" s="67">
        <v>53.81</v>
      </c>
      <c r="N22" s="9">
        <v>100</v>
      </c>
    </row>
    <row r="23" spans="2:14" ht="15.75" customHeight="1" x14ac:dyDescent="0.2">
      <c r="B23" s="40">
        <v>10</v>
      </c>
      <c r="C23" s="41">
        <v>11.21</v>
      </c>
      <c r="D23" s="42">
        <f>LOOKUP(C23,batimetria!$A$6:$B$1436,batimetria!$B$6:$B$1436)</f>
        <v>378914.90765596909</v>
      </c>
      <c r="E23" s="43">
        <f>(D23*100)/batimetria!$B$1436</f>
        <v>1.6626467034369787</v>
      </c>
      <c r="F23" s="26"/>
      <c r="G23" s="76">
        <v>1910</v>
      </c>
      <c r="H23" s="77">
        <v>970</v>
      </c>
      <c r="J23" s="46">
        <v>340</v>
      </c>
      <c r="K23" s="9">
        <v>200</v>
      </c>
      <c r="L23" s="9">
        <v>0</v>
      </c>
      <c r="M23" s="67">
        <v>53.81</v>
      </c>
      <c r="N23" s="9">
        <v>100</v>
      </c>
    </row>
    <row r="24" spans="2:14" ht="15.75" customHeight="1" x14ac:dyDescent="0.2">
      <c r="B24" s="40">
        <v>11</v>
      </c>
      <c r="C24" s="41">
        <v>11.25</v>
      </c>
      <c r="D24" s="42">
        <f>LOOKUP(C24,batimetria!$A$6:$B$1436,batimetria!$B$6:$B$1436)</f>
        <v>403524.61100112443</v>
      </c>
      <c r="E24" s="43">
        <f>(D24*100)/batimetria!$B$1436</f>
        <v>1.7706320091419072</v>
      </c>
      <c r="F24" s="26"/>
      <c r="G24" s="76">
        <v>1480</v>
      </c>
      <c r="H24" s="77">
        <v>970</v>
      </c>
      <c r="J24" s="46">
        <v>330</v>
      </c>
      <c r="K24" s="9">
        <v>210</v>
      </c>
      <c r="L24" s="9">
        <v>0</v>
      </c>
      <c r="M24" s="67">
        <v>53.81</v>
      </c>
      <c r="N24" s="9">
        <v>100</v>
      </c>
    </row>
    <row r="25" spans="2:14" ht="15.75" customHeight="1" x14ac:dyDescent="0.2">
      <c r="B25" s="40">
        <v>12</v>
      </c>
      <c r="C25" s="41">
        <v>11.26</v>
      </c>
      <c r="D25" s="42">
        <f>LOOKUP(C25,batimetria!$A$6:$B$1436,batimetria!$B$6:$B$1436)</f>
        <v>409677.03683741327</v>
      </c>
      <c r="E25" s="43">
        <f>(D25*100)/batimetria!$B$1436</f>
        <v>1.7976283355681391</v>
      </c>
      <c r="F25" s="26"/>
      <c r="G25" s="76">
        <v>1020</v>
      </c>
      <c r="H25" s="77">
        <v>970</v>
      </c>
      <c r="J25" s="46">
        <v>250</v>
      </c>
      <c r="K25" s="9">
        <v>300</v>
      </c>
      <c r="L25" s="9">
        <v>330</v>
      </c>
      <c r="M25" s="67">
        <v>53.81</v>
      </c>
      <c r="N25" s="9">
        <v>100</v>
      </c>
    </row>
    <row r="26" spans="2:14" ht="15.75" customHeight="1" x14ac:dyDescent="0.2">
      <c r="B26" s="40">
        <v>13</v>
      </c>
      <c r="C26" s="41">
        <v>11.26</v>
      </c>
      <c r="D26" s="42">
        <f>LOOKUP(C26,batimetria!$A$6:$B$1436,batimetria!$B$6:$B$1436)</f>
        <v>409677.03683741327</v>
      </c>
      <c r="E26" s="43">
        <f>(D26*100)/batimetria!$B$1436</f>
        <v>1.7976283355681391</v>
      </c>
      <c r="F26" s="26"/>
      <c r="G26" s="76">
        <v>1380</v>
      </c>
      <c r="H26" s="77">
        <v>970</v>
      </c>
      <c r="J26" s="46">
        <v>235</v>
      </c>
      <c r="K26" s="9">
        <v>270</v>
      </c>
      <c r="L26" s="9">
        <v>270</v>
      </c>
      <c r="M26" s="67">
        <v>0</v>
      </c>
      <c r="N26" s="9">
        <v>100</v>
      </c>
    </row>
    <row r="27" spans="2:14" ht="15.75" customHeight="1" x14ac:dyDescent="0.2">
      <c r="B27" s="40">
        <v>14</v>
      </c>
      <c r="C27" s="41">
        <v>11.26</v>
      </c>
      <c r="D27" s="42">
        <f>LOOKUP(C27,batimetria!$A$6:$B$1436,batimetria!$B$6:$B$1436)</f>
        <v>409677.03683741327</v>
      </c>
      <c r="E27" s="43">
        <f>(D27*100)/batimetria!$B$1436</f>
        <v>1.7976283355681391</v>
      </c>
      <c r="F27" s="26"/>
      <c r="G27" s="76">
        <v>1910</v>
      </c>
      <c r="H27" s="77">
        <v>480</v>
      </c>
      <c r="J27" s="46">
        <v>0</v>
      </c>
      <c r="K27" s="9">
        <v>0</v>
      </c>
      <c r="L27" s="9">
        <v>0</v>
      </c>
      <c r="M27" s="9">
        <v>0</v>
      </c>
      <c r="N27" s="9">
        <v>0</v>
      </c>
    </row>
    <row r="28" spans="2:14" ht="15.75" customHeight="1" x14ac:dyDescent="0.2">
      <c r="B28" s="40">
        <v>15</v>
      </c>
      <c r="C28" s="41">
        <v>11.4</v>
      </c>
      <c r="D28" s="42">
        <f>LOOKUP(C28,batimetria!$A$6:$B$1436,batimetria!$B$6:$B$1436)</f>
        <v>507553.62348489271</v>
      </c>
      <c r="E28" s="43">
        <f>(D28*100)/batimetria!$B$1436</f>
        <v>2.2271025548322907</v>
      </c>
      <c r="F28" s="26"/>
      <c r="G28" s="76">
        <v>1960</v>
      </c>
      <c r="H28" s="77">
        <v>480</v>
      </c>
      <c r="J28" s="46">
        <v>0</v>
      </c>
      <c r="K28" s="9">
        <v>0</v>
      </c>
      <c r="L28" s="9">
        <v>0</v>
      </c>
      <c r="M28" s="9">
        <v>0</v>
      </c>
      <c r="N28" s="9">
        <v>0</v>
      </c>
    </row>
    <row r="29" spans="2:14" ht="15.75" customHeight="1" x14ac:dyDescent="0.2">
      <c r="B29" s="40">
        <v>16</v>
      </c>
      <c r="C29" s="41">
        <v>11.56</v>
      </c>
      <c r="D29" s="42">
        <f>LOOKUP(C29,batimetria!$A$6:$B$1436,batimetria!$B$6:$B$1436)</f>
        <v>643568.83667081408</v>
      </c>
      <c r="E29" s="43">
        <f>(D29*100)/batimetria!$B$1436</f>
        <v>2.8239258553981683</v>
      </c>
      <c r="F29" s="26"/>
      <c r="G29" s="76">
        <v>2300</v>
      </c>
      <c r="H29" s="77">
        <v>970</v>
      </c>
      <c r="J29" s="46">
        <v>0</v>
      </c>
      <c r="K29" s="9">
        <v>0</v>
      </c>
      <c r="L29" s="9">
        <v>0</v>
      </c>
      <c r="M29" s="67">
        <v>53.81</v>
      </c>
      <c r="N29" s="9">
        <v>100</v>
      </c>
    </row>
    <row r="30" spans="2:14" ht="15.75" customHeight="1" x14ac:dyDescent="0.2">
      <c r="B30" s="40">
        <v>17</v>
      </c>
      <c r="C30" s="41">
        <v>11.65</v>
      </c>
      <c r="D30" s="42">
        <f>LOOKUP(C30,batimetria!$A$6:$B$1436,batimetria!$B$6:$B$1436)</f>
        <v>720077.39408789482</v>
      </c>
      <c r="E30" s="43">
        <f>(D30*100)/batimetria!$B$1436</f>
        <v>3.1596389619664742</v>
      </c>
      <c r="F30" s="26"/>
      <c r="G30" s="76">
        <v>1850</v>
      </c>
      <c r="H30" s="77">
        <v>1490</v>
      </c>
      <c r="J30" s="46">
        <v>200</v>
      </c>
      <c r="K30" s="9">
        <v>150</v>
      </c>
      <c r="L30" s="9">
        <v>0</v>
      </c>
      <c r="M30" s="9">
        <v>0</v>
      </c>
      <c r="N30" s="9">
        <v>100</v>
      </c>
    </row>
    <row r="31" spans="2:14" ht="15.75" customHeight="1" x14ac:dyDescent="0.2">
      <c r="B31" s="40">
        <v>18</v>
      </c>
      <c r="C31" s="41">
        <v>11.65</v>
      </c>
      <c r="D31" s="42">
        <f>LOOKUP(C31,batimetria!$A$6:$B$1436,batimetria!$B$6:$B$1436)</f>
        <v>720077.39408789482</v>
      </c>
      <c r="E31" s="43">
        <f>(D31*100)/batimetria!$B$1436</f>
        <v>3.1596389619664742</v>
      </c>
      <c r="F31" s="26"/>
      <c r="G31" s="76">
        <v>1380</v>
      </c>
      <c r="H31" s="77">
        <v>1490</v>
      </c>
      <c r="J31" s="46">
        <v>413</v>
      </c>
      <c r="K31" s="9">
        <v>214</v>
      </c>
      <c r="L31" s="9">
        <v>0</v>
      </c>
      <c r="M31" s="9">
        <v>0</v>
      </c>
      <c r="N31" s="9">
        <v>100</v>
      </c>
    </row>
    <row r="32" spans="2:14" ht="15.75" customHeight="1" x14ac:dyDescent="0.2">
      <c r="B32" s="40">
        <v>19</v>
      </c>
      <c r="C32" s="41">
        <v>11.62</v>
      </c>
      <c r="D32" s="42">
        <f>LOOKUP(C32,batimetria!$A$6:$B$1436,batimetria!$B$6:$B$1436)</f>
        <v>694574.54161553457</v>
      </c>
      <c r="E32" s="43">
        <f>(D32*100)/batimetria!$B$1436</f>
        <v>3.0477345931103721</v>
      </c>
      <c r="F32" s="26"/>
      <c r="G32" s="76">
        <v>1270</v>
      </c>
      <c r="H32" s="77">
        <v>1490</v>
      </c>
      <c r="J32" s="46">
        <v>400</v>
      </c>
      <c r="K32" s="9">
        <v>350</v>
      </c>
      <c r="L32" s="9">
        <v>300</v>
      </c>
      <c r="M32" s="67">
        <v>53.81</v>
      </c>
      <c r="N32" s="9">
        <v>100</v>
      </c>
    </row>
    <row r="33" spans="1:14" ht="15.75" customHeight="1" x14ac:dyDescent="0.2">
      <c r="B33" s="40">
        <v>20</v>
      </c>
      <c r="C33" s="41">
        <v>11.57</v>
      </c>
      <c r="D33" s="42">
        <f>LOOKUP(C33,batimetria!$A$6:$B$1436,batimetria!$B$6:$B$1436)</f>
        <v>652069.78749493416</v>
      </c>
      <c r="E33" s="43">
        <f>(D33*100)/batimetria!$B$1436</f>
        <v>2.8612273116835358</v>
      </c>
      <c r="F33" s="26"/>
      <c r="G33" s="76">
        <v>1070</v>
      </c>
      <c r="H33" s="77">
        <v>1490</v>
      </c>
      <c r="J33" s="46">
        <v>438</v>
      </c>
      <c r="K33" s="9">
        <v>290</v>
      </c>
      <c r="L33" s="9">
        <v>250</v>
      </c>
      <c r="M33" s="67">
        <v>53.81</v>
      </c>
      <c r="N33" s="9">
        <v>100</v>
      </c>
    </row>
    <row r="34" spans="1:14" ht="15.75" customHeight="1" x14ac:dyDescent="0.2">
      <c r="B34" s="40">
        <v>21</v>
      </c>
      <c r="C34" s="41">
        <v>11.51</v>
      </c>
      <c r="D34" s="42">
        <f>LOOKUP(C34,batimetria!$A$6:$B$1436,batimetria!$B$6:$B$1436)</f>
        <v>601064.08255021367</v>
      </c>
      <c r="E34" s="43">
        <f>(D34*100)/batimetria!$B$1436</f>
        <v>2.6374185739713316</v>
      </c>
      <c r="F34" s="26"/>
      <c r="G34" s="76">
        <v>870</v>
      </c>
      <c r="H34" s="77">
        <v>1490</v>
      </c>
      <c r="J34" s="46">
        <v>431</v>
      </c>
      <c r="K34" s="9">
        <v>290</v>
      </c>
      <c r="L34" s="9">
        <v>260</v>
      </c>
      <c r="M34" s="67">
        <v>53.81</v>
      </c>
      <c r="N34" s="9">
        <v>100</v>
      </c>
    </row>
    <row r="35" spans="1:14" ht="15.75" customHeight="1" x14ac:dyDescent="0.2">
      <c r="B35" s="40">
        <v>22</v>
      </c>
      <c r="C35" s="41">
        <v>11.46</v>
      </c>
      <c r="D35" s="42">
        <f>LOOKUP(C35,batimetria!$A$6:$B$1436,batimetria!$B$6:$B$1436)</f>
        <v>558559.32842961326</v>
      </c>
      <c r="E35" s="43">
        <f>(D35*100)/batimetria!$B$1436</f>
        <v>2.4509112925444949</v>
      </c>
      <c r="F35" s="26"/>
      <c r="G35" s="76">
        <v>770</v>
      </c>
      <c r="H35" s="77">
        <v>1110</v>
      </c>
      <c r="J35" s="46">
        <v>438</v>
      </c>
      <c r="K35" s="9">
        <v>300</v>
      </c>
      <c r="L35" s="9">
        <v>257</v>
      </c>
      <c r="M35" s="67">
        <v>53.81</v>
      </c>
      <c r="N35" s="9">
        <v>100</v>
      </c>
    </row>
    <row r="36" spans="1:14" ht="15.75" customHeight="1" x14ac:dyDescent="0.2">
      <c r="B36" s="40">
        <v>23</v>
      </c>
      <c r="C36" s="41">
        <v>11.4</v>
      </c>
      <c r="D36" s="42">
        <f>LOOKUP(C36,batimetria!$A$6:$B$1436,batimetria!$B$6:$B$1436)</f>
        <v>507553.62348489271</v>
      </c>
      <c r="E36" s="43">
        <f>(D36*100)/batimetria!$B$1436</f>
        <v>2.2271025548322907</v>
      </c>
      <c r="F36" s="26"/>
      <c r="G36" s="76">
        <v>620</v>
      </c>
      <c r="H36" s="77">
        <v>1110</v>
      </c>
      <c r="J36" s="46">
        <v>430</v>
      </c>
      <c r="K36" s="9">
        <v>230</v>
      </c>
      <c r="L36" s="9">
        <v>15</v>
      </c>
      <c r="M36" s="67">
        <v>53.81</v>
      </c>
      <c r="N36" s="9">
        <v>100</v>
      </c>
    </row>
    <row r="37" spans="1:14" ht="15.75" customHeight="1" x14ac:dyDescent="0.2">
      <c r="B37" s="40">
        <v>24</v>
      </c>
      <c r="C37" s="41">
        <v>11.33</v>
      </c>
      <c r="D37" s="42">
        <f>LOOKUP(C37,batimetria!$A$6:$B$1436,batimetria!$B$6:$B$1436)</f>
        <v>452744.01769143512</v>
      </c>
      <c r="E37" s="43">
        <f>(D37*100)/batimetria!$B$1436</f>
        <v>1.986602620551764</v>
      </c>
      <c r="F37" s="26"/>
      <c r="G37" s="76">
        <v>620</v>
      </c>
      <c r="H37" s="77">
        <v>1110</v>
      </c>
      <c r="J37" s="46">
        <v>430</v>
      </c>
      <c r="K37" s="9">
        <v>270</v>
      </c>
      <c r="L37" s="9">
        <v>48</v>
      </c>
      <c r="M37" s="67">
        <v>53.81</v>
      </c>
      <c r="N37" s="9">
        <v>100</v>
      </c>
    </row>
    <row r="38" spans="1:14" ht="15.75" customHeight="1" x14ac:dyDescent="0.2">
      <c r="B38" s="40">
        <v>25</v>
      </c>
      <c r="C38" s="41">
        <v>11.27</v>
      </c>
      <c r="D38" s="42">
        <f>LOOKUP(C38,batimetria!$A$6:$B$1436,batimetria!$B$6:$B$1436)</f>
        <v>415829.4626737021</v>
      </c>
      <c r="E38" s="43">
        <f>(D38*100)/batimetria!$B$1436</f>
        <v>1.8246246619943711</v>
      </c>
      <c r="F38" s="26"/>
      <c r="G38" s="94">
        <v>620</v>
      </c>
      <c r="H38" s="77">
        <v>1110</v>
      </c>
      <c r="J38" s="46">
        <v>413</v>
      </c>
      <c r="K38" s="9">
        <v>270</v>
      </c>
      <c r="L38" s="9">
        <v>7</v>
      </c>
      <c r="M38" s="67">
        <v>53.81</v>
      </c>
      <c r="N38" s="9">
        <v>100</v>
      </c>
    </row>
    <row r="39" spans="1:14" ht="15.75" customHeight="1" x14ac:dyDescent="0.2">
      <c r="B39" s="40">
        <v>26</v>
      </c>
      <c r="C39" s="41">
        <v>11.21</v>
      </c>
      <c r="D39" s="42">
        <f>LOOKUP(C39,batimetria!$A$6:$B$1436,batimetria!$B$6:$B$1436)</f>
        <v>378914.90765596909</v>
      </c>
      <c r="E39" s="43">
        <f>(D39*100)/batimetria!$B$1436</f>
        <v>1.6626467034369787</v>
      </c>
      <c r="F39" s="26"/>
      <c r="G39" s="88">
        <v>870</v>
      </c>
      <c r="H39" s="77">
        <v>1110</v>
      </c>
      <c r="J39" s="46">
        <v>438</v>
      </c>
      <c r="K39" s="9">
        <v>270</v>
      </c>
      <c r="L39" s="9">
        <v>241</v>
      </c>
      <c r="M39" s="67">
        <v>53.81</v>
      </c>
      <c r="N39" s="9">
        <v>100</v>
      </c>
    </row>
    <row r="40" spans="1:14" ht="15.75" customHeight="1" x14ac:dyDescent="0.2">
      <c r="B40" s="40">
        <v>27</v>
      </c>
      <c r="C40" s="41">
        <v>11.15</v>
      </c>
      <c r="D40" s="42">
        <f>LOOKUP(C40,batimetria!$A$6:$B$1436,batimetria!$B$6:$B$1436)</f>
        <v>342000.35263823607</v>
      </c>
      <c r="E40" s="43">
        <f>(D40*100)/batimetria!$B$1436</f>
        <v>1.5006687448795861</v>
      </c>
      <c r="F40" s="26"/>
      <c r="G40" s="88">
        <v>670</v>
      </c>
      <c r="H40" s="77">
        <v>1110</v>
      </c>
      <c r="J40" s="46">
        <v>438</v>
      </c>
      <c r="K40" s="9">
        <v>270</v>
      </c>
      <c r="L40" s="9">
        <v>245</v>
      </c>
      <c r="M40" s="67">
        <v>53.81</v>
      </c>
      <c r="N40" s="9">
        <v>100</v>
      </c>
    </row>
    <row r="41" spans="1:14" ht="15.75" customHeight="1" x14ac:dyDescent="0.2">
      <c r="B41" s="40">
        <v>28</v>
      </c>
      <c r="C41" s="41">
        <v>11.09</v>
      </c>
      <c r="D41" s="42">
        <f>LOOKUP(C41,batimetria!$A$6:$B$1436,batimetria!$B$6:$B$1436)</f>
        <v>305085.79762050306</v>
      </c>
      <c r="E41" s="43">
        <f>(D41*100)/batimetria!$B$1436</f>
        <v>1.3386907863221935</v>
      </c>
      <c r="F41" s="26"/>
      <c r="G41" s="88">
        <v>670</v>
      </c>
      <c r="H41" s="77">
        <v>1110</v>
      </c>
      <c r="J41" s="46">
        <v>450</v>
      </c>
      <c r="K41" s="9">
        <v>290</v>
      </c>
      <c r="L41" s="9">
        <v>270</v>
      </c>
      <c r="M41" s="67">
        <v>53.81</v>
      </c>
      <c r="N41" s="9">
        <v>100</v>
      </c>
    </row>
    <row r="42" spans="1:14" ht="15.75" customHeight="1" x14ac:dyDescent="0.2">
      <c r="B42" s="40">
        <v>29</v>
      </c>
      <c r="C42" s="41">
        <v>11.02</v>
      </c>
      <c r="D42" s="42">
        <f>LOOKUP(C42,batimetria!$A$6:$B$1436,batimetria!$B$6:$B$1436)</f>
        <v>262018.81676648121</v>
      </c>
      <c r="E42" s="43">
        <f>(D42*100)/batimetria!$B$1436</f>
        <v>1.1497165013385691</v>
      </c>
      <c r="F42" s="26"/>
      <c r="G42" s="88">
        <v>670</v>
      </c>
      <c r="H42" s="77">
        <v>1110</v>
      </c>
      <c r="J42" s="46">
        <v>438</v>
      </c>
      <c r="K42" s="9">
        <v>270</v>
      </c>
      <c r="L42" s="9">
        <v>248</v>
      </c>
      <c r="M42" s="67">
        <v>53.81</v>
      </c>
      <c r="N42" s="9">
        <v>100</v>
      </c>
    </row>
    <row r="43" spans="1:14" ht="15.75" customHeight="1" x14ac:dyDescent="0.2">
      <c r="B43" s="40">
        <v>30</v>
      </c>
      <c r="C43" s="41">
        <v>10.95</v>
      </c>
      <c r="D43" s="42">
        <f>LOOKUP(C43,batimetria!$A$6:$B$1436,batimetria!$B$6:$B$1436)</f>
        <v>218951.83591245936</v>
      </c>
      <c r="E43" s="43">
        <f>(D43*100)/batimetria!$B$1436</f>
        <v>0.96074221635494439</v>
      </c>
      <c r="F43" s="26"/>
      <c r="G43" s="76">
        <v>920</v>
      </c>
      <c r="H43" s="77">
        <v>1110</v>
      </c>
      <c r="J43" s="46">
        <v>438</v>
      </c>
      <c r="K43" s="9">
        <v>233</v>
      </c>
      <c r="L43" s="9">
        <v>7</v>
      </c>
      <c r="M43" s="67">
        <v>53.81</v>
      </c>
      <c r="N43" s="9">
        <v>100</v>
      </c>
    </row>
    <row r="44" spans="1:14" ht="15.75" customHeight="1" x14ac:dyDescent="0.2">
      <c r="B44" s="40">
        <v>31</v>
      </c>
      <c r="C44" s="41">
        <v>10.9</v>
      </c>
      <c r="D44" s="42">
        <f>LOOKUP(C44,batimetria!$A$6:$B$1436,batimetria!$B$6:$B$1436)</f>
        <v>188189.70673101518</v>
      </c>
      <c r="E44" s="43">
        <f>(D44*100)/batimetria!$B$1436</f>
        <v>0.82576058422378396</v>
      </c>
      <c r="F44" s="26"/>
      <c r="G44" s="76">
        <v>1170</v>
      </c>
      <c r="H44" s="77">
        <v>1110</v>
      </c>
      <c r="J44" s="46">
        <v>438</v>
      </c>
      <c r="K44" s="9">
        <v>270</v>
      </c>
      <c r="L44" s="9">
        <v>7</v>
      </c>
      <c r="M44" s="67">
        <v>53.81</v>
      </c>
      <c r="N44" s="9">
        <v>100</v>
      </c>
    </row>
    <row r="48" spans="1:14" ht="22.5" customHeight="1" x14ac:dyDescent="0.2">
      <c r="A48" s="81" t="s">
        <v>14</v>
      </c>
      <c r="B48" s="81"/>
      <c r="C48" s="24">
        <f>AVERAGE(C14:C44)</f>
        <v>11.279999999999994</v>
      </c>
      <c r="D48" s="19"/>
      <c r="E48" s="19"/>
      <c r="F48" s="20"/>
      <c r="G48" s="32">
        <f>AVERAGE(G14:G44)</f>
        <v>1145.483870967742</v>
      </c>
      <c r="H48" s="32">
        <f>AVERAGE(H14:H44)</f>
        <v>1067.4193548387098</v>
      </c>
      <c r="J48" s="32">
        <f>AVERAGE(J14:J44)</f>
        <v>340.90322580645159</v>
      </c>
      <c r="K48" s="32">
        <f>AVERAGE(K14:K44)</f>
        <v>235.87096774193549</v>
      </c>
      <c r="L48" s="32">
        <f>AVERAGE(L14:L44)</f>
        <v>133.45161290322579</v>
      </c>
      <c r="M48" s="32">
        <f>AVERAGE(M14:M44)</f>
        <v>45.130967741935457</v>
      </c>
      <c r="N48" s="32">
        <f>AVERAGE(N14:N44)</f>
        <v>93.548387096774192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 t="shared" ref="G63:H93" si="0">G14/1000</f>
        <v>1.02</v>
      </c>
      <c r="H63" s="35">
        <f t="shared" si="0"/>
        <v>0.97</v>
      </c>
    </row>
    <row r="64" spans="2:11" x14ac:dyDescent="0.2">
      <c r="G64" s="35">
        <f t="shared" si="0"/>
        <v>0.82</v>
      </c>
      <c r="H64" s="35">
        <f t="shared" si="0"/>
        <v>0.97</v>
      </c>
    </row>
    <row r="65" spans="7:8" x14ac:dyDescent="0.2">
      <c r="G65" s="35">
        <f t="shared" si="0"/>
        <v>0.67</v>
      </c>
      <c r="H65" s="35">
        <f t="shared" si="0"/>
        <v>0.97</v>
      </c>
    </row>
    <row r="66" spans="7:8" x14ac:dyDescent="0.2">
      <c r="G66" s="35">
        <f t="shared" si="0"/>
        <v>0.62</v>
      </c>
      <c r="H66" s="35">
        <f t="shared" si="0"/>
        <v>0.97</v>
      </c>
    </row>
    <row r="67" spans="7:8" x14ac:dyDescent="0.2">
      <c r="G67" s="35">
        <f t="shared" si="0"/>
        <v>0.57999999999999996</v>
      </c>
      <c r="H67" s="35">
        <f t="shared" si="0"/>
        <v>0.97</v>
      </c>
    </row>
    <row r="68" spans="7:8" x14ac:dyDescent="0.2">
      <c r="G68" s="35">
        <f t="shared" si="0"/>
        <v>0.67</v>
      </c>
      <c r="H68" s="35">
        <f t="shared" si="0"/>
        <v>0.97</v>
      </c>
    </row>
    <row r="69" spans="7:8" x14ac:dyDescent="0.2">
      <c r="G69" s="35">
        <f t="shared" si="0"/>
        <v>1.64</v>
      </c>
      <c r="H69" s="35">
        <f t="shared" si="0"/>
        <v>0.97</v>
      </c>
    </row>
    <row r="70" spans="7:8" x14ac:dyDescent="0.2">
      <c r="G70" s="35">
        <f t="shared" si="0"/>
        <v>1.69</v>
      </c>
      <c r="H70" s="35">
        <f t="shared" si="0"/>
        <v>0.97</v>
      </c>
    </row>
    <row r="71" spans="7:8" x14ac:dyDescent="0.2">
      <c r="G71" s="35">
        <f t="shared" si="0"/>
        <v>1.8</v>
      </c>
      <c r="H71" s="35">
        <f t="shared" si="0"/>
        <v>0.97</v>
      </c>
    </row>
    <row r="72" spans="7:8" x14ac:dyDescent="0.2">
      <c r="G72" s="35">
        <f t="shared" si="0"/>
        <v>1.91</v>
      </c>
      <c r="H72" s="35">
        <f t="shared" si="0"/>
        <v>0.97</v>
      </c>
    </row>
    <row r="73" spans="7:8" x14ac:dyDescent="0.2">
      <c r="G73" s="35">
        <f t="shared" si="0"/>
        <v>1.48</v>
      </c>
      <c r="H73" s="35">
        <f t="shared" si="0"/>
        <v>0.97</v>
      </c>
    </row>
    <row r="74" spans="7:8" x14ac:dyDescent="0.2">
      <c r="G74" s="35">
        <f t="shared" si="0"/>
        <v>1.02</v>
      </c>
      <c r="H74" s="35">
        <f t="shared" si="0"/>
        <v>0.97</v>
      </c>
    </row>
    <row r="75" spans="7:8" x14ac:dyDescent="0.2">
      <c r="G75" s="35">
        <f t="shared" si="0"/>
        <v>1.38</v>
      </c>
      <c r="H75" s="35">
        <f t="shared" si="0"/>
        <v>0.97</v>
      </c>
    </row>
    <row r="76" spans="7:8" x14ac:dyDescent="0.2">
      <c r="G76" s="35">
        <f t="shared" si="0"/>
        <v>1.91</v>
      </c>
      <c r="H76" s="35">
        <f t="shared" si="0"/>
        <v>0.48</v>
      </c>
    </row>
    <row r="77" spans="7:8" x14ac:dyDescent="0.2">
      <c r="G77" s="35">
        <f t="shared" si="0"/>
        <v>1.96</v>
      </c>
      <c r="H77" s="35">
        <f t="shared" si="0"/>
        <v>0.48</v>
      </c>
    </row>
    <row r="78" spans="7:8" x14ac:dyDescent="0.2">
      <c r="G78" s="35">
        <f t="shared" si="0"/>
        <v>2.2999999999999998</v>
      </c>
      <c r="H78" s="35">
        <f t="shared" si="0"/>
        <v>0.97</v>
      </c>
    </row>
    <row r="79" spans="7:8" x14ac:dyDescent="0.2">
      <c r="G79" s="35">
        <f t="shared" si="0"/>
        <v>1.85</v>
      </c>
      <c r="H79" s="35">
        <f t="shared" si="0"/>
        <v>1.49</v>
      </c>
    </row>
    <row r="80" spans="7:8" x14ac:dyDescent="0.2">
      <c r="G80" s="35">
        <f t="shared" si="0"/>
        <v>1.38</v>
      </c>
      <c r="H80" s="35">
        <f t="shared" si="0"/>
        <v>1.49</v>
      </c>
    </row>
    <row r="81" spans="7:8" x14ac:dyDescent="0.2">
      <c r="G81" s="35">
        <f t="shared" si="0"/>
        <v>1.27</v>
      </c>
      <c r="H81" s="35">
        <f t="shared" si="0"/>
        <v>1.49</v>
      </c>
    </row>
    <row r="82" spans="7:8" x14ac:dyDescent="0.2">
      <c r="G82" s="35">
        <f t="shared" si="0"/>
        <v>1.07</v>
      </c>
      <c r="H82" s="35">
        <f t="shared" si="0"/>
        <v>1.49</v>
      </c>
    </row>
    <row r="83" spans="7:8" x14ac:dyDescent="0.2">
      <c r="G83" s="35">
        <f t="shared" si="0"/>
        <v>0.87</v>
      </c>
      <c r="H83" s="35">
        <f t="shared" si="0"/>
        <v>1.49</v>
      </c>
    </row>
    <row r="84" spans="7:8" x14ac:dyDescent="0.2">
      <c r="G84" s="35">
        <f t="shared" si="0"/>
        <v>0.77</v>
      </c>
      <c r="H84" s="35">
        <f t="shared" si="0"/>
        <v>1.1100000000000001</v>
      </c>
    </row>
    <row r="85" spans="7:8" x14ac:dyDescent="0.2">
      <c r="G85" s="35">
        <f t="shared" si="0"/>
        <v>0.62</v>
      </c>
      <c r="H85" s="35">
        <f t="shared" si="0"/>
        <v>1.1100000000000001</v>
      </c>
    </row>
    <row r="86" spans="7:8" x14ac:dyDescent="0.2">
      <c r="G86" s="35">
        <f t="shared" si="0"/>
        <v>0.62</v>
      </c>
      <c r="H86" s="35">
        <f t="shared" si="0"/>
        <v>1.1100000000000001</v>
      </c>
    </row>
    <row r="87" spans="7:8" x14ac:dyDescent="0.2">
      <c r="G87" s="35">
        <f>G43/1000</f>
        <v>0.92</v>
      </c>
      <c r="H87" s="35">
        <f t="shared" si="0"/>
        <v>1.1100000000000001</v>
      </c>
    </row>
    <row r="88" spans="7:8" x14ac:dyDescent="0.2">
      <c r="G88" s="35">
        <f t="shared" si="0"/>
        <v>0.87</v>
      </c>
      <c r="H88" s="35">
        <f t="shared" si="0"/>
        <v>1.1100000000000001</v>
      </c>
    </row>
    <row r="89" spans="7:8" x14ac:dyDescent="0.2">
      <c r="G89" s="35">
        <f t="shared" si="0"/>
        <v>0.67</v>
      </c>
      <c r="H89" s="35">
        <f t="shared" si="0"/>
        <v>1.1100000000000001</v>
      </c>
    </row>
    <row r="90" spans="7:8" x14ac:dyDescent="0.2">
      <c r="G90" s="35">
        <f t="shared" si="0"/>
        <v>0.67</v>
      </c>
      <c r="H90" s="35">
        <f t="shared" si="0"/>
        <v>1.1100000000000001</v>
      </c>
    </row>
    <row r="91" spans="7:8" x14ac:dyDescent="0.2">
      <c r="G91" s="35">
        <f t="shared" si="0"/>
        <v>0.67</v>
      </c>
      <c r="H91" s="35">
        <f t="shared" si="0"/>
        <v>1.1100000000000001</v>
      </c>
    </row>
    <row r="92" spans="7:8" x14ac:dyDescent="0.2">
      <c r="G92" s="35" t="e">
        <f>#REF!/1000</f>
        <v>#REF!</v>
      </c>
      <c r="H92" s="35">
        <f t="shared" si="0"/>
        <v>1.1100000000000001</v>
      </c>
    </row>
    <row r="93" spans="7:8" x14ac:dyDescent="0.2">
      <c r="G93" s="35">
        <f t="shared" si="0"/>
        <v>1.17</v>
      </c>
      <c r="H93" s="35">
        <f t="shared" si="0"/>
        <v>1.1100000000000001</v>
      </c>
    </row>
  </sheetData>
  <mergeCells count="7">
    <mergeCell ref="C53:K53"/>
    <mergeCell ref="J11:N11"/>
    <mergeCell ref="A48:B48"/>
    <mergeCell ref="B11:E11"/>
    <mergeCell ref="G11:H11"/>
    <mergeCell ref="B12:B13"/>
    <mergeCell ref="E12:E13"/>
  </mergeCells>
  <phoneticPr fontId="0" type="noConversion"/>
  <pageMargins left="0.19685039370078741" right="0.19685039370078741" top="0.78740157480314965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ignoredErrors>
    <ignoredError sqref="D14:E44" evalError="1"/>
  </ignoredErrors>
  <drawing r:id="rId2"/>
  <legacyDrawing r:id="rId3"/>
  <webPublishItems count="1">
    <webPublishItem id="18493" divId="20092008Embalse_18493" sourceType="range" sourceRef="A1:IV1" destinationFile="C:\Documents and Settings\Cristian Gonzalez\Escritorio\20092008Embalse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93"/>
  <sheetViews>
    <sheetView showGridLines="0" topLeftCell="A9" zoomScale="75" zoomScaleNormal="75" workbookViewId="0">
      <selection activeCell="G14" sqref="G14:H44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39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sep!B11</f>
        <v>Periodo 2022</v>
      </c>
      <c r="C11" s="82"/>
      <c r="D11" s="82"/>
      <c r="E11" s="82"/>
      <c r="G11" s="84" t="str">
        <f>sep!G11</f>
        <v xml:space="preserve"> Registro JVRC</v>
      </c>
      <c r="H11" s="84"/>
      <c r="J11" s="80" t="str">
        <f>sep!J11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sep!E12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14.31</v>
      </c>
      <c r="D14" s="42">
        <f>LOOKUP(C14,batimetria!$A$6:$B$1436,batimetria!$B$6:$B$1436)</f>
        <v>3619222.0099848774</v>
      </c>
      <c r="E14" s="43">
        <f>(D14*100)/batimetria!$B$1436</f>
        <v>15.880841377113125</v>
      </c>
      <c r="F14" s="47"/>
      <c r="G14" s="76">
        <v>1530</v>
      </c>
      <c r="H14" s="77">
        <v>770</v>
      </c>
      <c r="I14" s="47"/>
      <c r="J14" s="46">
        <v>491</v>
      </c>
      <c r="K14" s="9">
        <v>310</v>
      </c>
      <c r="L14" s="9">
        <v>276</v>
      </c>
      <c r="M14" s="68">
        <v>44.44</v>
      </c>
      <c r="N14" s="9">
        <v>100</v>
      </c>
    </row>
    <row r="15" spans="2:14" ht="15.75" customHeight="1" x14ac:dyDescent="0.2">
      <c r="B15" s="40">
        <v>2</v>
      </c>
      <c r="C15" s="41">
        <v>14.29</v>
      </c>
      <c r="D15" s="42">
        <f>LOOKUP(C15,batimetria!$A$6:$B$1436,batimetria!$B$6:$B$1436)</f>
        <v>3594825.6310605458</v>
      </c>
      <c r="E15" s="43">
        <f>(D15*100)/batimetria!$B$1436</f>
        <v>15.773792121001071</v>
      </c>
      <c r="F15" s="47"/>
      <c r="G15" s="76">
        <v>1590</v>
      </c>
      <c r="H15" s="77">
        <v>770</v>
      </c>
      <c r="I15" s="47"/>
      <c r="J15" s="46">
        <v>518</v>
      </c>
      <c r="K15" s="9">
        <v>315</v>
      </c>
      <c r="L15" s="9">
        <v>0</v>
      </c>
      <c r="M15" s="68">
        <v>44.44</v>
      </c>
      <c r="N15" s="9">
        <v>100</v>
      </c>
    </row>
    <row r="16" spans="2:14" ht="15.75" customHeight="1" x14ac:dyDescent="0.2">
      <c r="B16" s="40">
        <v>3</v>
      </c>
      <c r="C16" s="41">
        <v>14.27</v>
      </c>
      <c r="D16" s="42">
        <f>LOOKUP(C16,batimetria!$A$6:$B$1436,batimetria!$B$6:$B$1436)</f>
        <v>3570429.2521362142</v>
      </c>
      <c r="E16" s="43">
        <f>(D16*100)/batimetria!$B$1436</f>
        <v>15.666742864889017</v>
      </c>
      <c r="F16" s="47"/>
      <c r="G16" s="76">
        <v>1590</v>
      </c>
      <c r="H16" s="77">
        <v>770</v>
      </c>
      <c r="I16" s="47"/>
      <c r="J16" s="46">
        <v>530</v>
      </c>
      <c r="K16" s="9">
        <v>320</v>
      </c>
      <c r="L16" s="9">
        <v>25</v>
      </c>
      <c r="M16" s="68">
        <v>44.44</v>
      </c>
      <c r="N16" s="9">
        <v>100</v>
      </c>
    </row>
    <row r="17" spans="2:14" ht="15.75" customHeight="1" x14ac:dyDescent="0.2">
      <c r="B17" s="40">
        <v>4</v>
      </c>
      <c r="C17" s="41">
        <v>14.26</v>
      </c>
      <c r="D17" s="42">
        <f>LOOKUP(C17,batimetria!$A$6:$B$1436,batimetria!$B$6:$B$1436)</f>
        <v>3558231.0626740484</v>
      </c>
      <c r="E17" s="43">
        <f>(D17*100)/batimetria!$B$1436</f>
        <v>15.613218236832989</v>
      </c>
      <c r="F17" s="47"/>
      <c r="G17" s="76">
        <v>1640</v>
      </c>
      <c r="H17" s="77">
        <v>770</v>
      </c>
      <c r="I17" s="47"/>
      <c r="J17" s="46">
        <v>518</v>
      </c>
      <c r="K17" s="9">
        <v>331</v>
      </c>
      <c r="L17" s="9">
        <v>15</v>
      </c>
      <c r="M17" s="68">
        <v>44.44</v>
      </c>
      <c r="N17" s="9">
        <v>100</v>
      </c>
    </row>
    <row r="18" spans="2:14" ht="15.75" customHeight="1" x14ac:dyDescent="0.2">
      <c r="B18" s="40">
        <v>5</v>
      </c>
      <c r="C18" s="41">
        <v>14.24</v>
      </c>
      <c r="D18" s="42">
        <f>LOOKUP(C18,batimetria!$A$6:$B$1436,batimetria!$B$6:$B$1436)</f>
        <v>3533834.6837497167</v>
      </c>
      <c r="E18" s="43">
        <f>(D18*100)/batimetria!$B$1436</f>
        <v>15.506168980720934</v>
      </c>
      <c r="F18" s="47"/>
      <c r="G18" s="76">
        <v>1590</v>
      </c>
      <c r="H18" s="77">
        <v>770</v>
      </c>
      <c r="I18" s="47"/>
      <c r="J18" s="46">
        <v>535</v>
      </c>
      <c r="K18" s="9">
        <v>350</v>
      </c>
      <c r="L18" s="9">
        <v>205</v>
      </c>
      <c r="M18" s="68">
        <v>44.44</v>
      </c>
      <c r="N18" s="9">
        <v>100</v>
      </c>
    </row>
    <row r="19" spans="2:14" ht="15.75" customHeight="1" x14ac:dyDescent="0.2">
      <c r="B19" s="40">
        <v>6</v>
      </c>
      <c r="C19" s="41">
        <v>14.22</v>
      </c>
      <c r="D19" s="42">
        <f>LOOKUP(C19,batimetria!$A$6:$B$1436,batimetria!$B$6:$B$1436)</f>
        <v>3509438.3048253851</v>
      </c>
      <c r="E19" s="43">
        <f>(D19*100)/batimetria!$B$1436</f>
        <v>15.399119724608878</v>
      </c>
      <c r="F19" s="47"/>
      <c r="G19" s="76">
        <v>1590</v>
      </c>
      <c r="H19" s="77">
        <v>770</v>
      </c>
      <c r="I19" s="47"/>
      <c r="J19" s="46">
        <v>518</v>
      </c>
      <c r="K19" s="9">
        <v>331</v>
      </c>
      <c r="L19" s="9">
        <v>293</v>
      </c>
      <c r="M19" s="68">
        <v>44.44</v>
      </c>
      <c r="N19" s="9">
        <v>100</v>
      </c>
    </row>
    <row r="20" spans="2:14" ht="15.75" customHeight="1" x14ac:dyDescent="0.2">
      <c r="B20" s="40">
        <v>7</v>
      </c>
      <c r="C20" s="41">
        <v>14.2</v>
      </c>
      <c r="D20" s="42">
        <f>LOOKUP(C20,batimetria!$A$6:$B$1436,batimetria!$B$6:$B$1436)</f>
        <v>3485041.9259010535</v>
      </c>
      <c r="E20" s="43">
        <f>(D20*100)/batimetria!$B$1436</f>
        <v>15.292070468496824</v>
      </c>
      <c r="F20" s="47"/>
      <c r="G20" s="76">
        <v>1590</v>
      </c>
      <c r="H20" s="77">
        <v>770</v>
      </c>
      <c r="I20" s="47"/>
      <c r="J20" s="46">
        <v>518</v>
      </c>
      <c r="K20" s="9">
        <v>331</v>
      </c>
      <c r="L20" s="9">
        <v>293</v>
      </c>
      <c r="M20" s="68">
        <v>44.44</v>
      </c>
      <c r="N20" s="9">
        <v>100</v>
      </c>
    </row>
    <row r="21" spans="2:14" ht="15.75" customHeight="1" x14ac:dyDescent="0.2">
      <c r="B21" s="40">
        <v>8</v>
      </c>
      <c r="C21" s="41">
        <v>14.19</v>
      </c>
      <c r="D21" s="42">
        <f>LOOKUP(C21,batimetria!$A$6:$B$1436,batimetria!$B$6:$B$1436)</f>
        <v>3472843.7364388877</v>
      </c>
      <c r="E21" s="43">
        <f>(D21*100)/batimetria!$B$1436</f>
        <v>15.238545840440796</v>
      </c>
      <c r="F21" s="47"/>
      <c r="G21" s="76">
        <v>1640</v>
      </c>
      <c r="H21" s="77">
        <v>770</v>
      </c>
      <c r="I21" s="47"/>
      <c r="J21" s="46">
        <v>518</v>
      </c>
      <c r="K21" s="9">
        <v>331</v>
      </c>
      <c r="L21" s="9">
        <v>293</v>
      </c>
      <c r="M21" s="68">
        <v>44.44</v>
      </c>
      <c r="N21" s="9">
        <v>100</v>
      </c>
    </row>
    <row r="22" spans="2:14" ht="15.75" customHeight="1" x14ac:dyDescent="0.2">
      <c r="B22" s="40">
        <v>9</v>
      </c>
      <c r="C22" s="41">
        <v>14.18</v>
      </c>
      <c r="D22" s="42">
        <f>LOOKUP(C22,batimetria!$A$6:$B$1436,batimetria!$B$6:$B$1436)</f>
        <v>3460645.5469767218</v>
      </c>
      <c r="E22" s="43">
        <f>(D22*100)/batimetria!$B$1436</f>
        <v>15.18502121238477</v>
      </c>
      <c r="F22" s="47"/>
      <c r="G22" s="76">
        <v>1590</v>
      </c>
      <c r="H22" s="77">
        <v>770</v>
      </c>
      <c r="I22" s="47"/>
      <c r="J22" s="46">
        <v>570</v>
      </c>
      <c r="K22" s="9">
        <v>370</v>
      </c>
      <c r="L22" s="9">
        <v>60</v>
      </c>
      <c r="M22" s="74" t="s">
        <v>50</v>
      </c>
      <c r="N22" s="9">
        <v>100</v>
      </c>
    </row>
    <row r="23" spans="2:14" ht="15.75" customHeight="1" x14ac:dyDescent="0.2">
      <c r="B23" s="40">
        <v>10</v>
      </c>
      <c r="C23" s="41">
        <v>14.16</v>
      </c>
      <c r="D23" s="42">
        <f>LOOKUP(C23,batimetria!$A$6:$B$1436,batimetria!$B$6:$B$1436)</f>
        <v>3436249.1680523902</v>
      </c>
      <c r="E23" s="43">
        <f>(D23*100)/batimetria!$B$1436</f>
        <v>15.077971956272714</v>
      </c>
      <c r="F23" s="47"/>
      <c r="G23" s="76">
        <v>1590</v>
      </c>
      <c r="H23" s="77">
        <v>770</v>
      </c>
      <c r="I23" s="47"/>
      <c r="J23" s="46">
        <v>570</v>
      </c>
      <c r="K23" s="9">
        <v>330</v>
      </c>
      <c r="L23" s="9">
        <v>50</v>
      </c>
      <c r="M23" s="68">
        <v>44.44</v>
      </c>
      <c r="N23" s="9">
        <v>100</v>
      </c>
    </row>
    <row r="24" spans="2:14" ht="15.75" customHeight="1" x14ac:dyDescent="0.2">
      <c r="B24" s="40">
        <v>11</v>
      </c>
      <c r="C24" s="41">
        <v>14.14</v>
      </c>
      <c r="D24" s="42">
        <f>LOOKUP(C24,batimetria!$A$6:$B$1436,batimetria!$B$6:$B$1436)</f>
        <v>3411852.7891280586</v>
      </c>
      <c r="E24" s="43">
        <f>(D24*100)/batimetria!$B$1436</f>
        <v>14.97092270016066</v>
      </c>
      <c r="F24" s="47"/>
      <c r="G24" s="76">
        <v>1590</v>
      </c>
      <c r="H24" s="77">
        <v>770</v>
      </c>
      <c r="I24" s="47"/>
      <c r="J24" s="46">
        <v>590</v>
      </c>
      <c r="K24" s="9">
        <v>370</v>
      </c>
      <c r="L24" s="9">
        <v>45</v>
      </c>
      <c r="M24" s="68">
        <v>44.44</v>
      </c>
      <c r="N24" s="9">
        <v>100</v>
      </c>
    </row>
    <row r="25" spans="2:14" ht="15.75" customHeight="1" x14ac:dyDescent="0.2">
      <c r="B25" s="40">
        <v>12</v>
      </c>
      <c r="C25" s="41">
        <v>14.12</v>
      </c>
      <c r="D25" s="42">
        <f>LOOKUP(C25,batimetria!$A$6:$B$1436,batimetria!$B$6:$B$1436)</f>
        <v>3387456.410203727</v>
      </c>
      <c r="E25" s="43">
        <f>(D25*100)/batimetria!$B$1436</f>
        <v>14.863873444048606</v>
      </c>
      <c r="F25" s="47"/>
      <c r="G25" s="76">
        <v>1430</v>
      </c>
      <c r="H25" s="77">
        <v>700</v>
      </c>
      <c r="I25" s="47"/>
      <c r="J25" s="46">
        <v>600</v>
      </c>
      <c r="K25" s="9">
        <v>390</v>
      </c>
      <c r="L25" s="9">
        <v>295</v>
      </c>
      <c r="M25" s="68">
        <v>44.44</v>
      </c>
      <c r="N25" s="9">
        <v>100</v>
      </c>
    </row>
    <row r="26" spans="2:14" ht="15.75" customHeight="1" x14ac:dyDescent="0.2">
      <c r="B26" s="40">
        <v>13</v>
      </c>
      <c r="C26" s="41">
        <v>14.1</v>
      </c>
      <c r="D26" s="42">
        <f>LOOKUP(C26,batimetria!$A$6:$B$1436,batimetria!$B$6:$B$1436)</f>
        <v>3363060.0312793953</v>
      </c>
      <c r="E26" s="43">
        <f>(D26*100)/batimetria!$B$1436</f>
        <v>14.75682418793655</v>
      </c>
      <c r="F26" s="47"/>
      <c r="G26" s="76">
        <v>1590</v>
      </c>
      <c r="H26" s="77">
        <v>710</v>
      </c>
      <c r="I26" s="47"/>
      <c r="J26" s="46">
        <v>518</v>
      </c>
      <c r="K26" s="9">
        <v>374</v>
      </c>
      <c r="L26" s="9">
        <v>336</v>
      </c>
      <c r="M26" s="68">
        <v>44.44</v>
      </c>
      <c r="N26" s="9">
        <v>100</v>
      </c>
    </row>
    <row r="27" spans="2:14" ht="15.75" customHeight="1" x14ac:dyDescent="0.2">
      <c r="B27" s="40">
        <v>14</v>
      </c>
      <c r="C27" s="41">
        <v>14.1</v>
      </c>
      <c r="D27" s="42">
        <f>LOOKUP(C27,batimetria!$A$6:$B$1436,batimetria!$B$6:$B$1436)</f>
        <v>3363060.0312793953</v>
      </c>
      <c r="E27" s="43">
        <f>(D27*100)/batimetria!$B$1436</f>
        <v>14.75682418793655</v>
      </c>
      <c r="F27" s="47"/>
      <c r="G27" s="76">
        <v>1590</v>
      </c>
      <c r="H27" s="77">
        <v>710</v>
      </c>
      <c r="I27" s="47"/>
      <c r="J27" s="46">
        <v>465</v>
      </c>
      <c r="K27" s="9">
        <v>310</v>
      </c>
      <c r="L27" s="9">
        <v>276</v>
      </c>
      <c r="M27" s="68">
        <v>44.44</v>
      </c>
      <c r="N27" s="9">
        <v>100</v>
      </c>
    </row>
    <row r="28" spans="2:14" ht="15.75" customHeight="1" x14ac:dyDescent="0.2">
      <c r="B28" s="40">
        <v>15</v>
      </c>
      <c r="C28" s="41">
        <v>14.07</v>
      </c>
      <c r="D28" s="42">
        <f>LOOKUP(C28,batimetria!$A$6:$B$1436,batimetria!$B$6:$B$1436)</f>
        <v>3326465.4628928979</v>
      </c>
      <c r="E28" s="43">
        <f>(D28*100)/batimetria!$B$1436</f>
        <v>14.596250303768468</v>
      </c>
      <c r="F28" s="47"/>
      <c r="G28" s="76">
        <v>1590</v>
      </c>
      <c r="H28" s="77">
        <v>710</v>
      </c>
      <c r="I28" s="47"/>
      <c r="J28" s="46">
        <v>465</v>
      </c>
      <c r="K28" s="9">
        <v>290</v>
      </c>
      <c r="L28" s="9">
        <v>255</v>
      </c>
      <c r="M28" s="68">
        <v>44.44</v>
      </c>
      <c r="N28" s="9">
        <v>100</v>
      </c>
    </row>
    <row r="29" spans="2:14" ht="15.75" customHeight="1" x14ac:dyDescent="0.2">
      <c r="B29" s="40">
        <v>16</v>
      </c>
      <c r="C29" s="41">
        <v>14.06</v>
      </c>
      <c r="D29" s="42">
        <f>LOOKUP(C29,batimetria!$A$6:$B$1436,batimetria!$B$6:$B$1436)</f>
        <v>3314267.2734307321</v>
      </c>
      <c r="E29" s="43">
        <f>(D29*100)/batimetria!$B$1436</f>
        <v>14.54272567571244</v>
      </c>
      <c r="F29" s="47"/>
      <c r="G29" s="76">
        <v>1590</v>
      </c>
      <c r="H29" s="77">
        <v>710</v>
      </c>
      <c r="I29" s="47"/>
      <c r="J29" s="46">
        <v>390</v>
      </c>
      <c r="K29" s="9">
        <v>290</v>
      </c>
      <c r="L29" s="9">
        <v>0</v>
      </c>
      <c r="M29" s="68">
        <v>44.44</v>
      </c>
      <c r="N29" s="9">
        <v>100</v>
      </c>
    </row>
    <row r="30" spans="2:14" ht="15.75" customHeight="1" x14ac:dyDescent="0.2">
      <c r="B30" s="40">
        <v>17</v>
      </c>
      <c r="C30" s="41">
        <v>14.05</v>
      </c>
      <c r="D30" s="42">
        <f>LOOKUP(C30,batimetria!$A$6:$B$1436,batimetria!$B$6:$B$1436)</f>
        <v>3302069.0839685663</v>
      </c>
      <c r="E30" s="43">
        <f>(D30*100)/batimetria!$B$1436</f>
        <v>14.489201047656413</v>
      </c>
      <c r="F30" s="47"/>
      <c r="G30" s="76">
        <v>1590</v>
      </c>
      <c r="H30" s="77">
        <v>710</v>
      </c>
      <c r="I30" s="47"/>
      <c r="J30" s="46">
        <v>340</v>
      </c>
      <c r="K30" s="9">
        <v>270</v>
      </c>
      <c r="L30" s="9">
        <v>0</v>
      </c>
      <c r="M30" s="68">
        <v>44.44</v>
      </c>
      <c r="N30" s="9">
        <v>100</v>
      </c>
    </row>
    <row r="31" spans="2:14" ht="15.75" customHeight="1" x14ac:dyDescent="0.2">
      <c r="B31" s="40">
        <v>18</v>
      </c>
      <c r="C31" s="41">
        <v>14.04</v>
      </c>
      <c r="D31" s="42">
        <f>LOOKUP(C31,batimetria!$A$6:$B$1436,batimetria!$B$6:$B$1436)</f>
        <v>3289870.8945064005</v>
      </c>
      <c r="E31" s="43">
        <f>(D31*100)/batimetria!$B$1436</f>
        <v>14.435676419600386</v>
      </c>
      <c r="F31" s="47"/>
      <c r="G31" s="76">
        <v>1530</v>
      </c>
      <c r="H31" s="77">
        <v>710</v>
      </c>
      <c r="I31" s="47"/>
      <c r="J31" s="46">
        <v>350</v>
      </c>
      <c r="K31" s="9">
        <v>290</v>
      </c>
      <c r="L31" s="9">
        <v>0</v>
      </c>
      <c r="M31" s="68">
        <v>44.44</v>
      </c>
      <c r="N31" s="9">
        <v>100</v>
      </c>
    </row>
    <row r="32" spans="2:14" ht="15.75" customHeight="1" x14ac:dyDescent="0.2">
      <c r="B32" s="40">
        <v>19</v>
      </c>
      <c r="C32" s="41">
        <v>14.03</v>
      </c>
      <c r="D32" s="42">
        <f>LOOKUP(C32,batimetria!$A$6:$B$1436,batimetria!$B$6:$B$1436)</f>
        <v>3277672.7050442346</v>
      </c>
      <c r="E32" s="43">
        <f>(D32*100)/batimetria!$B$1436</f>
        <v>14.382151791544358</v>
      </c>
      <c r="F32" s="47"/>
      <c r="G32" s="76">
        <v>1530</v>
      </c>
      <c r="H32" s="77">
        <v>710</v>
      </c>
      <c r="I32" s="47"/>
      <c r="J32" s="46">
        <v>345</v>
      </c>
      <c r="K32" s="9">
        <v>310</v>
      </c>
      <c r="L32" s="9">
        <v>276</v>
      </c>
      <c r="M32" s="68">
        <v>44.44</v>
      </c>
      <c r="N32" s="9">
        <v>100</v>
      </c>
    </row>
    <row r="33" spans="1:14" ht="15.75" customHeight="1" x14ac:dyDescent="0.2">
      <c r="B33" s="40">
        <v>20</v>
      </c>
      <c r="C33" s="41">
        <v>14.01</v>
      </c>
      <c r="D33" s="42">
        <f>LOOKUP(C33,batimetria!$A$6:$B$1436,batimetria!$B$6:$B$1436)</f>
        <v>3253276.326119903</v>
      </c>
      <c r="E33" s="43">
        <f>(D33*100)/batimetria!$B$1436</f>
        <v>14.275102535432303</v>
      </c>
      <c r="F33" s="47"/>
      <c r="G33" s="76">
        <v>1480</v>
      </c>
      <c r="H33" s="77">
        <v>710</v>
      </c>
      <c r="I33" s="47"/>
      <c r="J33" s="46">
        <v>363</v>
      </c>
      <c r="K33" s="9">
        <v>275</v>
      </c>
      <c r="L33" s="9">
        <v>250</v>
      </c>
      <c r="M33" s="68">
        <v>44.44</v>
      </c>
      <c r="N33" s="9">
        <v>100</v>
      </c>
    </row>
    <row r="34" spans="1:14" ht="15.75" customHeight="1" x14ac:dyDescent="0.2">
      <c r="B34" s="40">
        <v>21</v>
      </c>
      <c r="C34" s="41">
        <v>13.98</v>
      </c>
      <c r="D34" s="42">
        <f>LOOKUP(C34,batimetria!$A$6:$B$1436,batimetria!$B$6:$B$1436)</f>
        <v>3216681.7577334056</v>
      </c>
      <c r="E34" s="43">
        <f>(D34*100)/batimetria!$B$1436</f>
        <v>14.114528651264225</v>
      </c>
      <c r="F34" s="47"/>
      <c r="G34" s="76">
        <v>1480</v>
      </c>
      <c r="H34" s="77">
        <v>710</v>
      </c>
      <c r="I34" s="47"/>
      <c r="J34" s="46">
        <v>363</v>
      </c>
      <c r="K34" s="9">
        <v>275</v>
      </c>
      <c r="L34" s="9">
        <v>250</v>
      </c>
      <c r="M34" s="68">
        <v>44.44</v>
      </c>
      <c r="N34" s="9">
        <v>100</v>
      </c>
    </row>
    <row r="35" spans="1:14" ht="15.75" customHeight="1" x14ac:dyDescent="0.2">
      <c r="B35" s="40">
        <v>22</v>
      </c>
      <c r="C35" s="41">
        <v>13.96</v>
      </c>
      <c r="D35" s="42">
        <f>LOOKUP(C35,batimetria!$A$6:$B$1436,batimetria!$B$6:$B$1436)</f>
        <v>3192285.3788090739</v>
      </c>
      <c r="E35" s="43">
        <f>(D35*100)/batimetria!$B$1436</f>
        <v>14.007479395152169</v>
      </c>
      <c r="F35" s="47"/>
      <c r="G35" s="76">
        <v>1430</v>
      </c>
      <c r="H35" s="77">
        <v>710</v>
      </c>
      <c r="I35" s="47"/>
      <c r="J35" s="46">
        <v>363</v>
      </c>
      <c r="K35" s="9">
        <v>275</v>
      </c>
      <c r="L35" s="9">
        <v>250</v>
      </c>
      <c r="M35" s="68">
        <v>44.44</v>
      </c>
      <c r="N35" s="9">
        <v>100</v>
      </c>
    </row>
    <row r="36" spans="1:14" ht="15.75" customHeight="1" x14ac:dyDescent="0.2">
      <c r="B36" s="40">
        <v>23</v>
      </c>
      <c r="C36" s="41">
        <v>13.95</v>
      </c>
      <c r="D36" s="42">
        <f>LOOKUP(C36,batimetria!$A$6:$B$1436,batimetria!$B$6:$B$1436)</f>
        <v>3180087.1893469081</v>
      </c>
      <c r="E36" s="43">
        <f>(D36*100)/batimetria!$B$1436</f>
        <v>13.953954767096143</v>
      </c>
      <c r="F36" s="47"/>
      <c r="G36" s="76">
        <v>1380</v>
      </c>
      <c r="H36" s="77">
        <v>710</v>
      </c>
      <c r="I36" s="47"/>
      <c r="J36" s="46">
        <v>410</v>
      </c>
      <c r="K36" s="9">
        <v>300</v>
      </c>
      <c r="L36" s="9">
        <v>0</v>
      </c>
      <c r="M36" s="68">
        <v>44.44</v>
      </c>
      <c r="N36" s="9">
        <v>100</v>
      </c>
    </row>
    <row r="37" spans="1:14" ht="15.75" customHeight="1" x14ac:dyDescent="0.2">
      <c r="B37" s="40">
        <v>24</v>
      </c>
      <c r="C37" s="41">
        <v>13.93</v>
      </c>
      <c r="D37" s="42">
        <f>LOOKUP(C37,batimetria!$A$6:$B$1436,batimetria!$B$6:$B$1436)</f>
        <v>3155690.8104225765</v>
      </c>
      <c r="E37" s="43">
        <f>(D37*100)/batimetria!$B$1436</f>
        <v>13.846905510984087</v>
      </c>
      <c r="F37" s="47"/>
      <c r="G37" s="76">
        <v>1380</v>
      </c>
      <c r="H37" s="77">
        <v>710</v>
      </c>
      <c r="I37" s="47"/>
      <c r="J37" s="46">
        <v>450</v>
      </c>
      <c r="K37" s="9">
        <v>270</v>
      </c>
      <c r="L37" s="9">
        <v>0</v>
      </c>
      <c r="M37" s="68">
        <v>44.44</v>
      </c>
      <c r="N37" s="9">
        <v>100</v>
      </c>
    </row>
    <row r="38" spans="1:14" ht="15.75" customHeight="1" x14ac:dyDescent="0.2">
      <c r="B38" s="40">
        <v>25</v>
      </c>
      <c r="C38" s="41">
        <v>13.92</v>
      </c>
      <c r="D38" s="42">
        <f>LOOKUP(C38,batimetria!$A$6:$B$1436,batimetria!$B$6:$B$1436)</f>
        <v>3143492.6209604107</v>
      </c>
      <c r="E38" s="43">
        <f>(D38*100)/batimetria!$B$1436</f>
        <v>13.79338088292806</v>
      </c>
      <c r="F38" s="47"/>
      <c r="G38" s="76">
        <v>1430</v>
      </c>
      <c r="H38" s="77">
        <v>710</v>
      </c>
      <c r="I38" s="47"/>
      <c r="J38" s="46">
        <v>500</v>
      </c>
      <c r="K38" s="9">
        <v>270</v>
      </c>
      <c r="L38" s="9">
        <v>0</v>
      </c>
      <c r="M38" s="68">
        <v>44.44</v>
      </c>
      <c r="N38" s="9">
        <v>100</v>
      </c>
    </row>
    <row r="39" spans="1:14" ht="15.75" customHeight="1" x14ac:dyDescent="0.2">
      <c r="B39" s="40">
        <v>26</v>
      </c>
      <c r="C39" s="41">
        <v>13.9</v>
      </c>
      <c r="D39" s="42">
        <f>LOOKUP(C39,batimetria!$A$6:$B$1436,batimetria!$B$6:$B$1436)</f>
        <v>3119096.2420360791</v>
      </c>
      <c r="E39" s="43">
        <f>(D39*100)/batimetria!$B$1436</f>
        <v>13.686331626816004</v>
      </c>
      <c r="F39" s="47"/>
      <c r="G39" s="76">
        <v>1430</v>
      </c>
      <c r="H39" s="77">
        <v>710</v>
      </c>
      <c r="I39" s="47"/>
      <c r="J39" s="46">
        <v>410</v>
      </c>
      <c r="K39" s="9">
        <v>270</v>
      </c>
      <c r="L39" s="9">
        <v>259</v>
      </c>
      <c r="M39" s="68">
        <v>44.44</v>
      </c>
      <c r="N39" s="9">
        <v>100</v>
      </c>
    </row>
    <row r="40" spans="1:14" ht="15.75" customHeight="1" x14ac:dyDescent="0.2">
      <c r="B40" s="40">
        <v>27</v>
      </c>
      <c r="C40" s="41">
        <v>13.88</v>
      </c>
      <c r="D40" s="42">
        <f>LOOKUP(C40,batimetria!$A$6:$B$1436,batimetria!$B$6:$B$1436)</f>
        <v>3094699.8631117474</v>
      </c>
      <c r="E40" s="43">
        <f>(D40*100)/batimetria!$B$1436</f>
        <v>13.57928237070395</v>
      </c>
      <c r="F40" s="47"/>
      <c r="G40" s="76">
        <v>1430</v>
      </c>
      <c r="H40" s="77">
        <v>710</v>
      </c>
      <c r="I40" s="47"/>
      <c r="J40" s="46">
        <v>388</v>
      </c>
      <c r="K40" s="9">
        <v>270</v>
      </c>
      <c r="L40" s="9">
        <v>251</v>
      </c>
      <c r="M40" s="68">
        <v>44.44</v>
      </c>
      <c r="N40" s="9">
        <v>100</v>
      </c>
    </row>
    <row r="41" spans="1:14" ht="15.75" customHeight="1" x14ac:dyDescent="0.2">
      <c r="B41" s="40">
        <v>28</v>
      </c>
      <c r="C41" s="41">
        <v>13.86</v>
      </c>
      <c r="D41" s="42">
        <f>LOOKUP(C41,batimetria!$A$6:$B$1436,batimetria!$B$6:$B$1436)</f>
        <v>3070303.4841874158</v>
      </c>
      <c r="E41" s="43">
        <f>(D41*100)/batimetria!$B$1436</f>
        <v>13.472233114591894</v>
      </c>
      <c r="F41" s="47"/>
      <c r="G41" s="76">
        <v>1430</v>
      </c>
      <c r="H41" s="77">
        <v>710</v>
      </c>
      <c r="I41" s="47"/>
      <c r="J41" s="46">
        <v>388</v>
      </c>
      <c r="K41" s="9">
        <v>270</v>
      </c>
      <c r="L41" s="9">
        <v>251</v>
      </c>
      <c r="M41" s="68">
        <v>44.44</v>
      </c>
      <c r="N41" s="9">
        <v>100</v>
      </c>
    </row>
    <row r="42" spans="1:14" ht="15.75" customHeight="1" x14ac:dyDescent="0.2">
      <c r="B42" s="40">
        <v>29</v>
      </c>
      <c r="C42" s="41">
        <v>13.84</v>
      </c>
      <c r="D42" s="42">
        <f>LOOKUP(C42,batimetria!$A$6:$B$1436,batimetria!$B$6:$B$1436)</f>
        <v>3046411.5410737838</v>
      </c>
      <c r="E42" s="43">
        <f>(D42*100)/batimetria!$B$1436</f>
        <v>13.367397280334746</v>
      </c>
      <c r="F42" s="47"/>
      <c r="G42" s="76">
        <v>1430</v>
      </c>
      <c r="H42" s="77">
        <v>710</v>
      </c>
      <c r="I42" s="47"/>
      <c r="J42" s="46">
        <v>388</v>
      </c>
      <c r="K42" s="9">
        <v>290</v>
      </c>
      <c r="L42" s="9">
        <v>275</v>
      </c>
      <c r="M42" s="68">
        <v>44.44</v>
      </c>
      <c r="N42" s="9">
        <v>100</v>
      </c>
    </row>
    <row r="43" spans="1:14" ht="15.75" customHeight="1" x14ac:dyDescent="0.2">
      <c r="B43" s="40">
        <v>30</v>
      </c>
      <c r="C43" s="41">
        <v>13.82</v>
      </c>
      <c r="D43" s="42">
        <f>LOOKUP(C43,batimetria!$A$6:$B$1436,batimetria!$B$6:$B$1436)</f>
        <v>3023024.0337719028</v>
      </c>
      <c r="E43" s="43">
        <f>(D43*100)/batimetria!$B$1436</f>
        <v>13.264774867937117</v>
      </c>
      <c r="F43" s="47"/>
      <c r="G43" s="76">
        <v>1590</v>
      </c>
      <c r="H43" s="77">
        <v>710</v>
      </c>
      <c r="I43" s="47"/>
      <c r="J43" s="46">
        <v>440</v>
      </c>
      <c r="K43" s="9">
        <v>270</v>
      </c>
      <c r="L43" s="9">
        <v>0</v>
      </c>
      <c r="M43" s="68">
        <v>44.44</v>
      </c>
      <c r="N43" s="9">
        <v>100</v>
      </c>
    </row>
    <row r="44" spans="1:14" ht="15.75" customHeight="1" x14ac:dyDescent="0.2">
      <c r="B44" s="40">
        <v>31</v>
      </c>
      <c r="C44" s="41">
        <v>13.81</v>
      </c>
      <c r="D44" s="42">
        <f>LOOKUP(C44,batimetria!$A$6:$B$1436,batimetria!$B$6:$B$1436)</f>
        <v>3011330.2801209623</v>
      </c>
      <c r="E44" s="43">
        <f>(D44*100)/batimetria!$B$1436</f>
        <v>13.213463661738301</v>
      </c>
      <c r="F44" s="47"/>
      <c r="G44" s="76">
        <v>1530</v>
      </c>
      <c r="H44" s="77">
        <v>710</v>
      </c>
      <c r="I44" s="47"/>
      <c r="J44" s="46">
        <v>466</v>
      </c>
      <c r="K44" s="9">
        <v>233</v>
      </c>
      <c r="L44" s="9">
        <v>0</v>
      </c>
      <c r="M44" s="68">
        <v>44.44</v>
      </c>
      <c r="N44" s="9">
        <v>100</v>
      </c>
    </row>
    <row r="48" spans="1:14" ht="22.5" customHeight="1" x14ac:dyDescent="0.2">
      <c r="A48" s="81" t="s">
        <v>14</v>
      </c>
      <c r="B48" s="81"/>
      <c r="C48" s="24">
        <f>AVERAGE(C14:C44)</f>
        <v>14.060967741935482</v>
      </c>
      <c r="D48" s="19"/>
      <c r="E48" s="19"/>
      <c r="F48" s="20"/>
      <c r="G48" s="32">
        <f>AVERAGE(G14:G44)</f>
        <v>1528.7096774193549</v>
      </c>
      <c r="H48" s="32">
        <f>AVERAGE(H14:H44)</f>
        <v>730.9677419354839</v>
      </c>
      <c r="J48" s="32">
        <f>AVERAGE(J14:J44)</f>
        <v>460.58064516129031</v>
      </c>
      <c r="K48" s="32">
        <f>AVERAGE(K14:K44)</f>
        <v>305.83870967741933</v>
      </c>
      <c r="L48" s="32">
        <f>AVERAGE(L14:L44)</f>
        <v>154.16129032258064</v>
      </c>
      <c r="M48" s="32">
        <f>AVERAGE(M14:M44)</f>
        <v>44.440000000000033</v>
      </c>
      <c r="N48" s="32">
        <f>AVERAGE(N14:N44)</f>
        <v>100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1.53</v>
      </c>
      <c r="H63" s="35">
        <f>H14/1000</f>
        <v>0.77</v>
      </c>
    </row>
    <row r="64" spans="2:11" x14ac:dyDescent="0.2">
      <c r="G64" s="35">
        <f t="shared" ref="G64:H79" si="0">G15/1000</f>
        <v>1.59</v>
      </c>
      <c r="H64" s="35">
        <f t="shared" si="0"/>
        <v>0.77</v>
      </c>
    </row>
    <row r="65" spans="7:8" x14ac:dyDescent="0.2">
      <c r="G65" s="35">
        <f t="shared" si="0"/>
        <v>1.59</v>
      </c>
      <c r="H65" s="35">
        <f t="shared" si="0"/>
        <v>0.77</v>
      </c>
    </row>
    <row r="66" spans="7:8" x14ac:dyDescent="0.2">
      <c r="G66" s="35">
        <f t="shared" si="0"/>
        <v>1.64</v>
      </c>
      <c r="H66" s="35">
        <f t="shared" si="0"/>
        <v>0.77</v>
      </c>
    </row>
    <row r="67" spans="7:8" x14ac:dyDescent="0.2">
      <c r="G67" s="35">
        <f t="shared" si="0"/>
        <v>1.59</v>
      </c>
      <c r="H67" s="35">
        <f t="shared" si="0"/>
        <v>0.77</v>
      </c>
    </row>
    <row r="68" spans="7:8" x14ac:dyDescent="0.2">
      <c r="G68" s="35">
        <f t="shared" si="0"/>
        <v>1.59</v>
      </c>
      <c r="H68" s="35">
        <f t="shared" si="0"/>
        <v>0.77</v>
      </c>
    </row>
    <row r="69" spans="7:8" x14ac:dyDescent="0.2">
      <c r="G69" s="35">
        <f t="shared" si="0"/>
        <v>1.59</v>
      </c>
      <c r="H69" s="35">
        <f t="shared" si="0"/>
        <v>0.77</v>
      </c>
    </row>
    <row r="70" spans="7:8" x14ac:dyDescent="0.2">
      <c r="G70" s="35">
        <f t="shared" si="0"/>
        <v>1.64</v>
      </c>
      <c r="H70" s="35">
        <f t="shared" si="0"/>
        <v>0.77</v>
      </c>
    </row>
    <row r="71" spans="7:8" x14ac:dyDescent="0.2">
      <c r="G71" s="35">
        <f t="shared" si="0"/>
        <v>1.59</v>
      </c>
      <c r="H71" s="35">
        <f t="shared" si="0"/>
        <v>0.77</v>
      </c>
    </row>
    <row r="72" spans="7:8" x14ac:dyDescent="0.2">
      <c r="G72" s="35">
        <f t="shared" si="0"/>
        <v>1.59</v>
      </c>
      <c r="H72" s="35">
        <f t="shared" si="0"/>
        <v>0.77</v>
      </c>
    </row>
    <row r="73" spans="7:8" x14ac:dyDescent="0.2">
      <c r="G73" s="35">
        <f t="shared" si="0"/>
        <v>1.59</v>
      </c>
      <c r="H73" s="35">
        <f t="shared" si="0"/>
        <v>0.77</v>
      </c>
    </row>
    <row r="74" spans="7:8" x14ac:dyDescent="0.2">
      <c r="G74" s="35">
        <f t="shared" si="0"/>
        <v>1.43</v>
      </c>
      <c r="H74" s="35">
        <f t="shared" si="0"/>
        <v>0.7</v>
      </c>
    </row>
    <row r="75" spans="7:8" x14ac:dyDescent="0.2">
      <c r="G75" s="35">
        <f t="shared" si="0"/>
        <v>1.59</v>
      </c>
      <c r="H75" s="35">
        <f t="shared" si="0"/>
        <v>0.71</v>
      </c>
    </row>
    <row r="76" spans="7:8" x14ac:dyDescent="0.2">
      <c r="G76" s="35">
        <f t="shared" si="0"/>
        <v>1.59</v>
      </c>
      <c r="H76" s="35">
        <f t="shared" si="0"/>
        <v>0.71</v>
      </c>
    </row>
    <row r="77" spans="7:8" x14ac:dyDescent="0.2">
      <c r="G77" s="35">
        <f t="shared" si="0"/>
        <v>1.59</v>
      </c>
      <c r="H77" s="35">
        <f t="shared" si="0"/>
        <v>0.71</v>
      </c>
    </row>
    <row r="78" spans="7:8" x14ac:dyDescent="0.2">
      <c r="G78" s="35">
        <f t="shared" si="0"/>
        <v>1.59</v>
      </c>
      <c r="H78" s="35">
        <f t="shared" si="0"/>
        <v>0.71</v>
      </c>
    </row>
    <row r="79" spans="7:8" x14ac:dyDescent="0.2">
      <c r="G79" s="35">
        <f t="shared" si="0"/>
        <v>1.59</v>
      </c>
      <c r="H79" s="35">
        <f t="shared" si="0"/>
        <v>0.71</v>
      </c>
    </row>
    <row r="80" spans="7:8" x14ac:dyDescent="0.2">
      <c r="G80" s="35">
        <f t="shared" ref="G80:H93" si="1">G31/1000</f>
        <v>1.53</v>
      </c>
      <c r="H80" s="35">
        <f t="shared" si="1"/>
        <v>0.71</v>
      </c>
    </row>
    <row r="81" spans="7:8" x14ac:dyDescent="0.2">
      <c r="G81" s="35">
        <f t="shared" si="1"/>
        <v>1.53</v>
      </c>
      <c r="H81" s="35">
        <f t="shared" si="1"/>
        <v>0.71</v>
      </c>
    </row>
    <row r="82" spans="7:8" x14ac:dyDescent="0.2">
      <c r="G82" s="35">
        <f t="shared" si="1"/>
        <v>1.48</v>
      </c>
      <c r="H82" s="35">
        <f t="shared" si="1"/>
        <v>0.71</v>
      </c>
    </row>
    <row r="83" spans="7:8" x14ac:dyDescent="0.2">
      <c r="G83" s="35">
        <f t="shared" si="1"/>
        <v>1.48</v>
      </c>
      <c r="H83" s="35">
        <f t="shared" si="1"/>
        <v>0.71</v>
      </c>
    </row>
    <row r="84" spans="7:8" x14ac:dyDescent="0.2">
      <c r="G84" s="35">
        <f t="shared" si="1"/>
        <v>1.43</v>
      </c>
      <c r="H84" s="35">
        <f t="shared" si="1"/>
        <v>0.71</v>
      </c>
    </row>
    <row r="85" spans="7:8" x14ac:dyDescent="0.2">
      <c r="G85" s="35">
        <f t="shared" si="1"/>
        <v>1.38</v>
      </c>
      <c r="H85" s="35">
        <f t="shared" si="1"/>
        <v>0.71</v>
      </c>
    </row>
    <row r="86" spans="7:8" x14ac:dyDescent="0.2">
      <c r="G86" s="35">
        <f t="shared" si="1"/>
        <v>1.38</v>
      </c>
      <c r="H86" s="35">
        <f t="shared" si="1"/>
        <v>0.71</v>
      </c>
    </row>
    <row r="87" spans="7:8" x14ac:dyDescent="0.2">
      <c r="G87" s="35">
        <f t="shared" si="1"/>
        <v>1.43</v>
      </c>
      <c r="H87" s="35">
        <f t="shared" si="1"/>
        <v>0.71</v>
      </c>
    </row>
    <row r="88" spans="7:8" x14ac:dyDescent="0.2">
      <c r="G88" s="35">
        <f t="shared" si="1"/>
        <v>1.43</v>
      </c>
      <c r="H88" s="35">
        <f t="shared" si="1"/>
        <v>0.71</v>
      </c>
    </row>
    <row r="89" spans="7:8" x14ac:dyDescent="0.2">
      <c r="G89" s="35">
        <f t="shared" si="1"/>
        <v>1.43</v>
      </c>
      <c r="H89" s="35">
        <f t="shared" si="1"/>
        <v>0.71</v>
      </c>
    </row>
    <row r="90" spans="7:8" x14ac:dyDescent="0.2">
      <c r="G90" s="35">
        <f t="shared" si="1"/>
        <v>1.43</v>
      </c>
      <c r="H90" s="35">
        <f t="shared" si="1"/>
        <v>0.71</v>
      </c>
    </row>
    <row r="91" spans="7:8" x14ac:dyDescent="0.2">
      <c r="G91" s="35">
        <f t="shared" si="1"/>
        <v>1.43</v>
      </c>
      <c r="H91" s="35">
        <f t="shared" si="1"/>
        <v>0.71</v>
      </c>
    </row>
    <row r="92" spans="7:8" x14ac:dyDescent="0.2">
      <c r="G92" s="35">
        <f t="shared" si="1"/>
        <v>1.59</v>
      </c>
      <c r="H92" s="35">
        <f t="shared" si="1"/>
        <v>0.71</v>
      </c>
    </row>
    <row r="93" spans="7:8" x14ac:dyDescent="0.2">
      <c r="G93" s="35">
        <f t="shared" si="1"/>
        <v>1.53</v>
      </c>
      <c r="H93" s="35">
        <f t="shared" si="1"/>
        <v>0.71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93"/>
  <sheetViews>
    <sheetView showGridLines="0" zoomScale="75" zoomScaleNormal="75" workbookViewId="0">
      <selection activeCell="I23" sqref="I23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5" ht="20.25" x14ac:dyDescent="0.3">
      <c r="B2" s="75" t="s">
        <v>27</v>
      </c>
      <c r="E2" s="5"/>
    </row>
    <row r="3" spans="2:15" x14ac:dyDescent="0.2">
      <c r="B3" s="26"/>
      <c r="C3" s="27"/>
      <c r="D3" s="28"/>
      <c r="E3" s="28"/>
    </row>
    <row r="4" spans="2:15" x14ac:dyDescent="0.2">
      <c r="B4" s="26" t="s">
        <v>21</v>
      </c>
      <c r="C4" s="27"/>
      <c r="D4" s="28"/>
      <c r="E4" s="28"/>
    </row>
    <row r="5" spans="2:15" x14ac:dyDescent="0.2">
      <c r="B5" s="29" t="s">
        <v>25</v>
      </c>
      <c r="C5" s="27"/>
      <c r="D5" s="28"/>
      <c r="E5" s="28"/>
    </row>
    <row r="6" spans="2:15" x14ac:dyDescent="0.2">
      <c r="B6" s="29" t="s">
        <v>35</v>
      </c>
      <c r="C6" s="27"/>
      <c r="D6" s="28"/>
      <c r="E6" s="28"/>
    </row>
    <row r="7" spans="2:15" x14ac:dyDescent="0.2">
      <c r="B7" s="29" t="s">
        <v>24</v>
      </c>
      <c r="C7" s="27"/>
      <c r="D7" s="28"/>
      <c r="E7" s="28"/>
    </row>
    <row r="8" spans="2:15" x14ac:dyDescent="0.2">
      <c r="B8" s="26" t="s">
        <v>11</v>
      </c>
      <c r="C8" s="30" t="s">
        <v>9</v>
      </c>
      <c r="D8" s="28"/>
      <c r="E8" s="28"/>
    </row>
    <row r="9" spans="2:15" x14ac:dyDescent="0.2">
      <c r="B9" s="26"/>
      <c r="C9" s="27"/>
      <c r="D9" s="28"/>
      <c r="E9" s="28"/>
    </row>
    <row r="10" spans="2:15" ht="12.75" customHeight="1" x14ac:dyDescent="0.2"/>
    <row r="11" spans="2:15" ht="30" customHeight="1" x14ac:dyDescent="0.2">
      <c r="B11" s="82" t="str">
        <f>oct!B11</f>
        <v>Periodo 2022</v>
      </c>
      <c r="C11" s="82"/>
      <c r="D11" s="82"/>
      <c r="E11" s="82"/>
      <c r="G11" s="84" t="str">
        <f>oct!G11</f>
        <v xml:space="preserve"> Registro JVRC</v>
      </c>
      <c r="H11" s="84"/>
      <c r="J11" s="80" t="str">
        <f>oct!J11</f>
        <v>Registro JVRC</v>
      </c>
      <c r="K11" s="80"/>
      <c r="L11" s="80"/>
      <c r="M11" s="80"/>
      <c r="N11" s="80"/>
    </row>
    <row r="12" spans="2:15" ht="30" customHeight="1" x14ac:dyDescent="0.2">
      <c r="B12" s="85" t="s">
        <v>10</v>
      </c>
      <c r="C12" s="21" t="s">
        <v>3</v>
      </c>
      <c r="D12" s="22" t="s">
        <v>1</v>
      </c>
      <c r="E12" s="86" t="str">
        <f>oct!E12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5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5" ht="15.75" customHeight="1" x14ac:dyDescent="0.2">
      <c r="B14" s="40">
        <v>1</v>
      </c>
      <c r="C14" s="41">
        <v>13.8</v>
      </c>
      <c r="D14" s="42">
        <f>LOOKUP(C14,batimetria!$A$6:$B$1436,batimetria!$B$6:$B$1436)</f>
        <v>2999636.5264700218</v>
      </c>
      <c r="E14" s="43">
        <f>(D14*100)/batimetria!$B$1436</f>
        <v>13.162152455539486</v>
      </c>
      <c r="F14" s="47"/>
      <c r="G14" s="76">
        <v>1530</v>
      </c>
      <c r="H14" s="77">
        <v>710</v>
      </c>
      <c r="I14" s="47"/>
      <c r="J14" s="46">
        <v>363</v>
      </c>
      <c r="K14" s="9">
        <v>280</v>
      </c>
      <c r="L14" s="9">
        <v>20</v>
      </c>
      <c r="M14" s="68">
        <v>44.44</v>
      </c>
      <c r="N14" s="9">
        <v>100</v>
      </c>
      <c r="O14" s="47"/>
    </row>
    <row r="15" spans="2:15" ht="15.75" customHeight="1" x14ac:dyDescent="0.2">
      <c r="B15" s="40">
        <v>2</v>
      </c>
      <c r="C15" s="41">
        <v>13.78</v>
      </c>
      <c r="D15" s="42">
        <f>LOOKUP(C15,batimetria!$A$6:$B$1436,batimetria!$B$6:$B$1436)</f>
        <v>2976249.0191681408</v>
      </c>
      <c r="E15" s="43">
        <f>(D15*100)/batimetria!$B$1436</f>
        <v>13.059530043141857</v>
      </c>
      <c r="F15" s="47"/>
      <c r="G15" s="76">
        <v>1480</v>
      </c>
      <c r="H15" s="77">
        <v>710</v>
      </c>
      <c r="I15" s="47"/>
      <c r="J15" s="46">
        <v>325</v>
      </c>
      <c r="K15" s="9">
        <v>280</v>
      </c>
      <c r="L15" s="9">
        <v>275</v>
      </c>
      <c r="M15" s="68">
        <v>44.44</v>
      </c>
      <c r="N15" s="9">
        <v>100</v>
      </c>
      <c r="O15" s="47"/>
    </row>
    <row r="16" spans="2:15" ht="15.75" customHeight="1" x14ac:dyDescent="0.2">
      <c r="B16" s="40">
        <v>3</v>
      </c>
      <c r="C16" s="41">
        <v>13.76</v>
      </c>
      <c r="D16" s="42">
        <f>LOOKUP(C16,batimetria!$A$6:$B$1436,batimetria!$B$6:$B$1436)</f>
        <v>2952861.5118662599</v>
      </c>
      <c r="E16" s="43">
        <f>(D16*100)/batimetria!$B$1436</f>
        <v>12.956907630744226</v>
      </c>
      <c r="F16" s="47"/>
      <c r="G16" s="76">
        <v>1430</v>
      </c>
      <c r="H16" s="77">
        <v>710</v>
      </c>
      <c r="I16" s="47"/>
      <c r="J16" s="46">
        <v>339</v>
      </c>
      <c r="K16" s="9">
        <v>290</v>
      </c>
      <c r="L16" s="9">
        <v>275</v>
      </c>
      <c r="M16" s="68">
        <v>44.44</v>
      </c>
      <c r="N16" s="9">
        <v>100</v>
      </c>
      <c r="O16" s="47"/>
    </row>
    <row r="17" spans="2:15" ht="15.75" customHeight="1" x14ac:dyDescent="0.2">
      <c r="B17" s="40">
        <v>4</v>
      </c>
      <c r="C17" s="41">
        <v>13.75</v>
      </c>
      <c r="D17" s="42">
        <f>LOOKUP(C17,batimetria!$A$6:$B$1436,batimetria!$B$6:$B$1436)</f>
        <v>2941167.7582153194</v>
      </c>
      <c r="E17" s="43">
        <f>(D17*100)/batimetria!$B$1436</f>
        <v>12.905596424545413</v>
      </c>
      <c r="F17" s="47"/>
      <c r="G17" s="76">
        <v>1590</v>
      </c>
      <c r="H17" s="77">
        <v>710</v>
      </c>
      <c r="I17" s="47"/>
      <c r="J17" s="46">
        <v>339</v>
      </c>
      <c r="K17" s="9">
        <v>290</v>
      </c>
      <c r="L17" s="9">
        <v>275</v>
      </c>
      <c r="M17" s="68">
        <v>44.44</v>
      </c>
      <c r="N17" s="9">
        <v>100</v>
      </c>
      <c r="O17" s="47"/>
    </row>
    <row r="18" spans="2:15" ht="15.75" customHeight="1" x14ac:dyDescent="0.2">
      <c r="B18" s="40">
        <v>5</v>
      </c>
      <c r="C18" s="41">
        <v>13.72</v>
      </c>
      <c r="D18" s="42">
        <f>LOOKUP(C18,batimetria!$A$6:$B$1436,batimetria!$B$6:$B$1436)</f>
        <v>2906086.4972624979</v>
      </c>
      <c r="E18" s="43">
        <f>(D18*100)/batimetria!$B$1436</f>
        <v>12.751662805948968</v>
      </c>
      <c r="F18" s="47"/>
      <c r="G18" s="76">
        <v>1530</v>
      </c>
      <c r="H18" s="77">
        <v>900</v>
      </c>
      <c r="I18" s="47"/>
      <c r="J18" s="46">
        <v>339</v>
      </c>
      <c r="K18" s="9">
        <v>215</v>
      </c>
      <c r="L18" s="9">
        <v>203</v>
      </c>
      <c r="M18" s="68">
        <v>44.44</v>
      </c>
      <c r="N18" s="9">
        <v>100</v>
      </c>
      <c r="O18" s="47"/>
    </row>
    <row r="19" spans="2:15" ht="15.75" customHeight="1" x14ac:dyDescent="0.2">
      <c r="B19" s="40">
        <v>6</v>
      </c>
      <c r="C19" s="41">
        <v>13.7</v>
      </c>
      <c r="D19" s="42">
        <f>LOOKUP(C19,batimetria!$A$6:$B$1436,batimetria!$B$6:$B$1436)</f>
        <v>2882698.9899606169</v>
      </c>
      <c r="E19" s="43">
        <f>(D19*100)/batimetria!$B$1436</f>
        <v>12.649040393551337</v>
      </c>
      <c r="F19" s="47"/>
      <c r="G19" s="76">
        <v>1590</v>
      </c>
      <c r="H19" s="77">
        <v>900</v>
      </c>
      <c r="I19" s="47"/>
      <c r="J19" s="46">
        <v>440</v>
      </c>
      <c r="K19" s="9">
        <v>215</v>
      </c>
      <c r="L19" s="9">
        <v>0</v>
      </c>
      <c r="M19" s="68">
        <v>44.44</v>
      </c>
      <c r="N19" s="9">
        <v>100</v>
      </c>
      <c r="O19" s="47"/>
    </row>
    <row r="20" spans="2:15" ht="15.75" customHeight="1" x14ac:dyDescent="0.2">
      <c r="B20" s="40">
        <v>7</v>
      </c>
      <c r="C20" s="41">
        <v>13.68</v>
      </c>
      <c r="D20" s="42">
        <f>LOOKUP(C20,batimetria!$A$6:$B$1436,batimetria!$B$6:$B$1436)</f>
        <v>2859311.4826587359</v>
      </c>
      <c r="E20" s="43">
        <f>(D20*100)/batimetria!$B$1436</f>
        <v>12.546417981153708</v>
      </c>
      <c r="F20" s="47"/>
      <c r="G20" s="76">
        <v>1690</v>
      </c>
      <c r="H20" s="77">
        <v>900</v>
      </c>
      <c r="I20" s="47"/>
      <c r="J20" s="46">
        <v>440</v>
      </c>
      <c r="K20" s="9">
        <v>210</v>
      </c>
      <c r="L20" s="9">
        <v>0</v>
      </c>
      <c r="M20" s="68">
        <v>44.44</v>
      </c>
      <c r="N20" s="9">
        <v>100</v>
      </c>
      <c r="O20" s="47"/>
    </row>
    <row r="21" spans="2:15" ht="15.75" customHeight="1" x14ac:dyDescent="0.2">
      <c r="B21" s="40">
        <v>8</v>
      </c>
      <c r="C21" s="41">
        <v>13.66</v>
      </c>
      <c r="D21" s="42">
        <f>LOOKUP(C21,batimetria!$A$6:$B$1436,batimetria!$B$6:$B$1436)</f>
        <v>2835923.975356855</v>
      </c>
      <c r="E21" s="43">
        <f>(D21*100)/batimetria!$B$1436</f>
        <v>12.443795568756077</v>
      </c>
      <c r="F21" s="47"/>
      <c r="G21" s="76">
        <v>1690</v>
      </c>
      <c r="H21" s="77">
        <v>1040</v>
      </c>
      <c r="I21" s="47"/>
      <c r="J21" s="46">
        <v>440</v>
      </c>
      <c r="K21" s="9">
        <v>250</v>
      </c>
      <c r="L21" s="9">
        <v>0</v>
      </c>
      <c r="M21" s="68">
        <v>44.44</v>
      </c>
      <c r="N21" s="9">
        <v>100</v>
      </c>
      <c r="O21" s="47"/>
    </row>
    <row r="22" spans="2:15" ht="15.75" customHeight="1" x14ac:dyDescent="0.2">
      <c r="B22" s="40">
        <v>9</v>
      </c>
      <c r="C22" s="41">
        <v>13.64</v>
      </c>
      <c r="D22" s="42">
        <f>LOOKUP(C22,batimetria!$A$6:$B$1436,batimetria!$B$6:$B$1436)</f>
        <v>2812536.468054974</v>
      </c>
      <c r="E22" s="43">
        <f>(D22*100)/batimetria!$B$1436</f>
        <v>12.341173156358447</v>
      </c>
      <c r="F22" s="47"/>
      <c r="G22" s="76">
        <v>1590</v>
      </c>
      <c r="H22" s="77">
        <v>1040</v>
      </c>
      <c r="I22" s="47"/>
      <c r="J22" s="46">
        <v>465</v>
      </c>
      <c r="K22" s="9">
        <v>310</v>
      </c>
      <c r="L22" s="9">
        <v>280</v>
      </c>
      <c r="M22" s="68">
        <v>44.44</v>
      </c>
      <c r="N22" s="9">
        <v>100</v>
      </c>
      <c r="O22" s="47"/>
    </row>
    <row r="23" spans="2:15" ht="15.75" customHeight="1" x14ac:dyDescent="0.2">
      <c r="B23" s="40">
        <v>10</v>
      </c>
      <c r="C23" s="41">
        <v>13.64</v>
      </c>
      <c r="D23" s="42">
        <f>LOOKUP(C23,batimetria!$A$6:$B$1436,batimetria!$B$6:$B$1436)</f>
        <v>2812536.468054974</v>
      </c>
      <c r="E23" s="43">
        <f>(D23*100)/batimetria!$B$1436</f>
        <v>12.341173156358447</v>
      </c>
      <c r="F23" s="47"/>
      <c r="G23" s="76">
        <v>1590</v>
      </c>
      <c r="H23" s="77">
        <v>1040</v>
      </c>
      <c r="I23" s="47"/>
      <c r="J23" s="46">
        <v>439</v>
      </c>
      <c r="K23" s="9">
        <v>290</v>
      </c>
      <c r="L23" s="9">
        <v>275</v>
      </c>
      <c r="M23" s="68">
        <v>44.44</v>
      </c>
      <c r="N23" s="9">
        <v>100</v>
      </c>
      <c r="O23" s="47"/>
    </row>
    <row r="24" spans="2:15" ht="15.75" customHeight="1" x14ac:dyDescent="0.2">
      <c r="B24" s="40">
        <v>11</v>
      </c>
      <c r="C24" s="41">
        <v>13.59</v>
      </c>
      <c r="D24" s="42">
        <f>LOOKUP(C24,batimetria!$A$6:$B$1436,batimetria!$B$6:$B$1436)</f>
        <v>2754067.6998002715</v>
      </c>
      <c r="E24" s="43">
        <f>(D24*100)/batimetria!$B$1436</f>
        <v>12.084617125364373</v>
      </c>
      <c r="F24" s="47"/>
      <c r="G24" s="76">
        <v>1590</v>
      </c>
      <c r="H24" s="77">
        <v>1180</v>
      </c>
      <c r="I24" s="47"/>
      <c r="J24" s="46">
        <v>439</v>
      </c>
      <c r="K24" s="9">
        <v>290</v>
      </c>
      <c r="L24" s="9">
        <v>275</v>
      </c>
      <c r="M24" s="68">
        <v>44.44</v>
      </c>
      <c r="N24" s="9">
        <v>100</v>
      </c>
      <c r="O24" s="47"/>
    </row>
    <row r="25" spans="2:15" ht="15.75" customHeight="1" x14ac:dyDescent="0.2">
      <c r="B25" s="40">
        <v>12</v>
      </c>
      <c r="C25" s="41">
        <v>13.56</v>
      </c>
      <c r="D25" s="42">
        <f>LOOKUP(C25,batimetria!$A$6:$B$1436,batimetria!$B$6:$B$1436)</f>
        <v>2718986.4388474501</v>
      </c>
      <c r="E25" s="43">
        <f>(D25*100)/batimetria!$B$1436</f>
        <v>11.930683506767929</v>
      </c>
      <c r="F25" s="47"/>
      <c r="G25" s="76">
        <v>1530</v>
      </c>
      <c r="H25" s="77">
        <v>1180</v>
      </c>
      <c r="I25" s="47"/>
      <c r="J25" s="46">
        <v>518</v>
      </c>
      <c r="K25" s="9">
        <v>290</v>
      </c>
      <c r="L25" s="9">
        <v>275</v>
      </c>
      <c r="M25" s="68">
        <v>44.44</v>
      </c>
      <c r="N25" s="9">
        <v>100</v>
      </c>
      <c r="O25" s="47"/>
    </row>
    <row r="26" spans="2:15" ht="15.75" customHeight="1" x14ac:dyDescent="0.2">
      <c r="B26" s="40">
        <v>13</v>
      </c>
      <c r="C26" s="41">
        <v>13.53</v>
      </c>
      <c r="D26" s="42">
        <f>LOOKUP(C26,batimetria!$A$6:$B$1436,batimetria!$B$6:$B$1436)</f>
        <v>2683905.1778946286</v>
      </c>
      <c r="E26" s="43">
        <f>(D26*100)/batimetria!$B$1436</f>
        <v>11.776749888171484</v>
      </c>
      <c r="F26" s="47"/>
      <c r="G26" s="76">
        <v>1530</v>
      </c>
      <c r="H26" s="77">
        <v>1180</v>
      </c>
      <c r="I26" s="47"/>
      <c r="J26" s="46">
        <v>540</v>
      </c>
      <c r="K26" s="9">
        <v>230</v>
      </c>
      <c r="L26" s="9">
        <v>0</v>
      </c>
      <c r="M26" s="68">
        <v>44.44</v>
      </c>
      <c r="N26" s="9">
        <v>100</v>
      </c>
      <c r="O26" s="47"/>
    </row>
    <row r="27" spans="2:15" ht="15.75" customHeight="1" x14ac:dyDescent="0.2">
      <c r="B27" s="40">
        <v>14</v>
      </c>
      <c r="C27" s="41">
        <v>13.5</v>
      </c>
      <c r="D27" s="42">
        <f>LOOKUP(C27,batimetria!$A$6:$B$1436,batimetria!$B$6:$B$1436)</f>
        <v>2648823.9169418071</v>
      </c>
      <c r="E27" s="43">
        <f>(D27*100)/batimetria!$B$1436</f>
        <v>11.62281626957504</v>
      </c>
      <c r="F27" s="47"/>
      <c r="G27" s="76">
        <v>1530</v>
      </c>
      <c r="H27" s="77">
        <v>1180</v>
      </c>
      <c r="I27" s="47"/>
      <c r="J27" s="46">
        <v>540</v>
      </c>
      <c r="K27" s="9">
        <v>220</v>
      </c>
      <c r="L27" s="9">
        <v>0</v>
      </c>
      <c r="M27" s="68">
        <v>44.44</v>
      </c>
      <c r="N27" s="9">
        <v>100</v>
      </c>
      <c r="O27" s="47"/>
    </row>
    <row r="28" spans="2:15" ht="15.75" customHeight="1" x14ac:dyDescent="0.2">
      <c r="B28" s="40">
        <v>15</v>
      </c>
      <c r="C28" s="41">
        <v>13.47</v>
      </c>
      <c r="D28" s="42">
        <f>LOOKUP(C28,batimetria!$A$6:$B$1436,batimetria!$B$6:$B$1436)</f>
        <v>2613742.6559889857</v>
      </c>
      <c r="E28" s="43">
        <f>(D28*100)/batimetria!$B$1436</f>
        <v>11.468882650978594</v>
      </c>
      <c r="F28" s="47"/>
      <c r="G28" s="76">
        <v>1530</v>
      </c>
      <c r="H28" s="77">
        <v>1180</v>
      </c>
      <c r="I28" s="47"/>
      <c r="J28" s="46">
        <v>540</v>
      </c>
      <c r="K28" s="9">
        <v>250</v>
      </c>
      <c r="L28" s="9">
        <v>0</v>
      </c>
      <c r="M28" s="68">
        <v>44.44</v>
      </c>
      <c r="N28" s="9">
        <v>100</v>
      </c>
      <c r="O28" s="47"/>
    </row>
    <row r="29" spans="2:15" ht="15.75" customHeight="1" x14ac:dyDescent="0.2">
      <c r="B29" s="40">
        <v>16</v>
      </c>
      <c r="C29" s="41">
        <v>13.44</v>
      </c>
      <c r="D29" s="42">
        <f>LOOKUP(C29,batimetria!$A$6:$B$1436,batimetria!$B$6:$B$1436)</f>
        <v>2578661.3950361642</v>
      </c>
      <c r="E29" s="43">
        <f>(D29*100)/batimetria!$B$1436</f>
        <v>11.314949032382151</v>
      </c>
      <c r="F29" s="47"/>
      <c r="G29" s="76">
        <v>1530</v>
      </c>
      <c r="H29" s="77">
        <v>1180</v>
      </c>
      <c r="I29" s="47"/>
      <c r="J29" s="46">
        <v>510</v>
      </c>
      <c r="K29" s="9">
        <v>300</v>
      </c>
      <c r="L29" s="9">
        <v>290</v>
      </c>
      <c r="M29" s="68">
        <v>44.44</v>
      </c>
      <c r="N29" s="9">
        <v>0</v>
      </c>
      <c r="O29" s="47"/>
    </row>
    <row r="30" spans="2:15" ht="15.75" customHeight="1" x14ac:dyDescent="0.2">
      <c r="B30" s="40">
        <v>17</v>
      </c>
      <c r="C30" s="41">
        <v>13.4</v>
      </c>
      <c r="D30" s="42">
        <f>LOOKUP(C30,batimetria!$A$6:$B$1436,batimetria!$B$6:$B$1436)</f>
        <v>2531886.3804324022</v>
      </c>
      <c r="E30" s="43">
        <f>(D30*100)/batimetria!$B$1436</f>
        <v>11.109704207586891</v>
      </c>
      <c r="F30" s="47"/>
      <c r="G30" s="76">
        <v>1530</v>
      </c>
      <c r="H30" s="77">
        <v>1490</v>
      </c>
      <c r="I30" s="47"/>
      <c r="J30" s="46">
        <v>518</v>
      </c>
      <c r="K30" s="9">
        <v>290</v>
      </c>
      <c r="L30" s="9">
        <v>275</v>
      </c>
      <c r="M30" s="68">
        <v>44.44</v>
      </c>
      <c r="N30" s="9">
        <v>100</v>
      </c>
      <c r="O30" s="47"/>
    </row>
    <row r="31" spans="2:15" ht="15.75" customHeight="1" x14ac:dyDescent="0.2">
      <c r="B31" s="40">
        <v>18</v>
      </c>
      <c r="C31" s="41">
        <v>13.34</v>
      </c>
      <c r="D31" s="42">
        <f>LOOKUP(C31,batimetria!$A$6:$B$1436,batimetria!$B$6:$B$1436)</f>
        <v>2462218.2374184527</v>
      </c>
      <c r="E31" s="43">
        <f>(D31*100)/batimetria!$B$1436</f>
        <v>10.804006263335278</v>
      </c>
      <c r="F31" s="47"/>
      <c r="G31" s="76">
        <v>1530</v>
      </c>
      <c r="H31" s="77">
        <v>1490</v>
      </c>
      <c r="I31" s="47"/>
      <c r="J31" s="46">
        <v>601</v>
      </c>
      <c r="K31" s="9">
        <v>290</v>
      </c>
      <c r="L31" s="9">
        <v>275</v>
      </c>
      <c r="M31" s="68">
        <v>44.44</v>
      </c>
      <c r="N31" s="9">
        <v>100</v>
      </c>
      <c r="O31" s="47"/>
    </row>
    <row r="32" spans="2:15" ht="15.75" customHeight="1" x14ac:dyDescent="0.2">
      <c r="B32" s="40">
        <v>19</v>
      </c>
      <c r="C32" s="41">
        <v>13.29</v>
      </c>
      <c r="D32" s="42">
        <f>LOOKUP(C32,batimetria!$A$6:$B$1436,batimetria!$B$6:$B$1436)</f>
        <v>2406221.3636247902</v>
      </c>
      <c r="E32" s="43">
        <f>(D32*100)/batimetria!$B$1436</f>
        <v>10.55829669705888</v>
      </c>
      <c r="F32" s="47"/>
      <c r="G32" s="76">
        <v>1530</v>
      </c>
      <c r="H32" s="77">
        <v>1490</v>
      </c>
      <c r="I32" s="47"/>
      <c r="J32" s="46">
        <v>573</v>
      </c>
      <c r="K32" s="9">
        <v>290</v>
      </c>
      <c r="L32" s="9">
        <v>275</v>
      </c>
      <c r="M32" s="68">
        <v>44.44</v>
      </c>
      <c r="N32" s="9">
        <v>100</v>
      </c>
      <c r="O32" s="47"/>
    </row>
    <row r="33" spans="1:15" ht="15.75" customHeight="1" x14ac:dyDescent="0.2">
      <c r="B33" s="40">
        <v>20</v>
      </c>
      <c r="C33" s="41">
        <v>13.24</v>
      </c>
      <c r="D33" s="42">
        <f>LOOKUP(C33,batimetria!$A$6:$B$1436,batimetria!$B$6:$B$1436)</f>
        <v>2350224.4898311277</v>
      </c>
      <c r="E33" s="43">
        <f>(D33*100)/batimetria!$B$1436</f>
        <v>10.312587130782482</v>
      </c>
      <c r="F33" s="47"/>
      <c r="G33" s="76">
        <v>1590</v>
      </c>
      <c r="H33" s="77">
        <v>1490</v>
      </c>
      <c r="I33" s="47"/>
      <c r="J33" s="46">
        <v>658</v>
      </c>
      <c r="K33" s="9">
        <v>340</v>
      </c>
      <c r="L33" s="9">
        <v>0</v>
      </c>
      <c r="M33" s="68">
        <v>44.44</v>
      </c>
      <c r="N33" s="9">
        <v>100</v>
      </c>
      <c r="O33" s="47"/>
    </row>
    <row r="34" spans="1:15" ht="15.75" customHeight="1" x14ac:dyDescent="0.2">
      <c r="B34" s="40">
        <v>21</v>
      </c>
      <c r="C34" s="41">
        <v>13.19</v>
      </c>
      <c r="D34" s="42">
        <f>LOOKUP(C34,batimetria!$A$6:$B$1436,batimetria!$B$6:$B$1436)</f>
        <v>2294227.6160374652</v>
      </c>
      <c r="E34" s="43">
        <f>(D34*100)/batimetria!$B$1436</f>
        <v>10.066877564506084</v>
      </c>
      <c r="F34" s="47"/>
      <c r="G34" s="76">
        <v>1590</v>
      </c>
      <c r="H34" s="77">
        <v>1490</v>
      </c>
      <c r="I34" s="47"/>
      <c r="J34" s="46">
        <v>600</v>
      </c>
      <c r="K34" s="9">
        <v>320</v>
      </c>
      <c r="L34" s="9">
        <v>0</v>
      </c>
      <c r="M34" s="68">
        <v>44.44</v>
      </c>
      <c r="N34" s="9">
        <v>100</v>
      </c>
      <c r="O34" s="47"/>
    </row>
    <row r="35" spans="1:15" ht="15.75" customHeight="1" x14ac:dyDescent="0.2">
      <c r="B35" s="40">
        <v>22</v>
      </c>
      <c r="C35" s="41">
        <v>13.15</v>
      </c>
      <c r="D35" s="42">
        <f>LOOKUP(C35,batimetria!$A$6:$B$1436,batimetria!$B$6:$B$1436)</f>
        <v>2249430.1170025351</v>
      </c>
      <c r="E35" s="43">
        <f>(D35*100)/batimetria!$B$1436</f>
        <v>9.8703099114849664</v>
      </c>
      <c r="F35" s="47"/>
      <c r="G35" s="76">
        <v>1640</v>
      </c>
      <c r="H35" s="77">
        <v>1490</v>
      </c>
      <c r="I35" s="47"/>
      <c r="J35" s="46">
        <v>575</v>
      </c>
      <c r="K35" s="9">
        <v>300</v>
      </c>
      <c r="L35" s="9">
        <v>0</v>
      </c>
      <c r="M35" s="68">
        <v>44.44</v>
      </c>
      <c r="N35" s="9">
        <v>100</v>
      </c>
      <c r="O35" s="47"/>
    </row>
    <row r="36" spans="1:15" ht="15.75" customHeight="1" x14ac:dyDescent="0.2">
      <c r="B36" s="40">
        <v>23</v>
      </c>
      <c r="C36" s="41">
        <v>13.11</v>
      </c>
      <c r="D36" s="42">
        <f>LOOKUP(C36,batimetria!$A$6:$B$1436,batimetria!$B$6:$B$1436)</f>
        <v>2204632.6179676051</v>
      </c>
      <c r="E36" s="43">
        <f>(D36*100)/batimetria!$B$1436</f>
        <v>9.6737422584638466</v>
      </c>
      <c r="F36" s="47"/>
      <c r="G36" s="76">
        <v>1590</v>
      </c>
      <c r="H36" s="77">
        <v>1490</v>
      </c>
      <c r="I36" s="47"/>
      <c r="J36" s="46">
        <v>610</v>
      </c>
      <c r="K36" s="9">
        <v>350</v>
      </c>
      <c r="L36" s="9">
        <v>340</v>
      </c>
      <c r="M36" s="68">
        <v>44.44</v>
      </c>
      <c r="N36" s="9">
        <v>100</v>
      </c>
      <c r="O36" s="47"/>
    </row>
    <row r="37" spans="1:15" ht="15.75" customHeight="1" x14ac:dyDescent="0.2">
      <c r="B37" s="40">
        <v>24</v>
      </c>
      <c r="C37" s="41">
        <v>13.06</v>
      </c>
      <c r="D37" s="42">
        <f>LOOKUP(C37,batimetria!$A$6:$B$1436,batimetria!$B$6:$B$1436)</f>
        <v>2148635.7441739426</v>
      </c>
      <c r="E37" s="43">
        <f>(D37*100)/batimetria!$B$1436</f>
        <v>9.4280326921874487</v>
      </c>
      <c r="F37" s="47"/>
      <c r="G37" s="76">
        <v>1590</v>
      </c>
      <c r="H37" s="77">
        <v>1490</v>
      </c>
      <c r="I37" s="47"/>
      <c r="J37" s="46">
        <v>601</v>
      </c>
      <c r="K37" s="9">
        <v>358</v>
      </c>
      <c r="L37" s="9">
        <v>345</v>
      </c>
      <c r="M37" s="68">
        <v>44.44</v>
      </c>
      <c r="N37" s="9">
        <v>100</v>
      </c>
      <c r="O37" s="47"/>
    </row>
    <row r="38" spans="1:15" ht="15.75" customHeight="1" x14ac:dyDescent="0.2">
      <c r="B38" s="40">
        <v>25</v>
      </c>
      <c r="C38" s="41">
        <v>13.02</v>
      </c>
      <c r="D38" s="42">
        <f>LOOKUP(C38,batimetria!$A$6:$B$1436,batimetria!$B$6:$B$1436)</f>
        <v>2103838.2451390126</v>
      </c>
      <c r="E38" s="43">
        <f>(D38*100)/batimetria!$B$1436</f>
        <v>9.2314650391663324</v>
      </c>
      <c r="F38" s="47"/>
      <c r="G38" s="76">
        <v>1640</v>
      </c>
      <c r="H38" s="77">
        <v>1490</v>
      </c>
      <c r="I38" s="47"/>
      <c r="J38" s="46">
        <v>518</v>
      </c>
      <c r="K38" s="9">
        <v>290</v>
      </c>
      <c r="L38" s="9">
        <v>275</v>
      </c>
      <c r="M38" s="68">
        <v>44.44</v>
      </c>
      <c r="N38" s="9">
        <v>100</v>
      </c>
      <c r="O38" s="47"/>
    </row>
    <row r="39" spans="1:15" ht="15.75" customHeight="1" x14ac:dyDescent="0.2">
      <c r="B39" s="40">
        <v>26</v>
      </c>
      <c r="C39" s="41">
        <v>13</v>
      </c>
      <c r="D39" s="42">
        <f>LOOKUP(C39,batimetria!$A$6:$B$1436,batimetria!$B$6:$B$1436)</f>
        <v>2081439.4956215476</v>
      </c>
      <c r="E39" s="43">
        <f>(D39*100)/batimetria!$B$1436</f>
        <v>9.1331812126557725</v>
      </c>
      <c r="F39" s="47"/>
      <c r="G39" s="76">
        <v>1850</v>
      </c>
      <c r="H39" s="77">
        <v>1490</v>
      </c>
      <c r="I39" s="47"/>
      <c r="J39" s="46">
        <v>687</v>
      </c>
      <c r="K39" s="9">
        <v>374</v>
      </c>
      <c r="L39" s="9">
        <v>359</v>
      </c>
      <c r="M39" s="68">
        <v>44.44</v>
      </c>
      <c r="N39" s="9">
        <v>100</v>
      </c>
      <c r="O39" s="47"/>
    </row>
    <row r="40" spans="1:15" ht="15.75" customHeight="1" x14ac:dyDescent="0.2">
      <c r="B40" s="40">
        <v>27</v>
      </c>
      <c r="C40" s="41">
        <v>12.98</v>
      </c>
      <c r="D40" s="42">
        <f>LOOKUP(C40,batimetria!$A$6:$B$1436,batimetria!$B$6:$B$1436)</f>
        <v>2059040.7461040826</v>
      </c>
      <c r="E40" s="43">
        <f>(D40*100)/batimetria!$B$1436</f>
        <v>9.0348973861452126</v>
      </c>
      <c r="F40" s="47"/>
      <c r="G40" s="76">
        <v>1850</v>
      </c>
      <c r="H40" s="77">
        <v>1490</v>
      </c>
      <c r="I40" s="47"/>
      <c r="J40" s="46">
        <v>685</v>
      </c>
      <c r="K40" s="9">
        <v>350</v>
      </c>
      <c r="L40" s="9">
        <v>0</v>
      </c>
      <c r="M40" s="68">
        <v>44.44</v>
      </c>
      <c r="N40" s="9">
        <v>100</v>
      </c>
      <c r="O40" s="47"/>
    </row>
    <row r="41" spans="1:15" ht="15.75" customHeight="1" x14ac:dyDescent="0.2">
      <c r="B41" s="40">
        <v>28</v>
      </c>
      <c r="C41" s="41">
        <v>12.96</v>
      </c>
      <c r="D41" s="42">
        <f>LOOKUP(C41,batimetria!$A$6:$B$1436,batimetria!$B$6:$B$1436)</f>
        <v>2036641.9965866175</v>
      </c>
      <c r="E41" s="43">
        <f>(D41*100)/batimetria!$B$1436</f>
        <v>8.9366135596346545</v>
      </c>
      <c r="F41" s="47"/>
      <c r="G41" s="76">
        <v>1910</v>
      </c>
      <c r="H41" s="77">
        <v>1490</v>
      </c>
      <c r="I41" s="47"/>
      <c r="J41" s="46">
        <v>630</v>
      </c>
      <c r="K41" s="9">
        <v>320</v>
      </c>
      <c r="L41" s="9">
        <v>0</v>
      </c>
      <c r="M41" s="68">
        <v>44.44</v>
      </c>
      <c r="N41" s="9">
        <v>100</v>
      </c>
      <c r="O41" s="47"/>
    </row>
    <row r="42" spans="1:15" ht="15.75" customHeight="1" x14ac:dyDescent="0.2">
      <c r="B42" s="40">
        <v>29</v>
      </c>
      <c r="C42" s="41">
        <v>12.96</v>
      </c>
      <c r="D42" s="42">
        <f>LOOKUP(C42,batimetria!$A$6:$B$1436,batimetria!$B$6:$B$1436)</f>
        <v>2036641.9965866175</v>
      </c>
      <c r="E42" s="43">
        <f>(D42*100)/batimetria!$B$1436</f>
        <v>8.9366135596346545</v>
      </c>
      <c r="F42" s="47"/>
      <c r="G42" s="76">
        <v>1910</v>
      </c>
      <c r="H42" s="77">
        <v>1490</v>
      </c>
      <c r="I42" s="47"/>
      <c r="J42" s="46">
        <v>690</v>
      </c>
      <c r="K42" s="9">
        <v>0</v>
      </c>
      <c r="L42" s="9">
        <v>0</v>
      </c>
      <c r="M42" s="68">
        <v>44.44</v>
      </c>
      <c r="N42" s="9">
        <v>0</v>
      </c>
      <c r="O42" s="47"/>
    </row>
    <row r="43" spans="1:15" ht="15.75" customHeight="1" x14ac:dyDescent="0.2">
      <c r="B43" s="40">
        <v>30</v>
      </c>
      <c r="C43" s="41">
        <v>12.96</v>
      </c>
      <c r="D43" s="42">
        <f>LOOKUP(C43,batimetria!$A$6:$B$1436,batimetria!$B$6:$B$1436)</f>
        <v>2036641.9965866175</v>
      </c>
      <c r="E43" s="43">
        <f>(D43*100)/batimetria!$B$1436</f>
        <v>8.9366135596346545</v>
      </c>
      <c r="F43" s="47"/>
      <c r="G43" s="76">
        <v>1910</v>
      </c>
      <c r="H43" s="77">
        <v>1490</v>
      </c>
      <c r="I43" s="47"/>
      <c r="J43" s="46">
        <v>710</v>
      </c>
      <c r="K43" s="9">
        <v>0</v>
      </c>
      <c r="L43" s="9">
        <v>0</v>
      </c>
      <c r="M43" s="68">
        <v>44.44</v>
      </c>
      <c r="N43" s="9">
        <v>0</v>
      </c>
      <c r="O43" s="47"/>
    </row>
    <row r="47" spans="1:15" ht="22.5" customHeight="1" x14ac:dyDescent="0.2">
      <c r="A47" s="81" t="s">
        <v>14</v>
      </c>
      <c r="B47" s="81"/>
      <c r="C47" s="24">
        <f>AVERAGE(C14:C43)</f>
        <v>13.395999999999997</v>
      </c>
      <c r="D47" s="19"/>
      <c r="E47" s="19"/>
      <c r="F47" s="20"/>
      <c r="G47" s="32">
        <f>AVERAGE(G14:G43)</f>
        <v>1620.3333333333333</v>
      </c>
      <c r="H47" s="32">
        <f>AVERAGE(H14:H43)</f>
        <v>1220</v>
      </c>
      <c r="J47" s="32">
        <f>AVERAGE(J14:J43)</f>
        <v>522.4</v>
      </c>
      <c r="K47" s="32">
        <f>AVERAGE(K14:K43)</f>
        <v>269.39999999999998</v>
      </c>
      <c r="L47" s="32">
        <f>AVERAGE(L14:L43)</f>
        <v>152.9</v>
      </c>
      <c r="M47" s="32">
        <f>AVERAGE(M14:M43)</f>
        <v>44.440000000000033</v>
      </c>
      <c r="N47" s="32">
        <f>AVERAGE(N14:N43)</f>
        <v>90</v>
      </c>
    </row>
    <row r="52" spans="2:11" x14ac:dyDescent="0.2">
      <c r="B52" t="s">
        <v>28</v>
      </c>
      <c r="C52" s="78" t="s">
        <v>29</v>
      </c>
      <c r="D52" s="78"/>
      <c r="E52" s="78"/>
      <c r="F52" s="78"/>
      <c r="G52" s="78"/>
      <c r="H52" s="78"/>
      <c r="I52" s="78"/>
      <c r="J52" s="78"/>
      <c r="K52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1.53</v>
      </c>
      <c r="H63" s="35">
        <f>H14/1000</f>
        <v>0.71</v>
      </c>
    </row>
    <row r="64" spans="2:11" x14ac:dyDescent="0.2">
      <c r="G64" s="35">
        <f t="shared" ref="G64:H79" si="0">G15/1000</f>
        <v>1.48</v>
      </c>
      <c r="H64" s="35">
        <f t="shared" si="0"/>
        <v>0.71</v>
      </c>
    </row>
    <row r="65" spans="7:8" x14ac:dyDescent="0.2">
      <c r="G65" s="35">
        <f t="shared" si="0"/>
        <v>1.43</v>
      </c>
      <c r="H65" s="35">
        <f t="shared" si="0"/>
        <v>0.71</v>
      </c>
    </row>
    <row r="66" spans="7:8" x14ac:dyDescent="0.2">
      <c r="G66" s="35">
        <f t="shared" si="0"/>
        <v>1.59</v>
      </c>
      <c r="H66" s="35">
        <f t="shared" si="0"/>
        <v>0.71</v>
      </c>
    </row>
    <row r="67" spans="7:8" x14ac:dyDescent="0.2">
      <c r="G67" s="35">
        <f t="shared" si="0"/>
        <v>1.53</v>
      </c>
      <c r="H67" s="35">
        <f t="shared" si="0"/>
        <v>0.9</v>
      </c>
    </row>
    <row r="68" spans="7:8" x14ac:dyDescent="0.2">
      <c r="G68" s="35">
        <f t="shared" si="0"/>
        <v>1.59</v>
      </c>
      <c r="H68" s="35">
        <f t="shared" si="0"/>
        <v>0.9</v>
      </c>
    </row>
    <row r="69" spans="7:8" x14ac:dyDescent="0.2">
      <c r="G69" s="35">
        <f t="shared" si="0"/>
        <v>1.69</v>
      </c>
      <c r="H69" s="35">
        <f t="shared" si="0"/>
        <v>0.9</v>
      </c>
    </row>
    <row r="70" spans="7:8" x14ac:dyDescent="0.2">
      <c r="G70" s="35">
        <f t="shared" si="0"/>
        <v>1.69</v>
      </c>
      <c r="H70" s="35">
        <f t="shared" si="0"/>
        <v>1.04</v>
      </c>
    </row>
    <row r="71" spans="7:8" x14ac:dyDescent="0.2">
      <c r="G71" s="35">
        <f t="shared" si="0"/>
        <v>1.59</v>
      </c>
      <c r="H71" s="35">
        <f t="shared" si="0"/>
        <v>1.04</v>
      </c>
    </row>
    <row r="72" spans="7:8" x14ac:dyDescent="0.2">
      <c r="G72" s="35">
        <f t="shared" si="0"/>
        <v>1.59</v>
      </c>
      <c r="H72" s="35">
        <f t="shared" si="0"/>
        <v>1.04</v>
      </c>
    </row>
    <row r="73" spans="7:8" x14ac:dyDescent="0.2">
      <c r="G73" s="35">
        <f t="shared" si="0"/>
        <v>1.59</v>
      </c>
      <c r="H73" s="35">
        <f t="shared" si="0"/>
        <v>1.18</v>
      </c>
    </row>
    <row r="74" spans="7:8" x14ac:dyDescent="0.2">
      <c r="G74" s="35">
        <f t="shared" si="0"/>
        <v>1.53</v>
      </c>
      <c r="H74" s="35">
        <f t="shared" si="0"/>
        <v>1.18</v>
      </c>
    </row>
    <row r="75" spans="7:8" x14ac:dyDescent="0.2">
      <c r="G75" s="35">
        <f t="shared" si="0"/>
        <v>1.53</v>
      </c>
      <c r="H75" s="35">
        <f t="shared" si="0"/>
        <v>1.18</v>
      </c>
    </row>
    <row r="76" spans="7:8" x14ac:dyDescent="0.2">
      <c r="G76" s="35">
        <f t="shared" si="0"/>
        <v>1.53</v>
      </c>
      <c r="H76" s="35">
        <f t="shared" si="0"/>
        <v>1.18</v>
      </c>
    </row>
    <row r="77" spans="7:8" x14ac:dyDescent="0.2">
      <c r="G77" s="35">
        <f t="shared" si="0"/>
        <v>1.53</v>
      </c>
      <c r="H77" s="35">
        <f t="shared" si="0"/>
        <v>1.18</v>
      </c>
    </row>
    <row r="78" spans="7:8" x14ac:dyDescent="0.2">
      <c r="G78" s="35">
        <f t="shared" si="0"/>
        <v>1.53</v>
      </c>
      <c r="H78" s="35">
        <f t="shared" si="0"/>
        <v>1.18</v>
      </c>
    </row>
    <row r="79" spans="7:8" x14ac:dyDescent="0.2">
      <c r="G79" s="35">
        <f t="shared" si="0"/>
        <v>1.53</v>
      </c>
      <c r="H79" s="35">
        <f t="shared" si="0"/>
        <v>1.49</v>
      </c>
    </row>
    <row r="80" spans="7:8" x14ac:dyDescent="0.2">
      <c r="G80" s="35">
        <f t="shared" ref="G80:H93" si="1">G31/1000</f>
        <v>1.53</v>
      </c>
      <c r="H80" s="35">
        <f t="shared" si="1"/>
        <v>1.49</v>
      </c>
    </row>
    <row r="81" spans="7:8" x14ac:dyDescent="0.2">
      <c r="G81" s="35">
        <f t="shared" si="1"/>
        <v>1.53</v>
      </c>
      <c r="H81" s="35">
        <f t="shared" si="1"/>
        <v>1.49</v>
      </c>
    </row>
    <row r="82" spans="7:8" x14ac:dyDescent="0.2">
      <c r="G82" s="35">
        <f t="shared" si="1"/>
        <v>1.59</v>
      </c>
      <c r="H82" s="35">
        <f t="shared" si="1"/>
        <v>1.49</v>
      </c>
    </row>
    <row r="83" spans="7:8" x14ac:dyDescent="0.2">
      <c r="G83" s="35">
        <f t="shared" si="1"/>
        <v>1.59</v>
      </c>
      <c r="H83" s="35">
        <f t="shared" si="1"/>
        <v>1.49</v>
      </c>
    </row>
    <row r="84" spans="7:8" x14ac:dyDescent="0.2">
      <c r="G84" s="35">
        <f t="shared" si="1"/>
        <v>1.64</v>
      </c>
      <c r="H84" s="35">
        <f t="shared" si="1"/>
        <v>1.49</v>
      </c>
    </row>
    <row r="85" spans="7:8" x14ac:dyDescent="0.2">
      <c r="G85" s="35">
        <f t="shared" si="1"/>
        <v>1.59</v>
      </c>
      <c r="H85" s="35">
        <f t="shared" si="1"/>
        <v>1.49</v>
      </c>
    </row>
    <row r="86" spans="7:8" x14ac:dyDescent="0.2">
      <c r="G86" s="35">
        <f t="shared" si="1"/>
        <v>1.59</v>
      </c>
      <c r="H86" s="35">
        <f t="shared" si="1"/>
        <v>1.49</v>
      </c>
    </row>
    <row r="87" spans="7:8" x14ac:dyDescent="0.2">
      <c r="G87" s="35">
        <f t="shared" si="1"/>
        <v>1.64</v>
      </c>
      <c r="H87" s="35">
        <f t="shared" si="1"/>
        <v>1.49</v>
      </c>
    </row>
    <row r="88" spans="7:8" x14ac:dyDescent="0.2">
      <c r="G88" s="35">
        <f t="shared" si="1"/>
        <v>1.85</v>
      </c>
      <c r="H88" s="35">
        <f t="shared" si="1"/>
        <v>1.49</v>
      </c>
    </row>
    <row r="89" spans="7:8" x14ac:dyDescent="0.2">
      <c r="G89" s="35">
        <f t="shared" si="1"/>
        <v>1.85</v>
      </c>
      <c r="H89" s="35">
        <f t="shared" si="1"/>
        <v>1.49</v>
      </c>
    </row>
    <row r="90" spans="7:8" x14ac:dyDescent="0.2">
      <c r="G90" s="35">
        <f t="shared" si="1"/>
        <v>1.91</v>
      </c>
      <c r="H90" s="35">
        <f t="shared" si="1"/>
        <v>1.49</v>
      </c>
    </row>
    <row r="91" spans="7:8" x14ac:dyDescent="0.2">
      <c r="G91" s="35">
        <f t="shared" si="1"/>
        <v>1.91</v>
      </c>
      <c r="H91" s="35">
        <f t="shared" si="1"/>
        <v>1.49</v>
      </c>
    </row>
    <row r="92" spans="7:8" x14ac:dyDescent="0.2">
      <c r="G92" s="35">
        <f t="shared" si="1"/>
        <v>1.91</v>
      </c>
      <c r="H92" s="35">
        <f t="shared" si="1"/>
        <v>1.49</v>
      </c>
    </row>
    <row r="93" spans="7:8" x14ac:dyDescent="0.2">
      <c r="G93" s="35">
        <f t="shared" si="1"/>
        <v>0</v>
      </c>
      <c r="H93" s="35">
        <f t="shared" si="1"/>
        <v>0</v>
      </c>
    </row>
  </sheetData>
  <mergeCells count="7">
    <mergeCell ref="A47:B47"/>
    <mergeCell ref="C52:K52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93"/>
  <sheetViews>
    <sheetView showGridLines="0" zoomScale="75" zoomScaleNormal="75" workbookViewId="0">
      <selection activeCell="Q12" sqref="Q12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40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nov!B11</f>
        <v>Periodo 2022</v>
      </c>
      <c r="C11" s="82"/>
      <c r="D11" s="82"/>
      <c r="E11" s="82"/>
      <c r="G11" s="84" t="str">
        <f>nov!G11</f>
        <v xml:space="preserve"> Registro JVRC</v>
      </c>
      <c r="H11" s="84"/>
      <c r="J11" s="80" t="str">
        <f>nov!J11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nov!E12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/>
      <c r="D14" s="42" t="e">
        <f>LOOKUP(C14,batimetria!$A$6:$B$1436,batimetria!$B$6:$B$1436)</f>
        <v>#N/A</v>
      </c>
      <c r="E14" s="43" t="e">
        <f>(D14*100)/batimetria!$B$1436</f>
        <v>#N/A</v>
      </c>
      <c r="F14" s="47"/>
      <c r="G14" s="44"/>
      <c r="H14" s="45"/>
      <c r="I14" s="47"/>
      <c r="J14" s="46"/>
      <c r="K14" s="9"/>
      <c r="L14" s="9"/>
      <c r="M14" s="9"/>
      <c r="N14" s="9"/>
    </row>
    <row r="15" spans="2:14" ht="15.75" customHeight="1" x14ac:dyDescent="0.2">
      <c r="B15" s="40">
        <v>2</v>
      </c>
      <c r="C15" s="41"/>
      <c r="D15" s="42" t="e">
        <f>LOOKUP(C15,batimetria!$A$6:$B$1436,batimetria!$B$6:$B$1436)</f>
        <v>#N/A</v>
      </c>
      <c r="E15" s="43" t="e">
        <f>(D15*100)/batimetria!$B$1436</f>
        <v>#N/A</v>
      </c>
      <c r="F15" s="47"/>
      <c r="G15" s="44"/>
      <c r="H15" s="45"/>
      <c r="I15" s="47"/>
      <c r="J15" s="46"/>
      <c r="K15" s="9"/>
      <c r="L15" s="9"/>
      <c r="M15" s="9"/>
      <c r="N15" s="9"/>
    </row>
    <row r="16" spans="2:14" ht="15.75" customHeight="1" x14ac:dyDescent="0.2">
      <c r="B16" s="40">
        <v>3</v>
      </c>
      <c r="C16" s="41"/>
      <c r="D16" s="42" t="e">
        <f>LOOKUP(C16,batimetria!$A$6:$B$1436,batimetria!$B$6:$B$1436)</f>
        <v>#N/A</v>
      </c>
      <c r="E16" s="43" t="e">
        <f>(D16*100)/batimetria!$B$1436</f>
        <v>#N/A</v>
      </c>
      <c r="F16" s="47"/>
      <c r="G16" s="44"/>
      <c r="H16" s="45"/>
      <c r="I16" s="47"/>
      <c r="J16" s="46"/>
      <c r="K16" s="9"/>
      <c r="L16" s="9"/>
      <c r="M16" s="9"/>
      <c r="N16" s="9"/>
    </row>
    <row r="17" spans="2:14" ht="15.75" customHeight="1" x14ac:dyDescent="0.2">
      <c r="B17" s="40">
        <v>4</v>
      </c>
      <c r="C17" s="41"/>
      <c r="D17" s="42" t="e">
        <f>LOOKUP(C17,batimetria!$A$6:$B$1436,batimetria!$B$6:$B$1436)</f>
        <v>#N/A</v>
      </c>
      <c r="E17" s="43" t="e">
        <f>(D17*100)/batimetria!$B$1436</f>
        <v>#N/A</v>
      </c>
      <c r="F17" s="47"/>
      <c r="G17" s="44"/>
      <c r="H17" s="45"/>
      <c r="I17" s="47"/>
      <c r="J17" s="46"/>
      <c r="K17" s="9"/>
      <c r="L17" s="9"/>
      <c r="M17" s="9"/>
      <c r="N17" s="9"/>
    </row>
    <row r="18" spans="2:14" ht="15.75" customHeight="1" x14ac:dyDescent="0.2">
      <c r="B18" s="40">
        <v>5</v>
      </c>
      <c r="C18" s="41"/>
      <c r="D18" s="42" t="e">
        <f>LOOKUP(C18,batimetria!$A$6:$B$1436,batimetria!$B$6:$B$1436)</f>
        <v>#N/A</v>
      </c>
      <c r="E18" s="43" t="e">
        <f>(D18*100)/batimetria!$B$1436</f>
        <v>#N/A</v>
      </c>
      <c r="F18" s="47"/>
      <c r="G18" s="44"/>
      <c r="H18" s="45"/>
      <c r="I18" s="47"/>
      <c r="J18" s="46"/>
      <c r="K18" s="9"/>
      <c r="L18" s="9"/>
      <c r="M18" s="9"/>
      <c r="N18" s="9"/>
    </row>
    <row r="19" spans="2:14" ht="15.75" customHeight="1" x14ac:dyDescent="0.2">
      <c r="B19" s="40">
        <v>6</v>
      </c>
      <c r="C19" s="41"/>
      <c r="D19" s="42" t="e">
        <f>LOOKUP(C19,batimetria!$A$6:$B$1436,batimetria!$B$6:$B$1436)</f>
        <v>#N/A</v>
      </c>
      <c r="E19" s="43" t="e">
        <f>(D19*100)/batimetria!$B$1436</f>
        <v>#N/A</v>
      </c>
      <c r="F19" s="47"/>
      <c r="G19" s="44"/>
      <c r="H19" s="45"/>
      <c r="I19" s="47"/>
      <c r="J19" s="46"/>
      <c r="K19" s="9"/>
      <c r="L19" s="9"/>
      <c r="M19" s="9"/>
      <c r="N19" s="9"/>
    </row>
    <row r="20" spans="2:14" ht="15.75" customHeight="1" x14ac:dyDescent="0.2">
      <c r="B20" s="40">
        <v>7</v>
      </c>
      <c r="C20" s="41"/>
      <c r="D20" s="42" t="e">
        <f>LOOKUP(C20,batimetria!$A$6:$B$1436,batimetria!$B$6:$B$1436)</f>
        <v>#N/A</v>
      </c>
      <c r="E20" s="43" t="e">
        <f>(D20*100)/batimetria!$B$1436</f>
        <v>#N/A</v>
      </c>
      <c r="F20" s="47"/>
      <c r="G20" s="44"/>
      <c r="H20" s="45"/>
      <c r="I20" s="47"/>
      <c r="J20" s="46"/>
      <c r="K20" s="9"/>
      <c r="L20" s="9"/>
      <c r="M20" s="9"/>
      <c r="N20" s="9"/>
    </row>
    <row r="21" spans="2:14" ht="15.75" customHeight="1" x14ac:dyDescent="0.2">
      <c r="B21" s="40">
        <v>8</v>
      </c>
      <c r="C21" s="41"/>
      <c r="D21" s="42" t="e">
        <f>LOOKUP(C21,batimetria!$A$6:$B$1436,batimetria!$B$6:$B$1436)</f>
        <v>#N/A</v>
      </c>
      <c r="E21" s="43" t="e">
        <f>(D21*100)/batimetria!$B$1436</f>
        <v>#N/A</v>
      </c>
      <c r="F21" s="47"/>
      <c r="G21" s="44"/>
      <c r="H21" s="45"/>
      <c r="I21" s="47"/>
      <c r="J21" s="46"/>
      <c r="K21" s="9"/>
      <c r="L21" s="9"/>
      <c r="M21" s="9"/>
      <c r="N21" s="9"/>
    </row>
    <row r="22" spans="2:14" ht="15.75" customHeight="1" x14ac:dyDescent="0.2">
      <c r="B22" s="40">
        <v>9</v>
      </c>
      <c r="C22" s="41"/>
      <c r="D22" s="42" t="e">
        <f>LOOKUP(C22,batimetria!$A$6:$B$1436,batimetria!$B$6:$B$1436)</f>
        <v>#N/A</v>
      </c>
      <c r="E22" s="43" t="e">
        <f>(D22*100)/batimetria!$B$1436</f>
        <v>#N/A</v>
      </c>
      <c r="F22" s="47"/>
      <c r="G22" s="44"/>
      <c r="H22" s="45"/>
      <c r="I22" s="47"/>
      <c r="J22" s="46"/>
      <c r="K22" s="9"/>
      <c r="L22" s="9"/>
      <c r="M22" s="9"/>
      <c r="N22" s="9"/>
    </row>
    <row r="23" spans="2:14" ht="15.75" customHeight="1" x14ac:dyDescent="0.2">
      <c r="B23" s="40">
        <v>10</v>
      </c>
      <c r="C23" s="41"/>
      <c r="D23" s="42" t="e">
        <f>LOOKUP(C23,batimetria!$A$6:$B$1436,batimetria!$B$6:$B$1436)</f>
        <v>#N/A</v>
      </c>
      <c r="E23" s="43" t="e">
        <f>(D23*100)/batimetria!$B$1436</f>
        <v>#N/A</v>
      </c>
      <c r="F23" s="47"/>
      <c r="G23" s="44"/>
      <c r="H23" s="45"/>
      <c r="I23" s="47"/>
      <c r="J23" s="46"/>
      <c r="K23" s="9"/>
      <c r="L23" s="9"/>
      <c r="M23" s="9"/>
      <c r="N23" s="9"/>
    </row>
    <row r="24" spans="2:14" ht="15.75" customHeight="1" x14ac:dyDescent="0.2">
      <c r="B24" s="40">
        <v>11</v>
      </c>
      <c r="C24" s="41"/>
      <c r="D24" s="42" t="e">
        <f>LOOKUP(C24,batimetria!$A$6:$B$1436,batimetria!$B$6:$B$1436)</f>
        <v>#N/A</v>
      </c>
      <c r="E24" s="43" t="e">
        <f>(D24*100)/batimetria!$B$1436</f>
        <v>#N/A</v>
      </c>
      <c r="F24" s="47"/>
      <c r="G24" s="44"/>
      <c r="H24" s="45"/>
      <c r="I24" s="47"/>
      <c r="J24" s="46"/>
      <c r="K24" s="9"/>
      <c r="L24" s="9"/>
      <c r="M24" s="9"/>
      <c r="N24" s="9"/>
    </row>
    <row r="25" spans="2:14" ht="15.75" customHeight="1" x14ac:dyDescent="0.2">
      <c r="B25" s="40">
        <v>12</v>
      </c>
      <c r="C25" s="41"/>
      <c r="D25" s="42" t="e">
        <f>LOOKUP(C25,batimetria!$A$6:$B$1436,batimetria!$B$6:$B$1436)</f>
        <v>#N/A</v>
      </c>
      <c r="E25" s="43" t="e">
        <f>(D25*100)/batimetria!$B$1436</f>
        <v>#N/A</v>
      </c>
      <c r="F25" s="47"/>
      <c r="G25" s="44"/>
      <c r="H25" s="45"/>
      <c r="I25" s="47"/>
      <c r="J25" s="46"/>
      <c r="K25" s="9"/>
      <c r="L25" s="9"/>
      <c r="M25" s="9"/>
      <c r="N25" s="9"/>
    </row>
    <row r="26" spans="2:14" ht="15.75" customHeight="1" x14ac:dyDescent="0.2">
      <c r="B26" s="40">
        <v>13</v>
      </c>
      <c r="C26" s="41"/>
      <c r="D26" s="42" t="e">
        <f>LOOKUP(C26,batimetria!$A$6:$B$1436,batimetria!$B$6:$B$1436)</f>
        <v>#N/A</v>
      </c>
      <c r="E26" s="43" t="e">
        <f>(D26*100)/batimetria!$B$1436</f>
        <v>#N/A</v>
      </c>
      <c r="F26" s="47"/>
      <c r="G26" s="44"/>
      <c r="H26" s="45"/>
      <c r="I26" s="47"/>
      <c r="J26" s="46"/>
      <c r="K26" s="9"/>
      <c r="L26" s="9"/>
      <c r="M26" s="9"/>
      <c r="N26" s="9"/>
    </row>
    <row r="27" spans="2:14" ht="15.75" customHeight="1" x14ac:dyDescent="0.2">
      <c r="B27" s="40">
        <v>14</v>
      </c>
      <c r="C27" s="41"/>
      <c r="D27" s="42" t="e">
        <f>LOOKUP(C27,batimetria!$A$6:$B$1436,batimetria!$B$6:$B$1436)</f>
        <v>#N/A</v>
      </c>
      <c r="E27" s="43" t="e">
        <f>(D27*100)/batimetria!$B$1436</f>
        <v>#N/A</v>
      </c>
      <c r="F27" s="47"/>
      <c r="G27" s="44"/>
      <c r="H27" s="45"/>
      <c r="I27" s="47"/>
      <c r="J27" s="46"/>
      <c r="K27" s="9"/>
      <c r="L27" s="9"/>
      <c r="M27" s="9"/>
      <c r="N27" s="9"/>
    </row>
    <row r="28" spans="2:14" ht="15.75" customHeight="1" x14ac:dyDescent="0.2">
      <c r="B28" s="40">
        <v>15</v>
      </c>
      <c r="C28" s="41"/>
      <c r="D28" s="42" t="e">
        <f>LOOKUP(C28,batimetria!$A$6:$B$1436,batimetria!$B$6:$B$1436)</f>
        <v>#N/A</v>
      </c>
      <c r="E28" s="43" t="e">
        <f>(D28*100)/batimetria!$B$1436</f>
        <v>#N/A</v>
      </c>
      <c r="F28" s="47"/>
      <c r="G28" s="44"/>
      <c r="H28" s="45"/>
      <c r="I28" s="47"/>
      <c r="J28" s="46"/>
      <c r="K28" s="9"/>
      <c r="L28" s="9"/>
      <c r="M28" s="9"/>
      <c r="N28" s="9"/>
    </row>
    <row r="29" spans="2:14" ht="15.75" customHeight="1" x14ac:dyDescent="0.2">
      <c r="B29" s="40">
        <v>16</v>
      </c>
      <c r="C29" s="41"/>
      <c r="D29" s="42" t="e">
        <f>LOOKUP(C29,batimetria!$A$6:$B$1436,batimetria!$B$6:$B$1436)</f>
        <v>#N/A</v>
      </c>
      <c r="E29" s="43" t="e">
        <f>(D29*100)/batimetria!$B$1436</f>
        <v>#N/A</v>
      </c>
      <c r="F29" s="47"/>
      <c r="G29" s="44"/>
      <c r="H29" s="45"/>
      <c r="I29" s="47"/>
      <c r="J29" s="46"/>
      <c r="K29" s="9"/>
      <c r="L29" s="9"/>
      <c r="M29" s="9"/>
      <c r="N29" s="9"/>
    </row>
    <row r="30" spans="2:14" ht="15.75" customHeight="1" x14ac:dyDescent="0.2">
      <c r="B30" s="40">
        <v>17</v>
      </c>
      <c r="C30" s="41"/>
      <c r="D30" s="42" t="e">
        <f>LOOKUP(C30,batimetria!$A$6:$B$1436,batimetria!$B$6:$B$1436)</f>
        <v>#N/A</v>
      </c>
      <c r="E30" s="43" t="e">
        <f>(D30*100)/batimetria!$B$1436</f>
        <v>#N/A</v>
      </c>
      <c r="F30" s="47"/>
      <c r="G30" s="44"/>
      <c r="H30" s="45"/>
      <c r="I30" s="47"/>
      <c r="J30" s="46"/>
      <c r="K30" s="9"/>
      <c r="L30" s="9"/>
      <c r="M30" s="9"/>
      <c r="N30" s="9"/>
    </row>
    <row r="31" spans="2:14" ht="15.75" customHeight="1" x14ac:dyDescent="0.2">
      <c r="B31" s="40">
        <v>18</v>
      </c>
      <c r="C31" s="41"/>
      <c r="D31" s="42" t="e">
        <f>LOOKUP(C31,batimetria!$A$6:$B$1436,batimetria!$B$6:$B$1436)</f>
        <v>#N/A</v>
      </c>
      <c r="E31" s="43" t="e">
        <f>(D31*100)/batimetria!$B$1436</f>
        <v>#N/A</v>
      </c>
      <c r="F31" s="47"/>
      <c r="G31" s="44"/>
      <c r="H31" s="45"/>
      <c r="I31" s="47"/>
      <c r="J31" s="46"/>
      <c r="K31" s="9"/>
      <c r="L31" s="9"/>
      <c r="M31" s="9"/>
      <c r="N31" s="9"/>
    </row>
    <row r="32" spans="2:14" ht="15.75" customHeight="1" x14ac:dyDescent="0.2">
      <c r="B32" s="40">
        <v>19</v>
      </c>
      <c r="C32" s="41"/>
      <c r="D32" s="42" t="e">
        <f>LOOKUP(C32,batimetria!$A$6:$B$1436,batimetria!$B$6:$B$1436)</f>
        <v>#N/A</v>
      </c>
      <c r="E32" s="43" t="e">
        <f>(D32*100)/batimetria!$B$1436</f>
        <v>#N/A</v>
      </c>
      <c r="F32" s="47"/>
      <c r="G32" s="44"/>
      <c r="H32" s="45"/>
      <c r="I32" s="47"/>
      <c r="J32" s="46"/>
      <c r="K32" s="9"/>
      <c r="L32" s="9"/>
      <c r="M32" s="9"/>
      <c r="N32" s="9"/>
    </row>
    <row r="33" spans="1:14" ht="15.75" customHeight="1" x14ac:dyDescent="0.2">
      <c r="B33" s="40">
        <v>20</v>
      </c>
      <c r="C33" s="41"/>
      <c r="D33" s="42" t="e">
        <f>LOOKUP(C33,batimetria!$A$6:$B$1436,batimetria!$B$6:$B$1436)</f>
        <v>#N/A</v>
      </c>
      <c r="E33" s="43" t="e">
        <f>(D33*100)/batimetria!$B$1436</f>
        <v>#N/A</v>
      </c>
      <c r="F33" s="47"/>
      <c r="G33" s="44"/>
      <c r="H33" s="45"/>
      <c r="I33" s="47"/>
      <c r="J33" s="46"/>
      <c r="K33" s="9"/>
      <c r="L33" s="9"/>
      <c r="M33" s="9"/>
      <c r="N33" s="9"/>
    </row>
    <row r="34" spans="1:14" ht="15.75" customHeight="1" x14ac:dyDescent="0.2">
      <c r="B34" s="40">
        <v>21</v>
      </c>
      <c r="C34" s="41"/>
      <c r="D34" s="42" t="e">
        <f>LOOKUP(C34,batimetria!$A$6:$B$1436,batimetria!$B$6:$B$1436)</f>
        <v>#N/A</v>
      </c>
      <c r="E34" s="43" t="e">
        <f>(D34*100)/batimetria!$B$1436</f>
        <v>#N/A</v>
      </c>
      <c r="F34" s="47"/>
      <c r="G34" s="44"/>
      <c r="H34" s="45"/>
      <c r="I34" s="47"/>
      <c r="J34" s="46"/>
      <c r="K34" s="9"/>
      <c r="L34" s="9"/>
      <c r="M34" s="9"/>
      <c r="N34" s="9"/>
    </row>
    <row r="35" spans="1:14" ht="15.75" customHeight="1" x14ac:dyDescent="0.2">
      <c r="B35" s="40">
        <v>22</v>
      </c>
      <c r="C35" s="41"/>
      <c r="D35" s="42" t="e">
        <f>LOOKUP(C35,batimetria!$A$6:$B$1436,batimetria!$B$6:$B$1436)</f>
        <v>#N/A</v>
      </c>
      <c r="E35" s="43" t="e">
        <f>(D35*100)/batimetria!$B$1436</f>
        <v>#N/A</v>
      </c>
      <c r="F35" s="47"/>
      <c r="G35" s="44"/>
      <c r="H35" s="45"/>
      <c r="I35" s="47"/>
      <c r="J35" s="46"/>
      <c r="K35" s="9"/>
      <c r="L35" s="9"/>
      <c r="M35" s="9"/>
      <c r="N35" s="9"/>
    </row>
    <row r="36" spans="1:14" ht="15.75" customHeight="1" x14ac:dyDescent="0.2">
      <c r="B36" s="40">
        <v>23</v>
      </c>
      <c r="C36" s="41"/>
      <c r="D36" s="42" t="e">
        <f>LOOKUP(C36,batimetria!$A$6:$B$1436,batimetria!$B$6:$B$1436)</f>
        <v>#N/A</v>
      </c>
      <c r="E36" s="43" t="e">
        <f>(D36*100)/batimetria!$B$1436</f>
        <v>#N/A</v>
      </c>
      <c r="F36" s="47"/>
      <c r="G36" s="44"/>
      <c r="H36" s="45"/>
      <c r="I36" s="47"/>
      <c r="J36" s="46"/>
      <c r="K36" s="9"/>
      <c r="L36" s="9"/>
      <c r="M36" s="9"/>
      <c r="N36" s="9"/>
    </row>
    <row r="37" spans="1:14" ht="15.75" customHeight="1" x14ac:dyDescent="0.2">
      <c r="B37" s="40">
        <v>24</v>
      </c>
      <c r="C37" s="41"/>
      <c r="D37" s="42" t="e">
        <f>LOOKUP(C37,batimetria!$A$6:$B$1436,batimetria!$B$6:$B$1436)</f>
        <v>#N/A</v>
      </c>
      <c r="E37" s="43" t="e">
        <f>(D37*100)/batimetria!$B$1436</f>
        <v>#N/A</v>
      </c>
      <c r="F37" s="47"/>
      <c r="G37" s="44"/>
      <c r="H37" s="45"/>
      <c r="I37" s="47"/>
      <c r="J37" s="46"/>
      <c r="K37" s="9"/>
      <c r="L37" s="9"/>
      <c r="M37" s="9"/>
      <c r="N37" s="9"/>
    </row>
    <row r="38" spans="1:14" ht="15.75" customHeight="1" x14ac:dyDescent="0.2">
      <c r="B38" s="40">
        <v>25</v>
      </c>
      <c r="C38" s="41"/>
      <c r="D38" s="42" t="e">
        <f>LOOKUP(C38,batimetria!$A$6:$B$1436,batimetria!$B$6:$B$1436)</f>
        <v>#N/A</v>
      </c>
      <c r="E38" s="43" t="e">
        <f>(D38*100)/batimetria!$B$1436</f>
        <v>#N/A</v>
      </c>
      <c r="F38" s="47"/>
      <c r="G38" s="44"/>
      <c r="H38" s="45"/>
      <c r="I38" s="47"/>
      <c r="J38" s="46"/>
      <c r="K38" s="9"/>
      <c r="L38" s="9"/>
      <c r="M38" s="9"/>
      <c r="N38" s="9"/>
    </row>
    <row r="39" spans="1:14" ht="15.75" customHeight="1" x14ac:dyDescent="0.2">
      <c r="B39" s="40">
        <v>26</v>
      </c>
      <c r="C39" s="41"/>
      <c r="D39" s="42" t="e">
        <f>LOOKUP(C39,batimetria!$A$6:$B$1436,batimetria!$B$6:$B$1436)</f>
        <v>#N/A</v>
      </c>
      <c r="E39" s="43" t="e">
        <f>(D39*100)/batimetria!$B$1436</f>
        <v>#N/A</v>
      </c>
      <c r="F39" s="47"/>
      <c r="G39" s="44"/>
      <c r="H39" s="45"/>
      <c r="I39" s="47"/>
      <c r="J39" s="46"/>
      <c r="K39" s="9"/>
      <c r="L39" s="9"/>
      <c r="M39" s="9"/>
      <c r="N39" s="9"/>
    </row>
    <row r="40" spans="1:14" ht="15.75" customHeight="1" x14ac:dyDescent="0.2">
      <c r="B40" s="40">
        <v>27</v>
      </c>
      <c r="C40" s="41"/>
      <c r="D40" s="42" t="e">
        <f>LOOKUP(C40,batimetria!$A$6:$B$1436,batimetria!$B$6:$B$1436)</f>
        <v>#N/A</v>
      </c>
      <c r="E40" s="43" t="e">
        <f>(D40*100)/batimetria!$B$1436</f>
        <v>#N/A</v>
      </c>
      <c r="F40" s="47"/>
      <c r="G40" s="44"/>
      <c r="H40" s="45"/>
      <c r="I40" s="47"/>
      <c r="J40" s="46"/>
      <c r="K40" s="9"/>
      <c r="L40" s="9"/>
      <c r="M40" s="9"/>
      <c r="N40" s="9"/>
    </row>
    <row r="41" spans="1:14" ht="15.75" customHeight="1" x14ac:dyDescent="0.2">
      <c r="B41" s="40">
        <v>28</v>
      </c>
      <c r="C41" s="41"/>
      <c r="D41" s="42" t="e">
        <f>LOOKUP(C41,batimetria!$A$6:$B$1436,batimetria!$B$6:$B$1436)</f>
        <v>#N/A</v>
      </c>
      <c r="E41" s="43" t="e">
        <f>(D41*100)/batimetria!$B$1436</f>
        <v>#N/A</v>
      </c>
      <c r="F41" s="47"/>
      <c r="G41" s="44"/>
      <c r="H41" s="45"/>
      <c r="I41" s="47"/>
      <c r="J41" s="46"/>
      <c r="K41" s="9"/>
      <c r="L41" s="9"/>
      <c r="M41" s="9"/>
      <c r="N41" s="9"/>
    </row>
    <row r="42" spans="1:14" ht="15.75" customHeight="1" x14ac:dyDescent="0.2">
      <c r="B42" s="40">
        <v>29</v>
      </c>
      <c r="C42" s="41"/>
      <c r="D42" s="42" t="e">
        <f>LOOKUP(C42,batimetria!$A$6:$B$1436,batimetria!$B$6:$B$1436)</f>
        <v>#N/A</v>
      </c>
      <c r="E42" s="43" t="e">
        <f>(D42*100)/batimetria!$B$1436</f>
        <v>#N/A</v>
      </c>
      <c r="F42" s="47"/>
      <c r="G42" s="44"/>
      <c r="H42" s="45"/>
      <c r="I42" s="47"/>
      <c r="J42" s="46"/>
      <c r="K42" s="9"/>
      <c r="L42" s="9"/>
      <c r="M42" s="9"/>
      <c r="N42" s="9"/>
    </row>
    <row r="43" spans="1:14" ht="15.75" customHeight="1" x14ac:dyDescent="0.2">
      <c r="B43" s="40">
        <v>30</v>
      </c>
      <c r="C43" s="41"/>
      <c r="D43" s="42" t="e">
        <f>LOOKUP(C43,batimetria!$A$6:$B$1436,batimetria!$B$6:$B$1436)</f>
        <v>#N/A</v>
      </c>
      <c r="E43" s="43" t="e">
        <f>(D43*100)/batimetria!$B$1436</f>
        <v>#N/A</v>
      </c>
      <c r="F43" s="47"/>
      <c r="G43" s="44"/>
      <c r="H43" s="45"/>
      <c r="I43" s="47"/>
      <c r="J43" s="46"/>
      <c r="K43" s="9"/>
      <c r="L43" s="9"/>
      <c r="M43" s="9"/>
      <c r="N43" s="9"/>
    </row>
    <row r="44" spans="1:14" ht="15.75" customHeight="1" x14ac:dyDescent="0.2">
      <c r="B44" s="40">
        <v>31</v>
      </c>
      <c r="C44" s="41"/>
      <c r="D44" s="42" t="e">
        <f>LOOKUP(C44,batimetria!$A$6:$B$1436,batimetria!$B$6:$B$1436)</f>
        <v>#N/A</v>
      </c>
      <c r="E44" s="43" t="e">
        <f>(D44*100)/batimetria!$B$1436</f>
        <v>#N/A</v>
      </c>
      <c r="F44" s="47"/>
      <c r="G44" s="44"/>
      <c r="H44" s="45"/>
      <c r="I44" s="47"/>
      <c r="J44" s="46"/>
      <c r="K44" s="9"/>
      <c r="L44" s="9"/>
      <c r="M44" s="9"/>
      <c r="N44" s="9"/>
    </row>
    <row r="45" spans="1:14" x14ac:dyDescent="0.2">
      <c r="J45" s="38"/>
    </row>
    <row r="48" spans="1:14" ht="22.5" customHeight="1" x14ac:dyDescent="0.2">
      <c r="A48" s="81" t="s">
        <v>14</v>
      </c>
      <c r="B48" s="81"/>
      <c r="C48" s="24" t="e">
        <f>AVERAGE(C14:C44)</f>
        <v>#DIV/0!</v>
      </c>
      <c r="D48" s="19"/>
      <c r="E48" s="19"/>
      <c r="F48" s="20"/>
      <c r="G48" s="32" t="e">
        <f>AVERAGE(G14:G44)</f>
        <v>#DIV/0!</v>
      </c>
      <c r="H48" s="32" t="e">
        <f>AVERAGE(H14:H44)</f>
        <v>#DIV/0!</v>
      </c>
      <c r="J48" s="32" t="e">
        <f>AVERAGE(J14:J44)</f>
        <v>#DIV/0!</v>
      </c>
      <c r="K48" s="32" t="e">
        <f>AVERAGE(K14:K44)</f>
        <v>#DIV/0!</v>
      </c>
      <c r="L48" s="32" t="e">
        <f>AVERAGE(L14:L44)</f>
        <v>#DIV/0!</v>
      </c>
      <c r="M48" s="32" t="e">
        <f>AVERAGE(M14:M44)</f>
        <v>#DIV/0!</v>
      </c>
      <c r="N48" s="32" t="e">
        <f>AVERAGE(N14:N44)</f>
        <v>#DIV/0!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0</v>
      </c>
      <c r="H63" s="35">
        <f>H14/1000</f>
        <v>0</v>
      </c>
    </row>
    <row r="64" spans="2:11" x14ac:dyDescent="0.2">
      <c r="G64" s="35">
        <f t="shared" ref="G64:H79" si="0">G15/1000</f>
        <v>0</v>
      </c>
      <c r="H64" s="35">
        <f t="shared" si="0"/>
        <v>0</v>
      </c>
    </row>
    <row r="65" spans="7:8" x14ac:dyDescent="0.2">
      <c r="G65" s="35">
        <f t="shared" si="0"/>
        <v>0</v>
      </c>
      <c r="H65" s="35">
        <f t="shared" si="0"/>
        <v>0</v>
      </c>
    </row>
    <row r="66" spans="7:8" x14ac:dyDescent="0.2">
      <c r="G66" s="35">
        <f t="shared" si="0"/>
        <v>0</v>
      </c>
      <c r="H66" s="35">
        <f t="shared" si="0"/>
        <v>0</v>
      </c>
    </row>
    <row r="67" spans="7:8" x14ac:dyDescent="0.2">
      <c r="G67" s="35">
        <f t="shared" si="0"/>
        <v>0</v>
      </c>
      <c r="H67" s="35">
        <f t="shared" si="0"/>
        <v>0</v>
      </c>
    </row>
    <row r="68" spans="7:8" x14ac:dyDescent="0.2">
      <c r="G68" s="35">
        <f t="shared" si="0"/>
        <v>0</v>
      </c>
      <c r="H68" s="35">
        <f t="shared" si="0"/>
        <v>0</v>
      </c>
    </row>
    <row r="69" spans="7:8" x14ac:dyDescent="0.2">
      <c r="G69" s="35">
        <f t="shared" si="0"/>
        <v>0</v>
      </c>
      <c r="H69" s="35">
        <f t="shared" si="0"/>
        <v>0</v>
      </c>
    </row>
    <row r="70" spans="7:8" x14ac:dyDescent="0.2">
      <c r="G70" s="35">
        <f t="shared" si="0"/>
        <v>0</v>
      </c>
      <c r="H70" s="35">
        <f t="shared" si="0"/>
        <v>0</v>
      </c>
    </row>
    <row r="71" spans="7:8" x14ac:dyDescent="0.2">
      <c r="G71" s="35">
        <f t="shared" si="0"/>
        <v>0</v>
      </c>
      <c r="H71" s="35">
        <f t="shared" si="0"/>
        <v>0</v>
      </c>
    </row>
    <row r="72" spans="7:8" x14ac:dyDescent="0.2">
      <c r="G72" s="35">
        <f t="shared" si="0"/>
        <v>0</v>
      </c>
      <c r="H72" s="35">
        <f t="shared" si="0"/>
        <v>0</v>
      </c>
    </row>
    <row r="73" spans="7:8" x14ac:dyDescent="0.2">
      <c r="G73" s="35">
        <f t="shared" si="0"/>
        <v>0</v>
      </c>
      <c r="H73" s="35">
        <f t="shared" si="0"/>
        <v>0</v>
      </c>
    </row>
    <row r="74" spans="7:8" x14ac:dyDescent="0.2">
      <c r="G74" s="35">
        <f t="shared" si="0"/>
        <v>0</v>
      </c>
      <c r="H74" s="35">
        <f t="shared" si="0"/>
        <v>0</v>
      </c>
    </row>
    <row r="75" spans="7:8" x14ac:dyDescent="0.2">
      <c r="G75" s="35">
        <f t="shared" si="0"/>
        <v>0</v>
      </c>
      <c r="H75" s="35">
        <f t="shared" si="0"/>
        <v>0</v>
      </c>
    </row>
    <row r="76" spans="7:8" x14ac:dyDescent="0.2">
      <c r="G76" s="35">
        <f t="shared" si="0"/>
        <v>0</v>
      </c>
      <c r="H76" s="35">
        <f t="shared" si="0"/>
        <v>0</v>
      </c>
    </row>
    <row r="77" spans="7:8" x14ac:dyDescent="0.2">
      <c r="G77" s="35">
        <f t="shared" si="0"/>
        <v>0</v>
      </c>
      <c r="H77" s="35">
        <f t="shared" si="0"/>
        <v>0</v>
      </c>
    </row>
    <row r="78" spans="7:8" x14ac:dyDescent="0.2">
      <c r="G78" s="35">
        <f t="shared" si="0"/>
        <v>0</v>
      </c>
      <c r="H78" s="35">
        <f t="shared" si="0"/>
        <v>0</v>
      </c>
    </row>
    <row r="79" spans="7:8" x14ac:dyDescent="0.2">
      <c r="G79" s="35">
        <f t="shared" si="0"/>
        <v>0</v>
      </c>
      <c r="H79" s="35">
        <f t="shared" si="0"/>
        <v>0</v>
      </c>
    </row>
    <row r="80" spans="7:8" x14ac:dyDescent="0.2">
      <c r="G80" s="35">
        <f t="shared" ref="G80:H93" si="1">G31/1000</f>
        <v>0</v>
      </c>
      <c r="H80" s="35">
        <f t="shared" si="1"/>
        <v>0</v>
      </c>
    </row>
    <row r="81" spans="7:8" x14ac:dyDescent="0.2">
      <c r="G81" s="35">
        <f t="shared" si="1"/>
        <v>0</v>
      </c>
      <c r="H81" s="35">
        <f t="shared" si="1"/>
        <v>0</v>
      </c>
    </row>
    <row r="82" spans="7:8" x14ac:dyDescent="0.2">
      <c r="G82" s="35">
        <f t="shared" si="1"/>
        <v>0</v>
      </c>
      <c r="H82" s="35">
        <f t="shared" si="1"/>
        <v>0</v>
      </c>
    </row>
    <row r="83" spans="7:8" x14ac:dyDescent="0.2">
      <c r="G83" s="35">
        <f t="shared" si="1"/>
        <v>0</v>
      </c>
      <c r="H83" s="35">
        <f t="shared" si="1"/>
        <v>0</v>
      </c>
    </row>
    <row r="84" spans="7:8" x14ac:dyDescent="0.2">
      <c r="G84" s="35">
        <f t="shared" si="1"/>
        <v>0</v>
      </c>
      <c r="H84" s="35">
        <f t="shared" si="1"/>
        <v>0</v>
      </c>
    </row>
    <row r="85" spans="7:8" x14ac:dyDescent="0.2">
      <c r="G85" s="35">
        <f t="shared" si="1"/>
        <v>0</v>
      </c>
      <c r="H85" s="35">
        <f t="shared" si="1"/>
        <v>0</v>
      </c>
    </row>
    <row r="86" spans="7:8" x14ac:dyDescent="0.2">
      <c r="G86" s="35">
        <f t="shared" si="1"/>
        <v>0</v>
      </c>
      <c r="H86" s="35">
        <f t="shared" si="1"/>
        <v>0</v>
      </c>
    </row>
    <row r="87" spans="7:8" x14ac:dyDescent="0.2">
      <c r="G87" s="35">
        <f t="shared" si="1"/>
        <v>0</v>
      </c>
      <c r="H87" s="35">
        <f t="shared" si="1"/>
        <v>0</v>
      </c>
    </row>
    <row r="88" spans="7:8" x14ac:dyDescent="0.2">
      <c r="G88" s="35">
        <f t="shared" si="1"/>
        <v>0</v>
      </c>
      <c r="H88" s="35">
        <f t="shared" si="1"/>
        <v>0</v>
      </c>
    </row>
    <row r="89" spans="7:8" x14ac:dyDescent="0.2">
      <c r="G89" s="35">
        <f t="shared" si="1"/>
        <v>0</v>
      </c>
      <c r="H89" s="35">
        <f t="shared" si="1"/>
        <v>0</v>
      </c>
    </row>
    <row r="90" spans="7:8" x14ac:dyDescent="0.2">
      <c r="G90" s="35">
        <f t="shared" si="1"/>
        <v>0</v>
      </c>
      <c r="H90" s="35">
        <f t="shared" si="1"/>
        <v>0</v>
      </c>
    </row>
    <row r="91" spans="7:8" x14ac:dyDescent="0.2">
      <c r="G91" s="35">
        <f t="shared" si="1"/>
        <v>0</v>
      </c>
      <c r="H91" s="35">
        <f t="shared" si="1"/>
        <v>0</v>
      </c>
    </row>
    <row r="92" spans="7:8" x14ac:dyDescent="0.2">
      <c r="G92" s="35">
        <f t="shared" si="1"/>
        <v>0</v>
      </c>
      <c r="H92" s="35">
        <f t="shared" si="1"/>
        <v>0</v>
      </c>
    </row>
    <row r="93" spans="7:8" x14ac:dyDescent="0.2">
      <c r="G93" s="35">
        <f t="shared" si="1"/>
        <v>0</v>
      </c>
      <c r="H93" s="35">
        <f t="shared" si="1"/>
        <v>0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4294967294" r:id="rId1"/>
  <headerFooter alignWithMargins="0">
    <oddHeader>&amp;CJunta de Vigilancio del Río Copiapo y sus Afluentes</oddHeader>
    <oddFooter>&amp;C&amp;N&amp;R&amp;D&amp;T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36"/>
  <sheetViews>
    <sheetView showGridLines="0" topLeftCell="A1401" zoomScale="75" workbookViewId="0">
      <selection activeCell="B1436" sqref="B1436"/>
    </sheetView>
  </sheetViews>
  <sheetFormatPr baseColWidth="10" defaultColWidth="7.140625" defaultRowHeight="12" customHeight="1" x14ac:dyDescent="0.2"/>
  <cols>
    <col min="1" max="1" width="13.28515625" customWidth="1"/>
    <col min="2" max="2" width="25.85546875" customWidth="1"/>
    <col min="3" max="3" width="28.42578125" style="1" bestFit="1" customWidth="1"/>
  </cols>
  <sheetData>
    <row r="1" spans="1:9" ht="34.5" customHeight="1" x14ac:dyDescent="0.2">
      <c r="A1" s="8"/>
      <c r="B1" s="3" t="s">
        <v>20</v>
      </c>
    </row>
    <row r="2" spans="1:9" ht="20.25" customHeight="1" x14ac:dyDescent="0.2">
      <c r="A2" s="8" t="s">
        <v>44</v>
      </c>
      <c r="C2" s="3"/>
    </row>
    <row r="3" spans="1:9" ht="20.25" customHeight="1" x14ac:dyDescent="0.2">
      <c r="A3" s="12" t="s">
        <v>43</v>
      </c>
      <c r="C3"/>
    </row>
    <row r="4" spans="1:9" ht="21.75" customHeight="1" x14ac:dyDescent="0.25">
      <c r="A4" s="13" t="s">
        <v>15</v>
      </c>
      <c r="B4" s="14" t="s">
        <v>17</v>
      </c>
      <c r="C4" s="15" t="s">
        <v>16</v>
      </c>
    </row>
    <row r="5" spans="1:9" ht="30.75" customHeight="1" x14ac:dyDescent="0.2">
      <c r="A5" s="16" t="s">
        <v>13</v>
      </c>
      <c r="B5" s="17" t="s">
        <v>19</v>
      </c>
      <c r="C5" s="18" t="s">
        <v>18</v>
      </c>
    </row>
    <row r="6" spans="1:9" ht="12" customHeight="1" x14ac:dyDescent="0.2">
      <c r="A6" s="7">
        <v>9.85</v>
      </c>
      <c r="B6" s="9">
        <v>0</v>
      </c>
      <c r="C6" s="9">
        <v>1123</v>
      </c>
      <c r="D6" s="4"/>
      <c r="E6" s="3"/>
      <c r="F6" s="4"/>
      <c r="G6" s="4"/>
      <c r="H6" s="4"/>
      <c r="I6" s="4"/>
    </row>
    <row r="7" spans="1:9" ht="12" customHeight="1" x14ac:dyDescent="0.2">
      <c r="A7" s="7">
        <v>9.86</v>
      </c>
      <c r="B7" s="9">
        <v>399.00109589511908</v>
      </c>
      <c r="C7" s="9">
        <v>1123.01</v>
      </c>
      <c r="D7" s="4"/>
      <c r="E7" s="3"/>
      <c r="F7" s="4"/>
      <c r="G7" s="4"/>
      <c r="H7" s="4"/>
      <c r="I7" s="4"/>
    </row>
    <row r="8" spans="1:9" ht="12" customHeight="1" x14ac:dyDescent="0.2">
      <c r="A8" s="7">
        <v>9.8699999999999992</v>
      </c>
      <c r="B8" s="9">
        <v>798.00219179023816</v>
      </c>
      <c r="C8" s="9">
        <v>1123.02</v>
      </c>
      <c r="D8" s="4"/>
      <c r="E8" s="3"/>
      <c r="F8" s="4"/>
      <c r="G8" s="4"/>
      <c r="H8" s="4"/>
      <c r="I8" s="4"/>
    </row>
    <row r="9" spans="1:9" ht="12" customHeight="1" x14ac:dyDescent="0.2">
      <c r="A9" s="7">
        <v>9.879999999999999</v>
      </c>
      <c r="B9" s="9">
        <v>1197.0032876853572</v>
      </c>
      <c r="C9" s="9">
        <v>1123.03</v>
      </c>
      <c r="D9" s="4"/>
      <c r="E9" s="3"/>
      <c r="F9" s="4"/>
      <c r="G9" s="4"/>
      <c r="H9" s="4"/>
      <c r="I9" s="4"/>
    </row>
    <row r="10" spans="1:9" ht="12" customHeight="1" x14ac:dyDescent="0.2">
      <c r="A10" s="7">
        <v>9.8899999999999988</v>
      </c>
      <c r="B10" s="9">
        <v>1596.0043835804763</v>
      </c>
      <c r="C10" s="9">
        <v>1123.04</v>
      </c>
      <c r="D10" s="4"/>
      <c r="E10" s="3"/>
      <c r="F10" s="4"/>
      <c r="G10" s="4"/>
      <c r="H10" s="4"/>
      <c r="I10" s="4"/>
    </row>
    <row r="11" spans="1:9" ht="12" customHeight="1" x14ac:dyDescent="0.2">
      <c r="A11" s="7">
        <v>9.8999999999999986</v>
      </c>
      <c r="B11" s="9">
        <v>1995.0054794755954</v>
      </c>
      <c r="C11" s="9">
        <v>1123.05</v>
      </c>
      <c r="D11" s="4"/>
      <c r="E11" s="3"/>
      <c r="F11" s="4"/>
      <c r="G11" s="4"/>
      <c r="H11" s="4"/>
      <c r="I11" s="4"/>
    </row>
    <row r="12" spans="1:9" ht="12" customHeight="1" x14ac:dyDescent="0.2">
      <c r="A12" s="7">
        <v>9.9099999999999984</v>
      </c>
      <c r="B12" s="9">
        <v>2394.0065753707145</v>
      </c>
      <c r="C12" s="9">
        <v>1123.06</v>
      </c>
      <c r="D12" s="4"/>
      <c r="E12" s="3"/>
      <c r="F12" s="4"/>
      <c r="G12" s="4"/>
      <c r="H12" s="4"/>
      <c r="I12" s="4"/>
    </row>
    <row r="13" spans="1:9" ht="12" customHeight="1" x14ac:dyDescent="0.2">
      <c r="A13" s="7">
        <v>9.9199999999999982</v>
      </c>
      <c r="B13" s="9">
        <v>2793.0076712658338</v>
      </c>
      <c r="C13" s="10">
        <v>1123.07</v>
      </c>
      <c r="D13" s="2"/>
      <c r="E13" s="1"/>
      <c r="F13" s="2"/>
      <c r="G13" s="2"/>
      <c r="H13" s="2"/>
      <c r="I13" s="2"/>
    </row>
    <row r="14" spans="1:9" ht="12" customHeight="1" x14ac:dyDescent="0.2">
      <c r="A14" s="7">
        <v>9.9299999999999979</v>
      </c>
      <c r="B14" s="9">
        <v>3192.0087671609526</v>
      </c>
      <c r="C14" s="6">
        <v>1123.08</v>
      </c>
      <c r="D14" s="2"/>
      <c r="E14" s="1"/>
      <c r="F14" s="2"/>
      <c r="G14" s="2"/>
      <c r="H14" s="2"/>
      <c r="I14" s="2"/>
    </row>
    <row r="15" spans="1:9" ht="12" customHeight="1" x14ac:dyDescent="0.2">
      <c r="A15" s="7">
        <v>9.9399999999999977</v>
      </c>
      <c r="B15" s="9">
        <v>3591.0098630560715</v>
      </c>
      <c r="C15" s="6">
        <v>1123.0899999999999</v>
      </c>
      <c r="D15" s="2"/>
      <c r="E15" s="1"/>
      <c r="F15" s="2"/>
      <c r="G15" s="2"/>
      <c r="H15" s="2"/>
      <c r="I15" s="2"/>
    </row>
    <row r="16" spans="1:9" ht="12" customHeight="1" x14ac:dyDescent="0.2">
      <c r="A16" s="7">
        <v>9.9499999999999975</v>
      </c>
      <c r="B16" s="9">
        <v>3990.0109589511903</v>
      </c>
      <c r="C16" s="6">
        <v>1123.0999999999999</v>
      </c>
      <c r="D16" s="2"/>
      <c r="E16" s="1"/>
      <c r="F16" s="2"/>
      <c r="G16" s="2"/>
      <c r="H16" s="2"/>
      <c r="I16" s="2"/>
    </row>
    <row r="17" spans="1:9" ht="12" customHeight="1" x14ac:dyDescent="0.2">
      <c r="A17" s="7">
        <v>9.9599999999999973</v>
      </c>
      <c r="B17" s="9">
        <v>4389.0120548463092</v>
      </c>
      <c r="C17" s="6">
        <v>1123.1099999999999</v>
      </c>
      <c r="D17" s="2"/>
      <c r="E17" s="1"/>
      <c r="F17" s="2"/>
      <c r="G17" s="2"/>
      <c r="H17" s="2"/>
      <c r="I17" s="2"/>
    </row>
    <row r="18" spans="1:9" ht="12" customHeight="1" x14ac:dyDescent="0.2">
      <c r="A18" s="7">
        <v>9.9699999999999971</v>
      </c>
      <c r="B18" s="9">
        <v>4788.013150741428</v>
      </c>
      <c r="C18" s="6">
        <v>1123.1199999999999</v>
      </c>
      <c r="D18" s="2"/>
      <c r="E18" s="1"/>
      <c r="F18" s="2"/>
      <c r="G18" s="2"/>
      <c r="H18" s="2"/>
      <c r="I18" s="2"/>
    </row>
    <row r="19" spans="1:9" ht="12" customHeight="1" x14ac:dyDescent="0.2">
      <c r="A19" s="7">
        <v>9.9799999999999969</v>
      </c>
      <c r="B19" s="9">
        <v>5187.0142466365469</v>
      </c>
      <c r="C19" s="6">
        <v>1123.1299999999999</v>
      </c>
      <c r="D19" s="2"/>
      <c r="E19" s="1"/>
      <c r="F19" s="2"/>
      <c r="G19" s="2"/>
      <c r="H19" s="2"/>
      <c r="I19" s="2"/>
    </row>
    <row r="20" spans="1:9" ht="12" customHeight="1" x14ac:dyDescent="0.2">
      <c r="A20" s="7">
        <v>9.9899999999999967</v>
      </c>
      <c r="B20" s="9">
        <v>5586.0153425316657</v>
      </c>
      <c r="C20" s="6">
        <v>1123.1399999999999</v>
      </c>
      <c r="D20" s="2"/>
      <c r="E20" s="1"/>
      <c r="F20" s="2"/>
      <c r="G20" s="2"/>
      <c r="H20" s="2"/>
      <c r="I20" s="2"/>
    </row>
    <row r="21" spans="1:9" ht="12" customHeight="1" x14ac:dyDescent="0.2">
      <c r="A21" s="7">
        <v>9.9999999999999964</v>
      </c>
      <c r="B21" s="9">
        <v>5985.0164384267846</v>
      </c>
      <c r="C21" s="6">
        <v>1123.1499999999999</v>
      </c>
      <c r="D21" s="2"/>
      <c r="E21" s="1"/>
      <c r="F21" s="2"/>
      <c r="G21" s="2"/>
      <c r="H21" s="2"/>
      <c r="I21" s="2"/>
    </row>
    <row r="22" spans="1:9" ht="12" customHeight="1" x14ac:dyDescent="0.2">
      <c r="A22" s="7">
        <v>10.009999999999996</v>
      </c>
      <c r="B22" s="9">
        <v>6384.0175343219034</v>
      </c>
      <c r="C22" s="6">
        <v>1123.1599999999999</v>
      </c>
      <c r="D22" s="2"/>
      <c r="E22" s="1"/>
      <c r="F22" s="2"/>
      <c r="G22" s="2"/>
      <c r="H22" s="2"/>
      <c r="I22" s="2"/>
    </row>
    <row r="23" spans="1:9" ht="12" customHeight="1" x14ac:dyDescent="0.2">
      <c r="A23" s="7">
        <v>10.019999999999996</v>
      </c>
      <c r="B23" s="9">
        <v>6783.0186302170223</v>
      </c>
      <c r="C23" s="10">
        <v>1123.1699999999998</v>
      </c>
      <c r="D23" s="2"/>
      <c r="E23" s="1"/>
      <c r="F23" s="2"/>
      <c r="G23" s="2"/>
      <c r="H23" s="2"/>
      <c r="I23" s="2"/>
    </row>
    <row r="24" spans="1:9" ht="12" customHeight="1" x14ac:dyDescent="0.2">
      <c r="A24" s="7">
        <v>10.029999999999996</v>
      </c>
      <c r="B24" s="9">
        <v>7182.0197261121411</v>
      </c>
      <c r="C24" s="6">
        <v>1123.1799999999998</v>
      </c>
      <c r="D24" s="2"/>
      <c r="E24" s="1"/>
      <c r="F24" s="2"/>
      <c r="G24" s="2"/>
      <c r="H24" s="2"/>
      <c r="I24" s="2"/>
    </row>
    <row r="25" spans="1:9" ht="12" customHeight="1" x14ac:dyDescent="0.2">
      <c r="A25" s="7">
        <v>10.039999999999996</v>
      </c>
      <c r="B25" s="9">
        <v>7581.02082200726</v>
      </c>
      <c r="C25" s="6">
        <v>1123.1899999999998</v>
      </c>
      <c r="D25" s="2"/>
      <c r="E25" s="1"/>
      <c r="F25" s="2"/>
      <c r="G25" s="2"/>
      <c r="H25" s="2"/>
      <c r="I25" s="2"/>
    </row>
    <row r="26" spans="1:9" ht="12" customHeight="1" x14ac:dyDescent="0.2">
      <c r="A26" s="7">
        <v>10.049999999999995</v>
      </c>
      <c r="B26" s="9">
        <v>7980.0219179023788</v>
      </c>
      <c r="C26" s="6">
        <v>1123.1999999999998</v>
      </c>
      <c r="D26" s="2"/>
      <c r="E26" s="1"/>
      <c r="F26" s="2"/>
      <c r="G26" s="2"/>
      <c r="H26" s="2"/>
      <c r="I26" s="2"/>
    </row>
    <row r="27" spans="1:9" ht="12" customHeight="1" x14ac:dyDescent="0.2">
      <c r="A27" s="7">
        <v>10.059999999999995</v>
      </c>
      <c r="B27" s="9">
        <v>8379.0230137974977</v>
      </c>
      <c r="C27" s="6">
        <v>1123.2099999999998</v>
      </c>
      <c r="D27" s="2"/>
      <c r="E27" s="1"/>
      <c r="F27" s="2"/>
      <c r="G27" s="2"/>
      <c r="H27" s="2"/>
      <c r="I27" s="2"/>
    </row>
    <row r="28" spans="1:9" ht="12" customHeight="1" x14ac:dyDescent="0.2">
      <c r="A28" s="7">
        <v>10.069999999999995</v>
      </c>
      <c r="B28" s="9">
        <v>8778.0241096926165</v>
      </c>
      <c r="C28" s="6">
        <v>1123.2199999999998</v>
      </c>
      <c r="D28" s="2"/>
      <c r="E28" s="1"/>
      <c r="F28" s="2"/>
      <c r="G28" s="2"/>
      <c r="H28" s="2"/>
      <c r="I28" s="2"/>
    </row>
    <row r="29" spans="1:9" ht="12" customHeight="1" x14ac:dyDescent="0.2">
      <c r="A29" s="7">
        <v>10.079999999999995</v>
      </c>
      <c r="B29" s="9">
        <v>9177.0252055877354</v>
      </c>
      <c r="C29" s="6">
        <v>1123.2299999999998</v>
      </c>
      <c r="D29" s="2"/>
      <c r="E29" s="1"/>
      <c r="F29" s="2"/>
      <c r="G29" s="2"/>
      <c r="H29" s="2"/>
      <c r="I29" s="2"/>
    </row>
    <row r="30" spans="1:9" ht="12" customHeight="1" x14ac:dyDescent="0.2">
      <c r="A30" s="7">
        <v>10.089999999999995</v>
      </c>
      <c r="B30" s="9">
        <v>9576.0263014828543</v>
      </c>
      <c r="C30" s="6">
        <v>1123.2399999999998</v>
      </c>
      <c r="D30" s="2"/>
      <c r="E30" s="1"/>
      <c r="F30" s="2"/>
      <c r="G30" s="2"/>
      <c r="H30" s="2"/>
      <c r="I30" s="2"/>
    </row>
    <row r="31" spans="1:9" ht="12" customHeight="1" x14ac:dyDescent="0.2">
      <c r="A31" s="7">
        <v>10.099999999999994</v>
      </c>
      <c r="B31" s="9">
        <v>9975.0273973779731</v>
      </c>
      <c r="C31" s="6">
        <v>1123.2499999999998</v>
      </c>
      <c r="D31" s="2"/>
      <c r="E31" s="1"/>
      <c r="F31" s="2"/>
      <c r="G31" s="2"/>
      <c r="H31" s="2"/>
      <c r="I31" s="2"/>
    </row>
    <row r="32" spans="1:9" ht="12" customHeight="1" x14ac:dyDescent="0.2">
      <c r="A32" s="7">
        <v>10.109999999999994</v>
      </c>
      <c r="B32" s="9">
        <v>10374.028493273092</v>
      </c>
      <c r="C32" s="6">
        <v>1123.2599999999998</v>
      </c>
      <c r="D32" s="2"/>
      <c r="E32" s="1"/>
      <c r="F32" s="2"/>
      <c r="G32" s="2"/>
      <c r="H32" s="2"/>
      <c r="I32" s="2"/>
    </row>
    <row r="33" spans="1:9" ht="12" customHeight="1" x14ac:dyDescent="0.2">
      <c r="A33" s="7">
        <v>10.119999999999994</v>
      </c>
      <c r="B33" s="9">
        <v>10773.029589168211</v>
      </c>
      <c r="C33" s="10">
        <v>1123.2699999999998</v>
      </c>
      <c r="D33" s="2"/>
      <c r="E33" s="1"/>
      <c r="F33" s="2"/>
      <c r="G33" s="2"/>
      <c r="H33" s="2"/>
      <c r="I33" s="2"/>
    </row>
    <row r="34" spans="1:9" ht="12" customHeight="1" x14ac:dyDescent="0.2">
      <c r="A34" s="7">
        <v>10.129999999999994</v>
      </c>
      <c r="B34" s="9">
        <v>11172.03068506333</v>
      </c>
      <c r="C34" s="6">
        <v>1123.2799999999997</v>
      </c>
      <c r="D34" s="2"/>
      <c r="E34" s="1"/>
      <c r="F34" s="2"/>
      <c r="G34" s="2"/>
      <c r="H34" s="2"/>
      <c r="I34" s="2"/>
    </row>
    <row r="35" spans="1:9" ht="12" customHeight="1" x14ac:dyDescent="0.2">
      <c r="A35" s="7">
        <v>10.139999999999993</v>
      </c>
      <c r="B35" s="9">
        <v>11571.031780958449</v>
      </c>
      <c r="C35" s="6">
        <v>1123.2899999999997</v>
      </c>
      <c r="D35" s="2"/>
      <c r="E35" s="1"/>
      <c r="F35" s="2"/>
      <c r="G35" s="2"/>
      <c r="H35" s="2"/>
      <c r="I35" s="2"/>
    </row>
    <row r="36" spans="1:9" ht="12" customHeight="1" x14ac:dyDescent="0.2">
      <c r="A36" s="7">
        <v>10.149999999999993</v>
      </c>
      <c r="B36" s="9">
        <v>11970.032876853567</v>
      </c>
      <c r="C36" s="6">
        <v>1123.2999999999997</v>
      </c>
      <c r="D36" s="2"/>
      <c r="E36" s="1"/>
      <c r="F36" s="2"/>
      <c r="G36" s="2"/>
      <c r="H36" s="2"/>
      <c r="I36" s="2"/>
    </row>
    <row r="37" spans="1:9" ht="12" customHeight="1" x14ac:dyDescent="0.2">
      <c r="A37" s="7">
        <v>10.159999999999993</v>
      </c>
      <c r="B37" s="9">
        <v>12369.033972748686</v>
      </c>
      <c r="C37" s="6">
        <v>1123.3099999999997</v>
      </c>
      <c r="D37" s="2"/>
      <c r="E37" s="1"/>
      <c r="F37" s="2"/>
      <c r="G37" s="2"/>
      <c r="H37" s="2"/>
      <c r="I37" s="2"/>
    </row>
    <row r="38" spans="1:9" ht="12" customHeight="1" x14ac:dyDescent="0.2">
      <c r="A38" s="7">
        <v>10.169999999999993</v>
      </c>
      <c r="B38" s="9">
        <v>12768.035068643805</v>
      </c>
      <c r="C38" s="6">
        <v>1123.3199999999997</v>
      </c>
      <c r="D38" s="2"/>
      <c r="E38" s="1"/>
      <c r="F38" s="2"/>
      <c r="G38" s="2"/>
      <c r="H38" s="2"/>
      <c r="I38" s="2"/>
    </row>
    <row r="39" spans="1:9" ht="12" customHeight="1" x14ac:dyDescent="0.2">
      <c r="A39" s="7">
        <v>10.179999999999993</v>
      </c>
      <c r="B39" s="9">
        <v>13167.036164538924</v>
      </c>
      <c r="C39" s="6">
        <v>1123.3299999999997</v>
      </c>
      <c r="D39" s="2"/>
      <c r="E39" s="1"/>
      <c r="F39" s="2"/>
      <c r="G39" s="2"/>
      <c r="H39" s="2"/>
      <c r="I39" s="2"/>
    </row>
    <row r="40" spans="1:9" ht="12" customHeight="1" x14ac:dyDescent="0.2">
      <c r="A40" s="7">
        <v>10.189999999999992</v>
      </c>
      <c r="B40" s="9">
        <v>13566.037260434043</v>
      </c>
      <c r="C40" s="6">
        <v>1123.3399999999997</v>
      </c>
      <c r="D40" s="2"/>
      <c r="E40" s="1"/>
      <c r="F40" s="2"/>
      <c r="G40" s="2"/>
      <c r="H40" s="2"/>
      <c r="I40" s="2"/>
    </row>
    <row r="41" spans="1:9" ht="12" customHeight="1" x14ac:dyDescent="0.2">
      <c r="A41" s="7">
        <v>10.199999999999992</v>
      </c>
      <c r="B41" s="9">
        <v>13965.038356329162</v>
      </c>
      <c r="C41" s="6">
        <v>1123.3499999999997</v>
      </c>
      <c r="D41" s="2"/>
      <c r="E41" s="1"/>
      <c r="F41" s="2"/>
      <c r="G41" s="2"/>
      <c r="H41" s="2"/>
      <c r="I41" s="2"/>
    </row>
    <row r="42" spans="1:9" ht="12" customHeight="1" x14ac:dyDescent="0.2">
      <c r="A42" s="7">
        <v>10.209999999999992</v>
      </c>
      <c r="B42" s="9">
        <v>14364.03945222428</v>
      </c>
      <c r="C42" s="6">
        <v>1123.3599999999997</v>
      </c>
      <c r="D42" s="2"/>
      <c r="E42" s="1"/>
      <c r="F42" s="2"/>
      <c r="G42" s="2"/>
      <c r="H42" s="2"/>
      <c r="I42" s="2"/>
    </row>
    <row r="43" spans="1:9" ht="12" customHeight="1" x14ac:dyDescent="0.2">
      <c r="A43" s="7">
        <v>10.219999999999992</v>
      </c>
      <c r="B43" s="9">
        <v>14763.040548119399</v>
      </c>
      <c r="C43" s="10">
        <v>1123.3699999999997</v>
      </c>
      <c r="D43" s="2"/>
      <c r="E43" s="1"/>
      <c r="F43" s="2"/>
      <c r="G43" s="2"/>
      <c r="H43" s="2"/>
      <c r="I43" s="2"/>
    </row>
    <row r="44" spans="1:9" ht="12" customHeight="1" x14ac:dyDescent="0.2">
      <c r="A44" s="7">
        <v>10.229999999999992</v>
      </c>
      <c r="B44" s="9">
        <v>15162.041644014518</v>
      </c>
      <c r="C44" s="6">
        <v>1123.3799999999997</v>
      </c>
      <c r="D44" s="2"/>
      <c r="E44" s="1"/>
      <c r="F44" s="2"/>
      <c r="G44" s="2"/>
      <c r="H44" s="2"/>
      <c r="I44" s="2"/>
    </row>
    <row r="45" spans="1:9" ht="12" customHeight="1" x14ac:dyDescent="0.2">
      <c r="A45" s="7">
        <v>10.239999999999991</v>
      </c>
      <c r="B45" s="9">
        <v>15561.042739909637</v>
      </c>
      <c r="C45" s="6">
        <v>1123.3899999999996</v>
      </c>
      <c r="D45" s="2"/>
      <c r="E45" s="1"/>
      <c r="F45" s="2"/>
      <c r="G45" s="2"/>
      <c r="H45" s="2"/>
      <c r="I45" s="2"/>
    </row>
    <row r="46" spans="1:9" ht="12" customHeight="1" x14ac:dyDescent="0.2">
      <c r="A46" s="7">
        <v>10.249999999999991</v>
      </c>
      <c r="B46" s="9">
        <v>15960.043835804756</v>
      </c>
      <c r="C46" s="6">
        <v>1123.3999999999996</v>
      </c>
      <c r="D46" s="2"/>
      <c r="E46" s="1"/>
      <c r="F46" s="2"/>
      <c r="G46" s="2"/>
      <c r="H46" s="2"/>
      <c r="I46" s="2"/>
    </row>
    <row r="47" spans="1:9" ht="12" customHeight="1" x14ac:dyDescent="0.2">
      <c r="A47" s="7">
        <v>10.259999999999991</v>
      </c>
      <c r="B47" s="9">
        <v>16359.044931699875</v>
      </c>
      <c r="C47" s="6">
        <v>1123.4099999999996</v>
      </c>
      <c r="D47" s="2"/>
      <c r="E47" s="1"/>
      <c r="F47" s="2"/>
      <c r="G47" s="2"/>
      <c r="H47" s="2"/>
      <c r="I47" s="2"/>
    </row>
    <row r="48" spans="1:9" ht="12" customHeight="1" x14ac:dyDescent="0.2">
      <c r="A48" s="7">
        <v>10.269999999999991</v>
      </c>
      <c r="B48" s="9">
        <v>16758.046027594995</v>
      </c>
      <c r="C48" s="6">
        <v>1123.4199999999996</v>
      </c>
      <c r="D48" s="2"/>
      <c r="E48" s="1"/>
      <c r="F48" s="2"/>
      <c r="G48" s="2"/>
      <c r="H48" s="2"/>
      <c r="I48" s="2"/>
    </row>
    <row r="49" spans="1:9" ht="12" customHeight="1" x14ac:dyDescent="0.2">
      <c r="A49" s="7">
        <v>10.27999999999999</v>
      </c>
      <c r="B49" s="9">
        <v>17157.047123490116</v>
      </c>
      <c r="C49" s="6">
        <v>1123.4299999999996</v>
      </c>
      <c r="D49" s="2"/>
      <c r="E49" s="1"/>
      <c r="F49" s="2"/>
      <c r="G49" s="2"/>
      <c r="H49" s="2"/>
      <c r="I49" s="2"/>
    </row>
    <row r="50" spans="1:9" ht="12" customHeight="1" x14ac:dyDescent="0.2">
      <c r="A50" s="7">
        <v>10.28999999999999</v>
      </c>
      <c r="B50" s="9">
        <v>17556.048219385237</v>
      </c>
      <c r="C50" s="6">
        <v>1123.4399999999996</v>
      </c>
      <c r="D50" s="2"/>
      <c r="E50" s="1"/>
      <c r="F50" s="2"/>
      <c r="G50" s="2"/>
      <c r="H50" s="2"/>
      <c r="I50" s="2"/>
    </row>
    <row r="51" spans="1:9" ht="12" customHeight="1" x14ac:dyDescent="0.2">
      <c r="A51" s="7">
        <v>10.29999999999999</v>
      </c>
      <c r="B51" s="9">
        <v>17955.049315280357</v>
      </c>
      <c r="C51" s="6">
        <v>1123.4499999999996</v>
      </c>
      <c r="D51" s="2"/>
      <c r="E51" s="1"/>
      <c r="F51" s="2"/>
      <c r="G51" s="2"/>
      <c r="H51" s="2"/>
      <c r="I51" s="2"/>
    </row>
    <row r="52" spans="1:9" ht="12" customHeight="1" x14ac:dyDescent="0.2">
      <c r="A52" s="7">
        <v>10.30999999999999</v>
      </c>
      <c r="B52" s="9">
        <v>18354.050411175478</v>
      </c>
      <c r="C52" s="6">
        <v>1123.4599999999996</v>
      </c>
      <c r="D52" s="2"/>
      <c r="E52" s="1"/>
      <c r="F52" s="2"/>
      <c r="G52" s="2"/>
      <c r="H52" s="2"/>
      <c r="I52" s="2"/>
    </row>
    <row r="53" spans="1:9" ht="12" customHeight="1" x14ac:dyDescent="0.2">
      <c r="A53" s="7">
        <v>10.31999999999999</v>
      </c>
      <c r="B53" s="9">
        <v>18753.051507070599</v>
      </c>
      <c r="C53" s="10">
        <v>1123.4699999999996</v>
      </c>
      <c r="D53" s="2"/>
      <c r="E53" s="1"/>
      <c r="F53" s="2"/>
      <c r="G53" s="2"/>
      <c r="H53" s="2"/>
      <c r="I53" s="2"/>
    </row>
    <row r="54" spans="1:9" ht="12" customHeight="1" x14ac:dyDescent="0.2">
      <c r="A54" s="7">
        <v>10.329999999999989</v>
      </c>
      <c r="B54" s="9">
        <v>19152.052602965719</v>
      </c>
      <c r="C54" s="6">
        <v>1123.4799999999996</v>
      </c>
      <c r="D54" s="2"/>
      <c r="E54" s="1"/>
      <c r="F54" s="2"/>
      <c r="G54" s="2"/>
      <c r="H54" s="2"/>
      <c r="I54" s="2"/>
    </row>
    <row r="55" spans="1:9" ht="12" customHeight="1" x14ac:dyDescent="0.2">
      <c r="A55" s="7">
        <v>10.339999999999989</v>
      </c>
      <c r="B55" s="9">
        <v>19551.05369886084</v>
      </c>
      <c r="C55" s="6">
        <v>1123.4899999999996</v>
      </c>
      <c r="D55" s="2"/>
      <c r="E55" s="1"/>
      <c r="F55" s="2"/>
      <c r="G55" s="2"/>
      <c r="H55" s="2"/>
      <c r="I55" s="2"/>
    </row>
    <row r="56" spans="1:9" ht="12" customHeight="1" x14ac:dyDescent="0.2">
      <c r="A56" s="7">
        <v>10.35</v>
      </c>
      <c r="B56" s="9">
        <v>19950.0547947741</v>
      </c>
      <c r="C56" s="6">
        <v>1123.5</v>
      </c>
      <c r="D56" s="2"/>
      <c r="E56" s="1"/>
      <c r="F56" s="2"/>
      <c r="G56" s="2"/>
      <c r="H56" s="2"/>
      <c r="I56" s="2"/>
    </row>
    <row r="57" spans="1:9" ht="12" customHeight="1" x14ac:dyDescent="0.2">
      <c r="A57" s="7">
        <v>10.36</v>
      </c>
      <c r="B57" s="9">
        <v>22699.605249867538</v>
      </c>
      <c r="C57" s="6">
        <v>1123.51</v>
      </c>
      <c r="D57" s="2"/>
      <c r="E57" s="1"/>
      <c r="F57" s="2"/>
      <c r="G57" s="2"/>
      <c r="H57" s="2"/>
      <c r="I57" s="2"/>
    </row>
    <row r="58" spans="1:9" ht="12" customHeight="1" x14ac:dyDescent="0.2">
      <c r="A58" s="7">
        <v>10.37</v>
      </c>
      <c r="B58" s="9">
        <v>25449.155704960976</v>
      </c>
      <c r="C58" s="6">
        <v>1123.52</v>
      </c>
      <c r="D58" s="2"/>
      <c r="E58" s="1"/>
      <c r="F58" s="2"/>
      <c r="G58" s="2"/>
      <c r="H58" s="2"/>
      <c r="I58" s="2"/>
    </row>
    <row r="59" spans="1:9" ht="12" customHeight="1" x14ac:dyDescent="0.2">
      <c r="A59" s="7">
        <v>10.379999999999999</v>
      </c>
      <c r="B59" s="9">
        <v>28198.706160054415</v>
      </c>
      <c r="C59" s="6">
        <v>1123.53</v>
      </c>
      <c r="D59" s="2"/>
      <c r="E59" s="1"/>
      <c r="F59" s="2"/>
      <c r="G59" s="2"/>
      <c r="H59" s="2"/>
      <c r="I59" s="2"/>
    </row>
    <row r="60" spans="1:9" ht="12" customHeight="1" x14ac:dyDescent="0.2">
      <c r="A60" s="7">
        <v>10.389999999999999</v>
      </c>
      <c r="B60" s="9">
        <v>30948.256615147853</v>
      </c>
      <c r="C60" s="6">
        <v>1123.54</v>
      </c>
      <c r="D60" s="2"/>
      <c r="E60" s="1"/>
      <c r="F60" s="2"/>
      <c r="G60" s="2"/>
      <c r="H60" s="2"/>
      <c r="I60" s="2"/>
    </row>
    <row r="61" spans="1:9" ht="12" customHeight="1" x14ac:dyDescent="0.2">
      <c r="A61" s="7">
        <v>10.399999999999999</v>
      </c>
      <c r="B61" s="9">
        <v>33697.807070241288</v>
      </c>
      <c r="C61" s="6">
        <v>1123.55</v>
      </c>
      <c r="D61" s="2"/>
      <c r="E61" s="1"/>
      <c r="F61" s="2"/>
      <c r="G61" s="2"/>
      <c r="H61" s="2"/>
      <c r="I61" s="2"/>
    </row>
    <row r="62" spans="1:9" ht="12" customHeight="1" x14ac:dyDescent="0.2">
      <c r="A62" s="7">
        <v>10.409999999999998</v>
      </c>
      <c r="B62" s="9">
        <v>36447.357525334723</v>
      </c>
      <c r="C62" s="6">
        <v>1123.56</v>
      </c>
      <c r="D62" s="2"/>
      <c r="E62" s="1"/>
      <c r="F62" s="2"/>
      <c r="G62" s="2"/>
      <c r="H62" s="2"/>
      <c r="I62" s="2"/>
    </row>
    <row r="63" spans="1:9" ht="12" customHeight="1" x14ac:dyDescent="0.2">
      <c r="A63" s="7">
        <v>10.419999999999998</v>
      </c>
      <c r="B63" s="9">
        <v>39196.907980428157</v>
      </c>
      <c r="C63" s="10">
        <v>1123.57</v>
      </c>
      <c r="D63" s="2"/>
      <c r="E63" s="1"/>
      <c r="F63" s="2"/>
      <c r="G63" s="2"/>
      <c r="H63" s="2"/>
      <c r="I63" s="2"/>
    </row>
    <row r="64" spans="1:9" ht="12" customHeight="1" x14ac:dyDescent="0.2">
      <c r="A64" s="7">
        <v>10.429999999999998</v>
      </c>
      <c r="B64" s="9">
        <v>41946.458435521592</v>
      </c>
      <c r="C64" s="6">
        <v>1123.58</v>
      </c>
      <c r="D64" s="2"/>
      <c r="E64" s="1"/>
      <c r="F64" s="2"/>
      <c r="G64" s="2"/>
      <c r="H64" s="2"/>
      <c r="I64" s="2"/>
    </row>
    <row r="65" spans="1:9" ht="12" customHeight="1" x14ac:dyDescent="0.2">
      <c r="A65" s="7">
        <v>10.439999999999998</v>
      </c>
      <c r="B65" s="9">
        <v>44696.008890615027</v>
      </c>
      <c r="C65" s="6">
        <v>1123.5899999999999</v>
      </c>
      <c r="D65" s="2"/>
      <c r="E65" s="1"/>
      <c r="F65" s="2"/>
      <c r="G65" s="2"/>
      <c r="H65" s="2"/>
      <c r="I65" s="2"/>
    </row>
    <row r="66" spans="1:9" ht="12" customHeight="1" x14ac:dyDescent="0.2">
      <c r="A66" s="7">
        <v>10.449999999999998</v>
      </c>
      <c r="B66" s="9">
        <v>47445.559345708461</v>
      </c>
      <c r="C66" s="6">
        <v>1123.5999999999999</v>
      </c>
      <c r="D66" s="2"/>
      <c r="E66" s="1"/>
      <c r="F66" s="2"/>
      <c r="G66" s="2"/>
      <c r="H66" s="2"/>
      <c r="I66" s="2"/>
    </row>
    <row r="67" spans="1:9" ht="12" customHeight="1" x14ac:dyDescent="0.2">
      <c r="A67" s="7">
        <v>10.459999999999997</v>
      </c>
      <c r="B67" s="9">
        <v>50195.109800801896</v>
      </c>
      <c r="C67" s="6">
        <v>1123.6099999999999</v>
      </c>
      <c r="D67" s="2"/>
      <c r="E67" s="1"/>
      <c r="F67" s="2"/>
      <c r="G67" s="2"/>
      <c r="H67" s="2"/>
      <c r="I67" s="2"/>
    </row>
    <row r="68" spans="1:9" ht="12" customHeight="1" x14ac:dyDescent="0.2">
      <c r="A68" s="7">
        <v>10.469999999999997</v>
      </c>
      <c r="B68" s="9">
        <v>52944.660255895331</v>
      </c>
      <c r="C68" s="6">
        <v>1123.6199999999999</v>
      </c>
      <c r="D68" s="2"/>
      <c r="E68" s="1"/>
      <c r="F68" s="2"/>
      <c r="G68" s="2"/>
      <c r="H68" s="2"/>
      <c r="I68" s="2"/>
    </row>
    <row r="69" spans="1:9" ht="12" customHeight="1" x14ac:dyDescent="0.2">
      <c r="A69" s="7">
        <v>10.479999999999997</v>
      </c>
      <c r="B69" s="9">
        <v>55694.210710988766</v>
      </c>
      <c r="C69" s="6">
        <v>1123.6299999999999</v>
      </c>
      <c r="D69" s="2"/>
      <c r="E69" s="1"/>
      <c r="F69" s="2"/>
      <c r="G69" s="2"/>
      <c r="H69" s="2"/>
      <c r="I69" s="2"/>
    </row>
    <row r="70" spans="1:9" ht="12" customHeight="1" x14ac:dyDescent="0.2">
      <c r="A70" s="7">
        <v>10.489999999999997</v>
      </c>
      <c r="B70" s="9">
        <v>58443.7611660822</v>
      </c>
      <c r="C70" s="6">
        <v>1123.6399999999999</v>
      </c>
      <c r="D70" s="2"/>
      <c r="E70" s="1"/>
      <c r="F70" s="2"/>
      <c r="G70" s="2"/>
      <c r="H70" s="2"/>
      <c r="I70" s="2"/>
    </row>
    <row r="71" spans="1:9" ht="12" customHeight="1" x14ac:dyDescent="0.2">
      <c r="A71" s="7">
        <v>10.499999999999996</v>
      </c>
      <c r="B71" s="9">
        <v>61193.311621175635</v>
      </c>
      <c r="C71" s="6">
        <v>1123.6499999999999</v>
      </c>
      <c r="D71" s="2"/>
      <c r="E71" s="1"/>
      <c r="F71" s="2"/>
      <c r="G71" s="2"/>
      <c r="H71" s="2"/>
      <c r="I71" s="2"/>
    </row>
    <row r="72" spans="1:9" ht="12" customHeight="1" x14ac:dyDescent="0.2">
      <c r="A72" s="7">
        <v>10.509999999999996</v>
      </c>
      <c r="B72" s="9">
        <v>63942.86207626907</v>
      </c>
      <c r="C72" s="6">
        <v>1123.6599999999999</v>
      </c>
      <c r="D72" s="2"/>
      <c r="E72" s="1"/>
      <c r="F72" s="2"/>
      <c r="G72" s="2"/>
      <c r="H72" s="2"/>
      <c r="I72" s="2"/>
    </row>
    <row r="73" spans="1:9" ht="12" customHeight="1" x14ac:dyDescent="0.2">
      <c r="A73" s="7">
        <v>10.519999999999996</v>
      </c>
      <c r="B73" s="9">
        <v>66692.412531362512</v>
      </c>
      <c r="C73" s="10">
        <v>1123.6699999999998</v>
      </c>
      <c r="D73" s="2"/>
      <c r="E73" s="1"/>
      <c r="F73" s="2"/>
      <c r="G73" s="2"/>
      <c r="H73" s="2"/>
      <c r="I73" s="2"/>
    </row>
    <row r="74" spans="1:9" ht="12" customHeight="1" x14ac:dyDescent="0.2">
      <c r="A74" s="7">
        <v>10.529999999999996</v>
      </c>
      <c r="B74" s="9">
        <v>69441.962986455954</v>
      </c>
      <c r="C74" s="6">
        <v>1123.6799999999998</v>
      </c>
      <c r="D74" s="2"/>
      <c r="E74" s="1"/>
      <c r="F74" s="2"/>
      <c r="G74" s="2"/>
      <c r="H74" s="2"/>
      <c r="I74" s="2"/>
    </row>
    <row r="75" spans="1:9" ht="12" customHeight="1" x14ac:dyDescent="0.2">
      <c r="A75" s="7">
        <v>10.539999999999996</v>
      </c>
      <c r="B75" s="9">
        <v>72191.513441549396</v>
      </c>
      <c r="C75" s="6">
        <v>1123.6899999999998</v>
      </c>
      <c r="D75" s="2"/>
      <c r="E75" s="1"/>
      <c r="F75" s="2"/>
      <c r="G75" s="2"/>
      <c r="H75" s="2"/>
      <c r="I75" s="2"/>
    </row>
    <row r="76" spans="1:9" ht="12" customHeight="1" x14ac:dyDescent="0.2">
      <c r="A76" s="7">
        <v>10.549999999999995</v>
      </c>
      <c r="B76" s="9">
        <v>74941.063896642838</v>
      </c>
      <c r="C76" s="6">
        <v>1123.6999999999998</v>
      </c>
      <c r="D76" s="2"/>
      <c r="E76" s="1"/>
      <c r="F76" s="2"/>
      <c r="G76" s="2"/>
      <c r="H76" s="2"/>
      <c r="I76" s="2"/>
    </row>
    <row r="77" spans="1:9" ht="12" customHeight="1" x14ac:dyDescent="0.2">
      <c r="A77" s="7">
        <v>10.559999999999995</v>
      </c>
      <c r="B77" s="9">
        <v>77690.61435173628</v>
      </c>
      <c r="C77" s="6">
        <v>1123.7099999999998</v>
      </c>
      <c r="D77" s="2"/>
      <c r="E77" s="1"/>
      <c r="F77" s="2"/>
      <c r="G77" s="2"/>
      <c r="H77" s="2"/>
      <c r="I77" s="2"/>
    </row>
    <row r="78" spans="1:9" ht="12" customHeight="1" x14ac:dyDescent="0.2">
      <c r="A78" s="7">
        <v>10.569999999999995</v>
      </c>
      <c r="B78" s="9">
        <v>80440.164806829722</v>
      </c>
      <c r="C78" s="6">
        <v>1123.7199999999998</v>
      </c>
      <c r="D78" s="2"/>
      <c r="E78" s="1"/>
      <c r="F78" s="2"/>
      <c r="G78" s="2"/>
      <c r="H78" s="2"/>
      <c r="I78" s="2"/>
    </row>
    <row r="79" spans="1:9" ht="12" customHeight="1" x14ac:dyDescent="0.2">
      <c r="A79" s="7">
        <v>10.579999999999995</v>
      </c>
      <c r="B79" s="9">
        <v>83189.715261923164</v>
      </c>
      <c r="C79" s="6">
        <v>1123.7299999999998</v>
      </c>
      <c r="D79" s="2"/>
      <c r="E79" s="1"/>
      <c r="F79" s="2"/>
      <c r="G79" s="2"/>
      <c r="H79" s="2"/>
      <c r="I79" s="2"/>
    </row>
    <row r="80" spans="1:9" ht="12" customHeight="1" x14ac:dyDescent="0.2">
      <c r="A80" s="7">
        <v>10.589999999999995</v>
      </c>
      <c r="B80" s="9">
        <v>85939.265717016606</v>
      </c>
      <c r="C80" s="6">
        <v>1123.7399999999998</v>
      </c>
      <c r="D80" s="2"/>
      <c r="E80" s="1"/>
      <c r="F80" s="2"/>
      <c r="G80" s="2"/>
      <c r="H80" s="2"/>
      <c r="I80" s="2"/>
    </row>
    <row r="81" spans="1:9" ht="12" customHeight="1" x14ac:dyDescent="0.2">
      <c r="A81" s="7">
        <v>10.599999999999994</v>
      </c>
      <c r="B81" s="9">
        <v>88688.816172110048</v>
      </c>
      <c r="C81" s="6">
        <v>1123.7499999999998</v>
      </c>
      <c r="D81" s="2"/>
      <c r="E81" s="1"/>
      <c r="F81" s="2"/>
      <c r="G81" s="2"/>
      <c r="H81" s="2"/>
      <c r="I81" s="2"/>
    </row>
    <row r="82" spans="1:9" ht="12" customHeight="1" x14ac:dyDescent="0.2">
      <c r="A82" s="7">
        <v>10.609999999999994</v>
      </c>
      <c r="B82" s="9">
        <v>91438.36662720349</v>
      </c>
      <c r="C82" s="6">
        <v>1123.7599999999998</v>
      </c>
      <c r="D82" s="2"/>
      <c r="E82" s="1"/>
      <c r="F82" s="2"/>
      <c r="G82" s="2"/>
      <c r="H82" s="2"/>
      <c r="I82" s="2"/>
    </row>
    <row r="83" spans="1:9" ht="12" customHeight="1" x14ac:dyDescent="0.2">
      <c r="A83" s="7">
        <v>10.619999999999994</v>
      </c>
      <c r="B83" s="9">
        <v>94187.917082296932</v>
      </c>
      <c r="C83" s="10">
        <v>1123.7699999999998</v>
      </c>
      <c r="D83" s="2"/>
      <c r="E83" s="1"/>
      <c r="F83" s="2"/>
      <c r="G83" s="2"/>
      <c r="H83" s="2"/>
      <c r="I83" s="2"/>
    </row>
    <row r="84" spans="1:9" ht="12" customHeight="1" x14ac:dyDescent="0.2">
      <c r="A84" s="7">
        <v>10.629999999999994</v>
      </c>
      <c r="B84" s="9">
        <v>96937.467537390374</v>
      </c>
      <c r="C84" s="6">
        <v>1123.7799999999997</v>
      </c>
      <c r="D84" s="2"/>
      <c r="E84" s="1"/>
      <c r="F84" s="2"/>
      <c r="G84" s="2"/>
      <c r="H84" s="2"/>
      <c r="I84" s="2"/>
    </row>
    <row r="85" spans="1:9" ht="12" customHeight="1" x14ac:dyDescent="0.2">
      <c r="A85" s="7">
        <v>10.639999999999993</v>
      </c>
      <c r="B85" s="9">
        <v>99687.017992483816</v>
      </c>
      <c r="C85" s="6">
        <v>1123.7899999999997</v>
      </c>
      <c r="D85" s="2"/>
      <c r="E85" s="1"/>
      <c r="F85" s="2"/>
      <c r="G85" s="2"/>
      <c r="H85" s="2"/>
      <c r="I85" s="2"/>
    </row>
    <row r="86" spans="1:9" ht="12" customHeight="1" x14ac:dyDescent="0.2">
      <c r="A86" s="7">
        <v>10.649999999999993</v>
      </c>
      <c r="B86" s="9">
        <v>102436.56844757726</v>
      </c>
      <c r="C86" s="6">
        <v>1123.7999999999997</v>
      </c>
      <c r="D86" s="2"/>
      <c r="E86" s="1"/>
      <c r="F86" s="2"/>
      <c r="G86" s="2"/>
      <c r="H86" s="2"/>
      <c r="I86" s="2"/>
    </row>
    <row r="87" spans="1:9" ht="12" customHeight="1" x14ac:dyDescent="0.2">
      <c r="A87" s="7">
        <v>10.659999999999993</v>
      </c>
      <c r="B87" s="9">
        <v>105186.1189026707</v>
      </c>
      <c r="C87" s="6">
        <v>1123.8099999999997</v>
      </c>
      <c r="D87" s="2"/>
      <c r="E87" s="1"/>
      <c r="F87" s="2"/>
      <c r="G87" s="2"/>
      <c r="H87" s="2"/>
      <c r="I87" s="2"/>
    </row>
    <row r="88" spans="1:9" ht="12" customHeight="1" x14ac:dyDescent="0.2">
      <c r="A88" s="7">
        <v>10.669999999999993</v>
      </c>
      <c r="B88" s="9">
        <v>107935.66935776414</v>
      </c>
      <c r="C88" s="6">
        <v>1123.8199999999997</v>
      </c>
      <c r="D88" s="2"/>
      <c r="E88" s="1"/>
      <c r="F88" s="2"/>
      <c r="G88" s="2"/>
      <c r="H88" s="2"/>
      <c r="I88" s="2"/>
    </row>
    <row r="89" spans="1:9" ht="12" customHeight="1" x14ac:dyDescent="0.2">
      <c r="A89" s="7">
        <v>10.679999999999993</v>
      </c>
      <c r="B89" s="9">
        <v>110685.21981285758</v>
      </c>
      <c r="C89" s="6">
        <v>1123.8299999999997</v>
      </c>
      <c r="D89" s="2"/>
      <c r="E89" s="1"/>
      <c r="F89" s="2"/>
      <c r="G89" s="2"/>
      <c r="H89" s="2"/>
      <c r="I89" s="2"/>
    </row>
    <row r="90" spans="1:9" ht="12" customHeight="1" x14ac:dyDescent="0.2">
      <c r="A90" s="7">
        <v>10.689999999999992</v>
      </c>
      <c r="B90" s="9">
        <v>113434.77026795103</v>
      </c>
      <c r="C90" s="6">
        <v>1123.8399999999997</v>
      </c>
      <c r="D90" s="2"/>
      <c r="E90" s="1"/>
      <c r="F90" s="2"/>
      <c r="G90" s="2"/>
      <c r="H90" s="2"/>
      <c r="I90" s="2"/>
    </row>
    <row r="91" spans="1:9" ht="12" customHeight="1" x14ac:dyDescent="0.2">
      <c r="A91" s="7">
        <v>10.699999999999992</v>
      </c>
      <c r="B91" s="9">
        <v>116184.32072304447</v>
      </c>
      <c r="C91" s="6">
        <v>1123.8499999999997</v>
      </c>
      <c r="D91" s="2"/>
      <c r="E91" s="1"/>
      <c r="F91" s="2"/>
      <c r="G91" s="2"/>
      <c r="H91" s="2"/>
      <c r="I91" s="2"/>
    </row>
    <row r="92" spans="1:9" ht="12" customHeight="1" x14ac:dyDescent="0.2">
      <c r="A92" s="7">
        <v>10.709999999999992</v>
      </c>
      <c r="B92" s="9">
        <v>118933.87117813791</v>
      </c>
      <c r="C92" s="6">
        <v>1123.8599999999997</v>
      </c>
      <c r="D92" s="2"/>
      <c r="E92" s="1"/>
      <c r="F92" s="2"/>
      <c r="G92" s="2"/>
      <c r="H92" s="2"/>
      <c r="I92" s="2"/>
    </row>
    <row r="93" spans="1:9" ht="12" customHeight="1" x14ac:dyDescent="0.2">
      <c r="A93" s="7">
        <v>10.719999999999992</v>
      </c>
      <c r="B93" s="9">
        <v>121683.42163323135</v>
      </c>
      <c r="C93" s="10">
        <v>1123.8699999999997</v>
      </c>
      <c r="D93" s="2"/>
      <c r="E93" s="1"/>
      <c r="F93" s="2"/>
      <c r="G93" s="2"/>
      <c r="H93" s="2"/>
      <c r="I93" s="2"/>
    </row>
    <row r="94" spans="1:9" ht="12" customHeight="1" x14ac:dyDescent="0.2">
      <c r="A94" s="7">
        <v>10.729999999999992</v>
      </c>
      <c r="B94" s="9">
        <v>124432.97208832479</v>
      </c>
      <c r="C94" s="6">
        <v>1123.8799999999997</v>
      </c>
      <c r="D94" s="2"/>
      <c r="E94" s="1"/>
      <c r="F94" s="2"/>
      <c r="G94" s="2"/>
      <c r="H94" s="2"/>
      <c r="I94" s="2"/>
    </row>
    <row r="95" spans="1:9" ht="12" customHeight="1" x14ac:dyDescent="0.2">
      <c r="A95" s="7">
        <v>10.739999999999991</v>
      </c>
      <c r="B95" s="9">
        <v>127182.52254341824</v>
      </c>
      <c r="C95" s="6">
        <v>1123.8899999999996</v>
      </c>
      <c r="D95" s="2"/>
      <c r="E95" s="1"/>
      <c r="F95" s="2"/>
      <c r="G95" s="2"/>
      <c r="H95" s="2"/>
      <c r="I95" s="2"/>
    </row>
    <row r="96" spans="1:9" ht="12" customHeight="1" x14ac:dyDescent="0.2">
      <c r="A96" s="7">
        <v>10.749999999999991</v>
      </c>
      <c r="B96" s="9">
        <v>129932.07299851168</v>
      </c>
      <c r="C96" s="6">
        <v>1123.8999999999996</v>
      </c>
      <c r="D96" s="2"/>
      <c r="E96" s="1"/>
      <c r="F96" s="2"/>
      <c r="G96" s="2"/>
      <c r="H96" s="2"/>
      <c r="I96" s="2"/>
    </row>
    <row r="97" spans="1:9" ht="12" customHeight="1" x14ac:dyDescent="0.2">
      <c r="A97" s="7">
        <v>10.759999999999991</v>
      </c>
      <c r="B97" s="9">
        <v>132681.62345360511</v>
      </c>
      <c r="C97" s="6">
        <v>1123.9099999999996</v>
      </c>
      <c r="D97" s="2"/>
      <c r="E97" s="1"/>
      <c r="F97" s="2"/>
      <c r="G97" s="2"/>
      <c r="H97" s="2"/>
      <c r="I97" s="2"/>
    </row>
    <row r="98" spans="1:9" ht="12" customHeight="1" x14ac:dyDescent="0.2">
      <c r="A98" s="7">
        <v>10.769999999999991</v>
      </c>
      <c r="B98" s="9">
        <v>135431.17390869855</v>
      </c>
      <c r="C98" s="6">
        <v>1123.9199999999996</v>
      </c>
      <c r="D98" s="2"/>
      <c r="E98" s="1"/>
      <c r="F98" s="2"/>
      <c r="G98" s="2"/>
      <c r="H98" s="2"/>
      <c r="I98" s="2"/>
    </row>
    <row r="99" spans="1:9" ht="12" customHeight="1" x14ac:dyDescent="0.2">
      <c r="A99" s="7">
        <v>10.77999999999999</v>
      </c>
      <c r="B99" s="9">
        <v>138180.72436379199</v>
      </c>
      <c r="C99" s="6">
        <v>1123.9299999999996</v>
      </c>
      <c r="D99" s="2"/>
      <c r="E99" s="1"/>
      <c r="F99" s="2"/>
      <c r="G99" s="2"/>
      <c r="H99" s="2"/>
      <c r="I99" s="2"/>
    </row>
    <row r="100" spans="1:9" ht="12" customHeight="1" x14ac:dyDescent="0.2">
      <c r="A100" s="7">
        <v>10.78999999999999</v>
      </c>
      <c r="B100" s="9">
        <v>140930.27481888543</v>
      </c>
      <c r="C100" s="6">
        <v>1123.9399999999996</v>
      </c>
      <c r="D100" s="2"/>
      <c r="E100" s="1"/>
      <c r="F100" s="2"/>
      <c r="G100" s="2"/>
      <c r="H100" s="2"/>
      <c r="I100" s="2"/>
    </row>
    <row r="101" spans="1:9" ht="12" customHeight="1" x14ac:dyDescent="0.2">
      <c r="A101" s="7">
        <v>10.79999999999999</v>
      </c>
      <c r="B101" s="9">
        <v>143679.82527397887</v>
      </c>
      <c r="C101" s="6">
        <v>1123.9499999999996</v>
      </c>
      <c r="D101" s="2"/>
      <c r="E101" s="1"/>
      <c r="F101" s="2"/>
      <c r="G101" s="2"/>
      <c r="H101" s="2"/>
      <c r="I101" s="2"/>
    </row>
    <row r="102" spans="1:9" ht="12" customHeight="1" x14ac:dyDescent="0.2">
      <c r="A102" s="7">
        <v>10.80999999999999</v>
      </c>
      <c r="B102" s="9">
        <v>146429.37572907232</v>
      </c>
      <c r="C102" s="6">
        <v>1123.9599999999996</v>
      </c>
      <c r="D102" s="2"/>
      <c r="E102" s="1"/>
      <c r="F102" s="2"/>
      <c r="G102" s="2"/>
      <c r="H102" s="2"/>
      <c r="I102" s="2"/>
    </row>
    <row r="103" spans="1:9" ht="12" customHeight="1" x14ac:dyDescent="0.2">
      <c r="A103" s="7">
        <v>10.81999999999999</v>
      </c>
      <c r="B103" s="9">
        <v>149178.92618416576</v>
      </c>
      <c r="C103" s="10">
        <v>1123.9699999999996</v>
      </c>
      <c r="E103" s="1"/>
    </row>
    <row r="104" spans="1:9" ht="12" customHeight="1" x14ac:dyDescent="0.2">
      <c r="A104" s="7">
        <v>10.829999999999989</v>
      </c>
      <c r="B104" s="9">
        <v>151928.4766392592</v>
      </c>
      <c r="C104" s="9">
        <v>1123.9799999999996</v>
      </c>
      <c r="D104" s="4"/>
      <c r="E104" s="3"/>
      <c r="F104" s="4"/>
      <c r="G104" s="4"/>
      <c r="H104" s="4"/>
      <c r="I104" s="4"/>
    </row>
    <row r="105" spans="1:9" ht="12" customHeight="1" x14ac:dyDescent="0.2">
      <c r="A105" s="7">
        <v>10.839999999999989</v>
      </c>
      <c r="B105" s="9">
        <v>154678.02709435264</v>
      </c>
      <c r="C105" s="9">
        <v>1123.9899999999996</v>
      </c>
      <c r="D105" s="4"/>
      <c r="E105" s="3"/>
      <c r="F105" s="4"/>
      <c r="G105" s="4"/>
      <c r="H105" s="4"/>
      <c r="I105" s="4"/>
    </row>
    <row r="106" spans="1:9" ht="12" customHeight="1" x14ac:dyDescent="0.2">
      <c r="A106" s="7">
        <v>10.85</v>
      </c>
      <c r="B106" s="9">
        <v>157427.577549571</v>
      </c>
      <c r="C106" s="9">
        <v>1124</v>
      </c>
      <c r="D106" s="4"/>
      <c r="E106" s="3"/>
      <c r="F106" s="4"/>
      <c r="G106" s="4"/>
      <c r="H106" s="4"/>
      <c r="I106" s="4"/>
    </row>
    <row r="107" spans="1:9" ht="12" customHeight="1" x14ac:dyDescent="0.2">
      <c r="A107" s="7">
        <v>10.86</v>
      </c>
      <c r="B107" s="9">
        <v>163580.00338585983</v>
      </c>
      <c r="C107" s="9">
        <v>1124.01</v>
      </c>
      <c r="D107" s="4"/>
      <c r="E107" s="3"/>
      <c r="F107" s="4"/>
      <c r="G107" s="4"/>
      <c r="H107" s="4"/>
      <c r="I107" s="4"/>
    </row>
    <row r="108" spans="1:9" ht="12" customHeight="1" x14ac:dyDescent="0.2">
      <c r="A108" s="7">
        <v>10.87</v>
      </c>
      <c r="B108" s="9">
        <v>169732.42922214867</v>
      </c>
      <c r="C108" s="9">
        <v>1124.02</v>
      </c>
      <c r="D108" s="4"/>
      <c r="E108" s="3"/>
      <c r="F108" s="4"/>
      <c r="G108" s="4"/>
      <c r="H108" s="4"/>
      <c r="I108" s="4"/>
    </row>
    <row r="109" spans="1:9" ht="12" customHeight="1" x14ac:dyDescent="0.2">
      <c r="A109" s="7">
        <v>10.879999999999999</v>
      </c>
      <c r="B109" s="9">
        <v>175884.8550584375</v>
      </c>
      <c r="C109" s="9">
        <v>1124.03</v>
      </c>
      <c r="D109" s="4"/>
      <c r="E109" s="3"/>
      <c r="F109" s="4"/>
      <c r="G109" s="4"/>
      <c r="H109" s="4"/>
      <c r="I109" s="4"/>
    </row>
    <row r="110" spans="1:9" ht="12" customHeight="1" x14ac:dyDescent="0.2">
      <c r="A110" s="7">
        <v>10.889999999999999</v>
      </c>
      <c r="B110" s="9">
        <v>182037.28089472634</v>
      </c>
      <c r="C110" s="9">
        <v>1124.04</v>
      </c>
      <c r="D110" s="4"/>
      <c r="E110" s="3"/>
      <c r="F110" s="4"/>
      <c r="G110" s="4"/>
      <c r="H110" s="4"/>
      <c r="I110" s="4"/>
    </row>
    <row r="111" spans="1:9" ht="12" customHeight="1" x14ac:dyDescent="0.2">
      <c r="A111" s="7">
        <v>10.899999999999999</v>
      </c>
      <c r="B111" s="9">
        <v>188189.70673101518</v>
      </c>
      <c r="C111" s="9">
        <v>1124.05</v>
      </c>
      <c r="D111" s="4"/>
      <c r="E111" s="3"/>
      <c r="F111" s="4"/>
      <c r="G111" s="4"/>
      <c r="H111" s="4"/>
      <c r="I111" s="4"/>
    </row>
    <row r="112" spans="1:9" ht="12" customHeight="1" x14ac:dyDescent="0.2">
      <c r="A112" s="7">
        <v>10.909999999999998</v>
      </c>
      <c r="B112" s="9">
        <v>194342.13256730401</v>
      </c>
      <c r="C112" s="9">
        <v>1124.06</v>
      </c>
      <c r="D112" s="4"/>
      <c r="E112" s="3"/>
      <c r="F112" s="4"/>
      <c r="G112" s="4"/>
      <c r="H112" s="4"/>
      <c r="I112" s="4"/>
    </row>
    <row r="113" spans="1:9" ht="12" customHeight="1" x14ac:dyDescent="0.2">
      <c r="A113" s="7">
        <v>10.919999999999998</v>
      </c>
      <c r="B113" s="9">
        <v>200494.55840359285</v>
      </c>
      <c r="C113" s="10">
        <v>1124.07</v>
      </c>
      <c r="D113" s="2"/>
      <c r="E113" s="1"/>
      <c r="F113" s="2"/>
      <c r="G113" s="2"/>
      <c r="H113" s="2"/>
      <c r="I113" s="2"/>
    </row>
    <row r="114" spans="1:9" ht="12" customHeight="1" x14ac:dyDescent="0.2">
      <c r="A114" s="7">
        <v>10.929999999999998</v>
      </c>
      <c r="B114" s="9">
        <v>206646.98423988168</v>
      </c>
      <c r="C114" s="9">
        <v>1124.08</v>
      </c>
      <c r="D114" s="2"/>
      <c r="E114" s="1"/>
      <c r="F114" s="2"/>
      <c r="G114" s="2"/>
      <c r="H114" s="2"/>
      <c r="I114" s="2"/>
    </row>
    <row r="115" spans="1:9" ht="12" customHeight="1" x14ac:dyDescent="0.2">
      <c r="A115" s="7">
        <v>10.939999999999998</v>
      </c>
      <c r="B115" s="9">
        <v>212799.41007617052</v>
      </c>
      <c r="C115" s="9">
        <v>1124.0899999999999</v>
      </c>
      <c r="D115" s="2"/>
      <c r="E115" s="1"/>
      <c r="F115" s="2"/>
      <c r="G115" s="2"/>
      <c r="H115" s="2"/>
      <c r="I115" s="2"/>
    </row>
    <row r="116" spans="1:9" ht="12" customHeight="1" x14ac:dyDescent="0.2">
      <c r="A116" s="7">
        <v>10.949999999999998</v>
      </c>
      <c r="B116" s="9">
        <v>218951.83591245936</v>
      </c>
      <c r="C116" s="6">
        <v>1124.0999999999999</v>
      </c>
      <c r="D116" s="2"/>
      <c r="E116" s="1"/>
      <c r="F116" s="2"/>
      <c r="G116" s="2"/>
      <c r="H116" s="2"/>
      <c r="I116" s="2"/>
    </row>
    <row r="117" spans="1:9" ht="12" customHeight="1" x14ac:dyDescent="0.2">
      <c r="A117" s="7">
        <v>10.959999999999997</v>
      </c>
      <c r="B117" s="9">
        <v>225104.26174874819</v>
      </c>
      <c r="C117" s="9">
        <v>1124.1099999999999</v>
      </c>
      <c r="D117" s="2"/>
      <c r="E117" s="1"/>
      <c r="F117" s="2"/>
      <c r="G117" s="2"/>
      <c r="H117" s="2"/>
      <c r="I117" s="2"/>
    </row>
    <row r="118" spans="1:9" ht="12" customHeight="1" x14ac:dyDescent="0.2">
      <c r="A118" s="7">
        <v>10.969999999999997</v>
      </c>
      <c r="B118" s="9">
        <v>231256.68758503703</v>
      </c>
      <c r="C118" s="9">
        <v>1124.1199999999999</v>
      </c>
      <c r="D118" s="2"/>
      <c r="E118" s="1"/>
      <c r="F118" s="2"/>
      <c r="G118" s="2"/>
      <c r="H118" s="2"/>
      <c r="I118" s="2"/>
    </row>
    <row r="119" spans="1:9" ht="12" customHeight="1" x14ac:dyDescent="0.2">
      <c r="A119" s="7">
        <v>10.979999999999997</v>
      </c>
      <c r="B119" s="9">
        <v>237409.11342132586</v>
      </c>
      <c r="C119" s="6">
        <v>1124.1299999999999</v>
      </c>
      <c r="D119" s="2"/>
      <c r="E119" s="1"/>
      <c r="F119" s="2"/>
      <c r="G119" s="2"/>
      <c r="H119" s="2"/>
      <c r="I119" s="2"/>
    </row>
    <row r="120" spans="1:9" ht="12" customHeight="1" x14ac:dyDescent="0.2">
      <c r="A120" s="7">
        <v>10.989999999999997</v>
      </c>
      <c r="B120" s="9">
        <v>243561.5392576147</v>
      </c>
      <c r="C120" s="9">
        <v>1124.1399999999999</v>
      </c>
      <c r="D120" s="2"/>
      <c r="E120" s="1"/>
      <c r="F120" s="2"/>
      <c r="G120" s="2"/>
      <c r="H120" s="2"/>
      <c r="I120" s="2"/>
    </row>
    <row r="121" spans="1:9" ht="12" customHeight="1" x14ac:dyDescent="0.2">
      <c r="A121" s="7">
        <v>10.999999999999996</v>
      </c>
      <c r="B121" s="9">
        <v>249713.96509390353</v>
      </c>
      <c r="C121" s="9">
        <v>1124.1499999999999</v>
      </c>
      <c r="D121" s="2"/>
      <c r="E121" s="1"/>
      <c r="F121" s="2"/>
      <c r="G121" s="2"/>
      <c r="H121" s="2"/>
      <c r="I121" s="2"/>
    </row>
    <row r="122" spans="1:9" ht="12" customHeight="1" x14ac:dyDescent="0.2">
      <c r="A122" s="7">
        <v>11.009999999999996</v>
      </c>
      <c r="B122" s="9">
        <v>255866.39093019237</v>
      </c>
      <c r="C122" s="6">
        <v>1124.1599999999999</v>
      </c>
      <c r="D122" s="2"/>
      <c r="E122" s="1"/>
      <c r="F122" s="2"/>
      <c r="G122" s="2"/>
      <c r="H122" s="2"/>
      <c r="I122" s="2"/>
    </row>
    <row r="123" spans="1:9" ht="12" customHeight="1" x14ac:dyDescent="0.2">
      <c r="A123" s="7">
        <v>11.019999999999996</v>
      </c>
      <c r="B123" s="9">
        <v>262018.81676648121</v>
      </c>
      <c r="C123" s="10">
        <v>1124.1699999999998</v>
      </c>
      <c r="D123" s="2"/>
      <c r="E123" s="1"/>
      <c r="F123" s="2"/>
      <c r="G123" s="2"/>
      <c r="H123" s="2"/>
      <c r="I123" s="2"/>
    </row>
    <row r="124" spans="1:9" ht="12" customHeight="1" x14ac:dyDescent="0.2">
      <c r="A124" s="7">
        <v>11.029999999999996</v>
      </c>
      <c r="B124" s="9">
        <v>268171.24260277004</v>
      </c>
      <c r="C124" s="9">
        <v>1124.1799999999998</v>
      </c>
      <c r="D124" s="2"/>
      <c r="E124" s="1"/>
      <c r="F124" s="2"/>
      <c r="G124" s="2"/>
      <c r="H124" s="2"/>
      <c r="I124" s="2"/>
    </row>
    <row r="125" spans="1:9" ht="12" customHeight="1" x14ac:dyDescent="0.2">
      <c r="A125" s="7">
        <v>11.039999999999996</v>
      </c>
      <c r="B125" s="9">
        <v>274323.66843905888</v>
      </c>
      <c r="C125" s="6">
        <v>1124.1899999999998</v>
      </c>
      <c r="D125" s="2"/>
      <c r="E125" s="1"/>
      <c r="F125" s="2"/>
      <c r="G125" s="2"/>
      <c r="H125" s="2"/>
      <c r="I125" s="2"/>
    </row>
    <row r="126" spans="1:9" ht="12" customHeight="1" x14ac:dyDescent="0.2">
      <c r="A126" s="7">
        <v>11.049999999999995</v>
      </c>
      <c r="B126" s="9">
        <v>280476.09427534771</v>
      </c>
      <c r="C126" s="6">
        <v>1124.1999999999998</v>
      </c>
      <c r="D126" s="2"/>
      <c r="E126" s="1"/>
      <c r="F126" s="2"/>
      <c r="G126" s="2"/>
      <c r="H126" s="2"/>
      <c r="I126" s="2"/>
    </row>
    <row r="127" spans="1:9" ht="12" customHeight="1" x14ac:dyDescent="0.2">
      <c r="A127" s="7">
        <v>11.059999999999995</v>
      </c>
      <c r="B127" s="9">
        <v>286628.52011163655</v>
      </c>
      <c r="C127" s="9">
        <v>1124.2099999999998</v>
      </c>
      <c r="D127" s="2"/>
      <c r="E127" s="1"/>
      <c r="F127" s="2"/>
      <c r="G127" s="2"/>
      <c r="H127" s="2"/>
      <c r="I127" s="2"/>
    </row>
    <row r="128" spans="1:9" ht="12" customHeight="1" x14ac:dyDescent="0.2">
      <c r="A128" s="7">
        <v>11.069999999999995</v>
      </c>
      <c r="B128" s="9">
        <v>292780.94594792539</v>
      </c>
      <c r="C128" s="6">
        <v>1124.2199999999998</v>
      </c>
      <c r="D128" s="2"/>
      <c r="E128" s="1"/>
      <c r="F128" s="2"/>
      <c r="G128" s="2"/>
      <c r="H128" s="2"/>
      <c r="I128" s="2"/>
    </row>
    <row r="129" spans="1:9" ht="12" customHeight="1" x14ac:dyDescent="0.2">
      <c r="A129" s="7">
        <v>11.079999999999995</v>
      </c>
      <c r="B129" s="9">
        <v>298933.37178421422</v>
      </c>
      <c r="C129" s="6">
        <v>1124.2299999999998</v>
      </c>
      <c r="D129" s="2"/>
      <c r="E129" s="1"/>
      <c r="F129" s="2"/>
      <c r="G129" s="2"/>
      <c r="H129" s="2"/>
      <c r="I129" s="2"/>
    </row>
    <row r="130" spans="1:9" ht="12" customHeight="1" x14ac:dyDescent="0.2">
      <c r="A130" s="7">
        <v>11.089999999999995</v>
      </c>
      <c r="B130" s="9">
        <v>305085.79762050306</v>
      </c>
      <c r="C130" s="9">
        <v>1124.2399999999998</v>
      </c>
      <c r="D130" s="2"/>
      <c r="E130" s="1"/>
      <c r="F130" s="2"/>
      <c r="G130" s="2"/>
      <c r="H130" s="2"/>
      <c r="I130" s="2"/>
    </row>
    <row r="131" spans="1:9" ht="12" customHeight="1" x14ac:dyDescent="0.2">
      <c r="A131" s="7">
        <v>11.099999999999994</v>
      </c>
      <c r="B131" s="9">
        <v>311238.22345679189</v>
      </c>
      <c r="C131" s="6">
        <v>1124.2499999999998</v>
      </c>
      <c r="D131" s="2"/>
      <c r="E131" s="1"/>
      <c r="F131" s="2"/>
      <c r="G131" s="2"/>
      <c r="H131" s="2"/>
      <c r="I131" s="2"/>
    </row>
    <row r="132" spans="1:9" ht="12" customHeight="1" x14ac:dyDescent="0.2">
      <c r="A132" s="7">
        <v>11.109999999999994</v>
      </c>
      <c r="B132" s="9">
        <v>317390.64929308073</v>
      </c>
      <c r="C132" s="6">
        <v>1124.2599999999998</v>
      </c>
      <c r="D132" s="2"/>
      <c r="E132" s="1"/>
      <c r="F132" s="2"/>
      <c r="G132" s="2"/>
      <c r="H132" s="2"/>
      <c r="I132" s="2"/>
    </row>
    <row r="133" spans="1:9" ht="12" customHeight="1" x14ac:dyDescent="0.2">
      <c r="A133" s="7">
        <v>11.119999999999994</v>
      </c>
      <c r="B133" s="9">
        <v>323543.07512936956</v>
      </c>
      <c r="C133" s="10">
        <v>1124.2699999999998</v>
      </c>
      <c r="D133" s="2"/>
      <c r="E133" s="1"/>
      <c r="F133" s="2"/>
      <c r="G133" s="2"/>
      <c r="H133" s="2"/>
      <c r="I133" s="2"/>
    </row>
    <row r="134" spans="1:9" ht="12" customHeight="1" x14ac:dyDescent="0.2">
      <c r="A134" s="7">
        <v>11.129999999999994</v>
      </c>
      <c r="B134" s="9">
        <v>329695.5009656584</v>
      </c>
      <c r="C134" s="6">
        <v>1124.2799999999997</v>
      </c>
      <c r="D134" s="2"/>
      <c r="E134" s="1"/>
      <c r="F134" s="2"/>
      <c r="G134" s="2"/>
      <c r="H134" s="2"/>
      <c r="I134" s="2"/>
    </row>
    <row r="135" spans="1:9" ht="12" customHeight="1" x14ac:dyDescent="0.2">
      <c r="A135" s="7">
        <v>11.139999999999993</v>
      </c>
      <c r="B135" s="9">
        <v>335847.92680194724</v>
      </c>
      <c r="C135" s="6">
        <v>1124.2899999999997</v>
      </c>
      <c r="D135" s="2"/>
      <c r="E135" s="1"/>
      <c r="F135" s="2"/>
      <c r="G135" s="2"/>
      <c r="H135" s="2"/>
      <c r="I135" s="2"/>
    </row>
    <row r="136" spans="1:9" ht="12" customHeight="1" x14ac:dyDescent="0.2">
      <c r="A136" s="7">
        <v>11.149999999999993</v>
      </c>
      <c r="B136" s="9">
        <v>342000.35263823607</v>
      </c>
      <c r="C136" s="6">
        <v>1124.2999999999997</v>
      </c>
      <c r="D136" s="2"/>
      <c r="E136" s="1"/>
      <c r="F136" s="2"/>
      <c r="G136" s="2"/>
      <c r="H136" s="2"/>
      <c r="I136" s="2"/>
    </row>
    <row r="137" spans="1:9" ht="12" customHeight="1" x14ac:dyDescent="0.2">
      <c r="A137" s="7">
        <v>11.159999999999993</v>
      </c>
      <c r="B137" s="9">
        <v>348152.77847452491</v>
      </c>
      <c r="C137" s="6">
        <v>1124.3099999999997</v>
      </c>
      <c r="D137" s="2"/>
      <c r="E137" s="1"/>
      <c r="F137" s="2"/>
      <c r="G137" s="2"/>
      <c r="H137" s="2"/>
      <c r="I137" s="2"/>
    </row>
    <row r="138" spans="1:9" ht="12" customHeight="1" x14ac:dyDescent="0.2">
      <c r="A138" s="7">
        <v>11.169999999999993</v>
      </c>
      <c r="B138" s="9">
        <v>354305.20431081374</v>
      </c>
      <c r="C138" s="6">
        <v>1124.3199999999997</v>
      </c>
      <c r="D138" s="2"/>
      <c r="E138" s="1"/>
      <c r="F138" s="2"/>
      <c r="G138" s="2"/>
      <c r="H138" s="2"/>
      <c r="I138" s="2"/>
    </row>
    <row r="139" spans="1:9" ht="12" customHeight="1" x14ac:dyDescent="0.2">
      <c r="A139" s="7">
        <v>11.179999999999993</v>
      </c>
      <c r="B139" s="9">
        <v>360457.63014710258</v>
      </c>
      <c r="C139" s="6">
        <v>1124.3299999999997</v>
      </c>
      <c r="D139" s="2"/>
      <c r="E139" s="1"/>
      <c r="F139" s="2"/>
      <c r="G139" s="2"/>
      <c r="H139" s="2"/>
      <c r="I139" s="2"/>
    </row>
    <row r="140" spans="1:9" ht="12" customHeight="1" x14ac:dyDescent="0.2">
      <c r="A140" s="7">
        <v>11.189999999999992</v>
      </c>
      <c r="B140" s="9">
        <v>366610.05598339142</v>
      </c>
      <c r="C140" s="6">
        <v>1124.3399999999997</v>
      </c>
      <c r="D140" s="2"/>
      <c r="E140" s="1"/>
      <c r="F140" s="2"/>
      <c r="G140" s="2"/>
      <c r="H140" s="2"/>
      <c r="I140" s="2"/>
    </row>
    <row r="141" spans="1:9" ht="12" customHeight="1" x14ac:dyDescent="0.2">
      <c r="A141" s="7">
        <v>11.199999999999992</v>
      </c>
      <c r="B141" s="9">
        <v>372762.48181968025</v>
      </c>
      <c r="C141" s="6">
        <v>1124.3499999999997</v>
      </c>
      <c r="D141" s="2"/>
      <c r="E141" s="1"/>
      <c r="F141" s="2"/>
      <c r="G141" s="2"/>
      <c r="H141" s="2"/>
      <c r="I141" s="2"/>
    </row>
    <row r="142" spans="1:9" ht="12" customHeight="1" x14ac:dyDescent="0.2">
      <c r="A142" s="7">
        <v>11.209999999999992</v>
      </c>
      <c r="B142" s="9">
        <v>378914.90765596909</v>
      </c>
      <c r="C142" s="6">
        <v>1124.3599999999997</v>
      </c>
      <c r="D142" s="2"/>
      <c r="E142" s="1"/>
      <c r="F142" s="2"/>
      <c r="G142" s="2"/>
      <c r="H142" s="2"/>
      <c r="I142" s="2"/>
    </row>
    <row r="143" spans="1:9" ht="12" customHeight="1" x14ac:dyDescent="0.2">
      <c r="A143" s="7">
        <v>11.219999999999992</v>
      </c>
      <c r="B143" s="9">
        <v>385067.33349225792</v>
      </c>
      <c r="C143" s="10">
        <v>1124.3699999999997</v>
      </c>
      <c r="D143" s="2"/>
      <c r="E143" s="1"/>
      <c r="F143" s="2"/>
      <c r="G143" s="2"/>
      <c r="H143" s="2"/>
      <c r="I143" s="2"/>
    </row>
    <row r="144" spans="1:9" ht="12" customHeight="1" x14ac:dyDescent="0.2">
      <c r="A144" s="7">
        <v>11.229999999999992</v>
      </c>
      <c r="B144" s="9">
        <v>391219.75932854676</v>
      </c>
      <c r="C144" s="6">
        <v>1124.3799999999997</v>
      </c>
      <c r="D144" s="2"/>
      <c r="E144" s="1"/>
      <c r="F144" s="2"/>
      <c r="G144" s="2"/>
      <c r="H144" s="2"/>
      <c r="I144" s="2"/>
    </row>
    <row r="145" spans="1:9" ht="12" customHeight="1" x14ac:dyDescent="0.2">
      <c r="A145" s="7">
        <v>11.239999999999991</v>
      </c>
      <c r="B145" s="9">
        <v>397372.1851648356</v>
      </c>
      <c r="C145" s="6">
        <v>1124.3899999999996</v>
      </c>
      <c r="D145" s="2"/>
      <c r="E145" s="1"/>
      <c r="F145" s="2"/>
      <c r="G145" s="2"/>
      <c r="H145" s="2"/>
      <c r="I145" s="2"/>
    </row>
    <row r="146" spans="1:9" ht="12" customHeight="1" x14ac:dyDescent="0.2">
      <c r="A146" s="7">
        <v>11.249999999999991</v>
      </c>
      <c r="B146" s="9">
        <v>403524.61100112443</v>
      </c>
      <c r="C146" s="6">
        <v>1124.3999999999996</v>
      </c>
      <c r="D146" s="2"/>
      <c r="E146" s="1"/>
      <c r="F146" s="2"/>
      <c r="G146" s="2"/>
      <c r="H146" s="2"/>
      <c r="I146" s="2"/>
    </row>
    <row r="147" spans="1:9" ht="12" customHeight="1" x14ac:dyDescent="0.2">
      <c r="A147" s="7">
        <v>11.259999999999991</v>
      </c>
      <c r="B147" s="9">
        <v>409677.03683741327</v>
      </c>
      <c r="C147" s="6">
        <v>1124.4099999999996</v>
      </c>
      <c r="D147" s="2"/>
      <c r="E147" s="1"/>
      <c r="F147" s="2"/>
      <c r="G147" s="2"/>
      <c r="H147" s="2"/>
      <c r="I147" s="2"/>
    </row>
    <row r="148" spans="1:9" ht="12" customHeight="1" x14ac:dyDescent="0.2">
      <c r="A148" s="7">
        <v>11.269999999999991</v>
      </c>
      <c r="B148" s="9">
        <v>415829.4626737021</v>
      </c>
      <c r="C148" s="6">
        <v>1124.4199999999996</v>
      </c>
      <c r="D148" s="2"/>
      <c r="E148" s="1"/>
      <c r="F148" s="2"/>
      <c r="G148" s="2"/>
      <c r="H148" s="2"/>
      <c r="I148" s="2"/>
    </row>
    <row r="149" spans="1:9" ht="12" customHeight="1" x14ac:dyDescent="0.2">
      <c r="A149" s="7">
        <v>11.27999999999999</v>
      </c>
      <c r="B149" s="9">
        <v>421981.88850999094</v>
      </c>
      <c r="C149" s="6">
        <v>1124.4299999999996</v>
      </c>
      <c r="D149" s="2"/>
      <c r="E149" s="1"/>
      <c r="F149" s="2"/>
      <c r="G149" s="2"/>
      <c r="H149" s="2"/>
      <c r="I149" s="2"/>
    </row>
    <row r="150" spans="1:9" ht="12" customHeight="1" x14ac:dyDescent="0.2">
      <c r="A150" s="7">
        <v>11.28999999999999</v>
      </c>
      <c r="B150" s="9">
        <v>428134.31434627977</v>
      </c>
      <c r="C150" s="6">
        <v>1124.4399999999996</v>
      </c>
      <c r="D150" s="2"/>
      <c r="E150" s="1"/>
      <c r="F150" s="2"/>
      <c r="G150" s="2"/>
      <c r="H150" s="2"/>
      <c r="I150" s="2"/>
    </row>
    <row r="151" spans="1:9" ht="12" customHeight="1" x14ac:dyDescent="0.2">
      <c r="A151" s="7">
        <v>11.29999999999999</v>
      </c>
      <c r="B151" s="9">
        <v>434286.74018256861</v>
      </c>
      <c r="C151" s="6">
        <v>1124.4499999999996</v>
      </c>
      <c r="D151" s="2"/>
      <c r="E151" s="1"/>
      <c r="F151" s="2"/>
      <c r="G151" s="2"/>
      <c r="H151" s="2"/>
      <c r="I151" s="2"/>
    </row>
    <row r="152" spans="1:9" ht="12" customHeight="1" x14ac:dyDescent="0.2">
      <c r="A152" s="7">
        <v>11.30999999999999</v>
      </c>
      <c r="B152" s="9">
        <v>440439.16601885745</v>
      </c>
      <c r="C152" s="6">
        <v>1124.4599999999996</v>
      </c>
      <c r="D152" s="2"/>
      <c r="E152" s="1"/>
      <c r="F152" s="2"/>
      <c r="G152" s="2"/>
      <c r="H152" s="2"/>
      <c r="I152" s="2"/>
    </row>
    <row r="153" spans="1:9" ht="12" customHeight="1" x14ac:dyDescent="0.2">
      <c r="A153" s="7">
        <v>11.31999999999999</v>
      </c>
      <c r="B153" s="9">
        <v>446591.59185514628</v>
      </c>
      <c r="C153" s="10">
        <v>1124.4699999999996</v>
      </c>
      <c r="D153" s="2"/>
      <c r="E153" s="1"/>
      <c r="F153" s="2"/>
      <c r="G153" s="2"/>
      <c r="H153" s="2"/>
      <c r="I153" s="2"/>
    </row>
    <row r="154" spans="1:9" ht="12" customHeight="1" x14ac:dyDescent="0.2">
      <c r="A154" s="7">
        <v>11.329999999999989</v>
      </c>
      <c r="B154" s="9">
        <v>452744.01769143512</v>
      </c>
      <c r="C154" s="6">
        <v>1124.4799999999996</v>
      </c>
      <c r="D154" s="2"/>
      <c r="E154" s="1"/>
      <c r="F154" s="2"/>
      <c r="G154" s="2"/>
      <c r="H154" s="2"/>
      <c r="I154" s="2"/>
    </row>
    <row r="155" spans="1:9" ht="12" customHeight="1" x14ac:dyDescent="0.2">
      <c r="A155" s="7">
        <v>11.339999999999989</v>
      </c>
      <c r="B155" s="9">
        <v>458896.44352772395</v>
      </c>
      <c r="C155" s="6">
        <v>1124.4899999999996</v>
      </c>
      <c r="D155" s="2"/>
      <c r="E155" s="1"/>
      <c r="F155" s="2"/>
      <c r="G155" s="2"/>
      <c r="H155" s="2"/>
      <c r="I155" s="2"/>
    </row>
    <row r="156" spans="1:9" ht="12" customHeight="1" x14ac:dyDescent="0.2">
      <c r="A156" s="7">
        <v>11.35</v>
      </c>
      <c r="B156" s="9">
        <v>465048.86936429201</v>
      </c>
      <c r="C156" s="6">
        <v>1124.5</v>
      </c>
      <c r="D156" s="2"/>
      <c r="E156" s="1"/>
      <c r="F156" s="2"/>
      <c r="G156" s="2"/>
      <c r="H156" s="2"/>
      <c r="I156" s="2"/>
    </row>
    <row r="157" spans="1:9" ht="12" customHeight="1" x14ac:dyDescent="0.2">
      <c r="A157" s="7">
        <v>11.36</v>
      </c>
      <c r="B157" s="9">
        <v>473549.82018841215</v>
      </c>
      <c r="C157" s="6">
        <v>1124.51</v>
      </c>
      <c r="D157" s="2"/>
      <c r="E157" s="1"/>
      <c r="F157" s="2"/>
      <c r="G157" s="2"/>
      <c r="H157" s="2"/>
      <c r="I157" s="2"/>
    </row>
    <row r="158" spans="1:9" ht="12" customHeight="1" x14ac:dyDescent="0.2">
      <c r="A158" s="7">
        <v>11.37</v>
      </c>
      <c r="B158" s="9">
        <v>482050.77101253229</v>
      </c>
      <c r="C158" s="6">
        <v>1124.52</v>
      </c>
      <c r="D158" s="2"/>
      <c r="E158" s="1"/>
      <c r="F158" s="2"/>
      <c r="G158" s="2"/>
      <c r="H158" s="2"/>
      <c r="I158" s="2"/>
    </row>
    <row r="159" spans="1:9" ht="12" customHeight="1" x14ac:dyDescent="0.2">
      <c r="A159" s="7">
        <v>11.379999999999999</v>
      </c>
      <c r="B159" s="9">
        <v>490551.72183665243</v>
      </c>
      <c r="C159" s="6">
        <v>1124.53</v>
      </c>
      <c r="D159" s="2"/>
      <c r="E159" s="1"/>
      <c r="F159" s="2"/>
      <c r="G159" s="2"/>
      <c r="H159" s="2"/>
      <c r="I159" s="2"/>
    </row>
    <row r="160" spans="1:9" ht="12" customHeight="1" x14ac:dyDescent="0.2">
      <c r="A160" s="7">
        <v>11.389999999999999</v>
      </c>
      <c r="B160" s="9">
        <v>499052.67266077257</v>
      </c>
      <c r="C160" s="6">
        <v>1124.54</v>
      </c>
      <c r="D160" s="2"/>
      <c r="E160" s="1"/>
      <c r="F160" s="2"/>
      <c r="G160" s="2"/>
      <c r="H160" s="2"/>
      <c r="I160" s="2"/>
    </row>
    <row r="161" spans="1:9" ht="12" customHeight="1" x14ac:dyDescent="0.2">
      <c r="A161" s="7">
        <v>11.399999999999999</v>
      </c>
      <c r="B161" s="9">
        <v>507553.62348489271</v>
      </c>
      <c r="C161" s="6">
        <v>1124.55</v>
      </c>
      <c r="D161" s="2"/>
      <c r="E161" s="1"/>
      <c r="F161" s="2"/>
      <c r="G161" s="2"/>
      <c r="H161" s="2"/>
      <c r="I161" s="2"/>
    </row>
    <row r="162" spans="1:9" ht="12" customHeight="1" x14ac:dyDescent="0.2">
      <c r="A162" s="7">
        <v>11.409999999999998</v>
      </c>
      <c r="B162" s="9">
        <v>516054.57430901285</v>
      </c>
      <c r="C162" s="6">
        <v>1124.56</v>
      </c>
      <c r="D162" s="2"/>
      <c r="E162" s="1"/>
      <c r="F162" s="2"/>
      <c r="G162" s="2"/>
      <c r="H162" s="2"/>
      <c r="I162" s="2"/>
    </row>
    <row r="163" spans="1:9" ht="12" customHeight="1" x14ac:dyDescent="0.2">
      <c r="A163" s="7">
        <v>11.419999999999998</v>
      </c>
      <c r="B163" s="9">
        <v>524555.52513313293</v>
      </c>
      <c r="C163" s="10">
        <v>1124.57</v>
      </c>
      <c r="D163" s="2"/>
      <c r="E163" s="1"/>
      <c r="F163" s="2"/>
      <c r="G163" s="2"/>
      <c r="H163" s="2"/>
      <c r="I163" s="2"/>
    </row>
    <row r="164" spans="1:9" ht="12" customHeight="1" x14ac:dyDescent="0.2">
      <c r="A164" s="7">
        <v>11.429999999999998</v>
      </c>
      <c r="B164" s="9">
        <v>533056.47595725302</v>
      </c>
      <c r="C164" s="6">
        <v>1124.58</v>
      </c>
      <c r="D164" s="2"/>
      <c r="E164" s="1"/>
      <c r="F164" s="2"/>
      <c r="G164" s="2"/>
      <c r="H164" s="2"/>
      <c r="I164" s="2"/>
    </row>
    <row r="165" spans="1:9" ht="12" customHeight="1" x14ac:dyDescent="0.2">
      <c r="A165" s="7">
        <v>11.439999999999998</v>
      </c>
      <c r="B165" s="9">
        <v>541557.4267813731</v>
      </c>
      <c r="C165" s="6">
        <v>1124.5899999999999</v>
      </c>
      <c r="D165" s="2"/>
      <c r="E165" s="1"/>
      <c r="F165" s="2"/>
      <c r="G165" s="2"/>
      <c r="H165" s="2"/>
      <c r="I165" s="2"/>
    </row>
    <row r="166" spans="1:9" ht="12" customHeight="1" x14ac:dyDescent="0.2">
      <c r="A166" s="7">
        <v>11.449999999999998</v>
      </c>
      <c r="B166" s="9">
        <v>550058.37760549318</v>
      </c>
      <c r="C166" s="6">
        <v>1124.5999999999999</v>
      </c>
      <c r="D166" s="2"/>
      <c r="E166" s="1"/>
      <c r="F166" s="2"/>
      <c r="G166" s="2"/>
      <c r="H166" s="2"/>
      <c r="I166" s="2"/>
    </row>
    <row r="167" spans="1:9" ht="12" customHeight="1" x14ac:dyDescent="0.2">
      <c r="A167" s="7">
        <v>11.459999999999997</v>
      </c>
      <c r="B167" s="9">
        <v>558559.32842961326</v>
      </c>
      <c r="C167" s="6">
        <v>1124.6099999999999</v>
      </c>
      <c r="D167" s="2"/>
      <c r="E167" s="1"/>
      <c r="F167" s="2"/>
      <c r="G167" s="2"/>
      <c r="H167" s="2"/>
      <c r="I167" s="2"/>
    </row>
    <row r="168" spans="1:9" ht="12" customHeight="1" x14ac:dyDescent="0.2">
      <c r="A168" s="7">
        <v>11.469999999999997</v>
      </c>
      <c r="B168" s="9">
        <v>567060.27925373334</v>
      </c>
      <c r="C168" s="6">
        <v>1124.6199999999999</v>
      </c>
      <c r="D168" s="2"/>
      <c r="E168" s="1"/>
      <c r="F168" s="2"/>
      <c r="G168" s="2"/>
      <c r="H168" s="2"/>
      <c r="I168" s="2"/>
    </row>
    <row r="169" spans="1:9" ht="12" customHeight="1" x14ac:dyDescent="0.2">
      <c r="A169" s="7">
        <v>11.479999999999997</v>
      </c>
      <c r="B169" s="9">
        <v>575561.23007785343</v>
      </c>
      <c r="C169" s="6">
        <v>1124.6299999999999</v>
      </c>
      <c r="D169" s="2"/>
      <c r="E169" s="1"/>
      <c r="F169" s="2"/>
      <c r="G169" s="2"/>
      <c r="H169" s="2"/>
      <c r="I169" s="2"/>
    </row>
    <row r="170" spans="1:9" ht="12" customHeight="1" x14ac:dyDescent="0.2">
      <c r="A170" s="7">
        <v>11.489999999999997</v>
      </c>
      <c r="B170" s="9">
        <v>584062.18090197351</v>
      </c>
      <c r="C170" s="6">
        <v>1124.6399999999999</v>
      </c>
      <c r="D170" s="2"/>
      <c r="E170" s="1"/>
      <c r="F170" s="2"/>
      <c r="G170" s="2"/>
      <c r="H170" s="2"/>
      <c r="I170" s="2"/>
    </row>
    <row r="171" spans="1:9" ht="12" customHeight="1" x14ac:dyDescent="0.2">
      <c r="A171" s="7">
        <v>11.499999999999996</v>
      </c>
      <c r="B171" s="9">
        <v>592563.13172609359</v>
      </c>
      <c r="C171" s="6">
        <v>1124.6499999999999</v>
      </c>
      <c r="D171" s="2"/>
      <c r="E171" s="1"/>
      <c r="F171" s="2"/>
      <c r="G171" s="2"/>
      <c r="H171" s="2"/>
      <c r="I171" s="2"/>
    </row>
    <row r="172" spans="1:9" ht="12" customHeight="1" x14ac:dyDescent="0.2">
      <c r="A172" s="7">
        <v>11.509999999999996</v>
      </c>
      <c r="B172" s="9">
        <v>601064.08255021367</v>
      </c>
      <c r="C172" s="6">
        <v>1124.6599999999999</v>
      </c>
      <c r="D172" s="2"/>
      <c r="E172" s="1"/>
      <c r="F172" s="2"/>
      <c r="G172" s="2"/>
      <c r="H172" s="2"/>
      <c r="I172" s="2"/>
    </row>
    <row r="173" spans="1:9" ht="12" customHeight="1" x14ac:dyDescent="0.2">
      <c r="A173" s="7">
        <v>11.519999999999996</v>
      </c>
      <c r="B173" s="9">
        <v>609565.03337433375</v>
      </c>
      <c r="C173" s="10">
        <v>1124.6699999999998</v>
      </c>
      <c r="D173" s="2"/>
      <c r="E173" s="1"/>
      <c r="F173" s="2"/>
      <c r="G173" s="2"/>
      <c r="H173" s="2"/>
      <c r="I173" s="2"/>
    </row>
    <row r="174" spans="1:9" ht="12" customHeight="1" x14ac:dyDescent="0.2">
      <c r="A174" s="7">
        <v>11.529999999999996</v>
      </c>
      <c r="B174" s="9">
        <v>618065.98419845384</v>
      </c>
      <c r="C174" s="6">
        <v>1124.6799999999998</v>
      </c>
      <c r="D174" s="2"/>
      <c r="E174" s="1"/>
      <c r="F174" s="2"/>
      <c r="G174" s="2"/>
      <c r="H174" s="2"/>
      <c r="I174" s="2"/>
    </row>
    <row r="175" spans="1:9" ht="12" customHeight="1" x14ac:dyDescent="0.2">
      <c r="A175" s="7">
        <v>11.539999999999996</v>
      </c>
      <c r="B175" s="9">
        <v>626566.93502257392</v>
      </c>
      <c r="C175" s="6">
        <v>1124.6899999999998</v>
      </c>
      <c r="D175" s="2"/>
      <c r="E175" s="1"/>
      <c r="F175" s="2"/>
      <c r="G175" s="2"/>
      <c r="H175" s="2"/>
      <c r="I175" s="2"/>
    </row>
    <row r="176" spans="1:9" ht="12" customHeight="1" x14ac:dyDescent="0.2">
      <c r="A176" s="7">
        <v>11.549999999999995</v>
      </c>
      <c r="B176" s="9">
        <v>635067.885846694</v>
      </c>
      <c r="C176" s="6">
        <v>1124.6999999999998</v>
      </c>
      <c r="D176" s="2"/>
      <c r="E176" s="1"/>
      <c r="F176" s="2"/>
      <c r="G176" s="2"/>
      <c r="H176" s="2"/>
      <c r="I176" s="2"/>
    </row>
    <row r="177" spans="1:9" ht="12" customHeight="1" x14ac:dyDescent="0.2">
      <c r="A177" s="7">
        <v>11.559999999999995</v>
      </c>
      <c r="B177" s="9">
        <v>643568.83667081408</v>
      </c>
      <c r="C177" s="6">
        <v>1124.7099999999998</v>
      </c>
      <c r="D177" s="2"/>
      <c r="E177" s="1"/>
      <c r="F177" s="2"/>
      <c r="G177" s="2"/>
      <c r="H177" s="2"/>
      <c r="I177" s="2"/>
    </row>
    <row r="178" spans="1:9" ht="12" customHeight="1" x14ac:dyDescent="0.2">
      <c r="A178" s="7">
        <v>11.569999999999995</v>
      </c>
      <c r="B178" s="9">
        <v>652069.78749493416</v>
      </c>
      <c r="C178" s="6">
        <v>1124.7199999999998</v>
      </c>
      <c r="D178" s="2"/>
      <c r="E178" s="1"/>
      <c r="F178" s="2"/>
      <c r="G178" s="2"/>
      <c r="H178" s="2"/>
      <c r="I178" s="2"/>
    </row>
    <row r="179" spans="1:9" ht="12" customHeight="1" x14ac:dyDescent="0.2">
      <c r="A179" s="7">
        <v>11.579999999999995</v>
      </c>
      <c r="B179" s="9">
        <v>660570.73831905425</v>
      </c>
      <c r="C179" s="6">
        <v>1124.7299999999998</v>
      </c>
      <c r="D179" s="2"/>
      <c r="E179" s="1"/>
      <c r="F179" s="2"/>
      <c r="G179" s="2"/>
      <c r="H179" s="2"/>
      <c r="I179" s="2"/>
    </row>
    <row r="180" spans="1:9" ht="12" customHeight="1" x14ac:dyDescent="0.2">
      <c r="A180" s="7">
        <v>11.589999999999995</v>
      </c>
      <c r="B180" s="9">
        <v>669071.68914317433</v>
      </c>
      <c r="C180" s="6">
        <v>1124.7399999999998</v>
      </c>
      <c r="D180" s="2"/>
      <c r="E180" s="1"/>
      <c r="F180" s="2"/>
      <c r="G180" s="2"/>
      <c r="H180" s="2"/>
      <c r="I180" s="2"/>
    </row>
    <row r="181" spans="1:9" ht="12" customHeight="1" x14ac:dyDescent="0.2">
      <c r="A181" s="7">
        <v>11.599999999999994</v>
      </c>
      <c r="B181" s="9">
        <v>677572.63996729441</v>
      </c>
      <c r="C181" s="6">
        <v>1124.7499999999998</v>
      </c>
      <c r="D181" s="2"/>
      <c r="E181" s="1"/>
      <c r="F181" s="2"/>
      <c r="G181" s="2"/>
      <c r="H181" s="2"/>
      <c r="I181" s="2"/>
    </row>
    <row r="182" spans="1:9" ht="12" customHeight="1" x14ac:dyDescent="0.2">
      <c r="A182" s="7">
        <v>11.609999999999994</v>
      </c>
      <c r="B182" s="9">
        <v>686073.59079141449</v>
      </c>
      <c r="C182" s="6">
        <v>1124.7599999999998</v>
      </c>
      <c r="D182" s="2"/>
      <c r="E182" s="1"/>
      <c r="F182" s="2"/>
      <c r="G182" s="2"/>
      <c r="H182" s="2"/>
      <c r="I182" s="2"/>
    </row>
    <row r="183" spans="1:9" ht="12" customHeight="1" x14ac:dyDescent="0.2">
      <c r="A183" s="7">
        <v>11.619999999999994</v>
      </c>
      <c r="B183" s="9">
        <v>694574.54161553457</v>
      </c>
      <c r="C183" s="10">
        <v>1124.7699999999998</v>
      </c>
      <c r="D183" s="2"/>
      <c r="E183" s="1"/>
      <c r="F183" s="2"/>
      <c r="G183" s="2"/>
      <c r="H183" s="2"/>
      <c r="I183" s="2"/>
    </row>
    <row r="184" spans="1:9" ht="12" customHeight="1" x14ac:dyDescent="0.2">
      <c r="A184" s="7">
        <v>11.629999999999994</v>
      </c>
      <c r="B184" s="9">
        <v>703075.49243965466</v>
      </c>
      <c r="C184" s="6">
        <v>1124.7799999999997</v>
      </c>
      <c r="D184" s="2"/>
      <c r="E184" s="1"/>
      <c r="F184" s="2"/>
      <c r="G184" s="2"/>
      <c r="H184" s="2"/>
      <c r="I184" s="2"/>
    </row>
    <row r="185" spans="1:9" ht="12" customHeight="1" x14ac:dyDescent="0.2">
      <c r="A185" s="7">
        <v>11.639999999999993</v>
      </c>
      <c r="B185" s="9">
        <v>711576.44326377474</v>
      </c>
      <c r="C185" s="6">
        <v>1124.7899999999997</v>
      </c>
      <c r="D185" s="2"/>
      <c r="E185" s="1"/>
      <c r="F185" s="2"/>
      <c r="G185" s="2"/>
      <c r="H185" s="2"/>
      <c r="I185" s="2"/>
    </row>
    <row r="186" spans="1:9" ht="12" customHeight="1" x14ac:dyDescent="0.2">
      <c r="A186" s="7">
        <v>11.649999999999993</v>
      </c>
      <c r="B186" s="9">
        <v>720077.39408789482</v>
      </c>
      <c r="C186" s="6">
        <v>1124.7999999999997</v>
      </c>
      <c r="D186" s="2"/>
      <c r="E186" s="1"/>
      <c r="F186" s="2"/>
      <c r="G186" s="2"/>
      <c r="H186" s="2"/>
      <c r="I186" s="2"/>
    </row>
    <row r="187" spans="1:9" ht="12" customHeight="1" x14ac:dyDescent="0.2">
      <c r="A187" s="7">
        <v>11.659999999999993</v>
      </c>
      <c r="B187" s="9">
        <v>728578.3449120149</v>
      </c>
      <c r="C187" s="6">
        <v>1124.8099999999997</v>
      </c>
      <c r="D187" s="2"/>
      <c r="E187" s="1"/>
      <c r="F187" s="2"/>
      <c r="G187" s="2"/>
      <c r="H187" s="2"/>
      <c r="I187" s="2"/>
    </row>
    <row r="188" spans="1:9" ht="12" customHeight="1" x14ac:dyDescent="0.2">
      <c r="A188" s="7">
        <v>11.669999999999993</v>
      </c>
      <c r="B188" s="9">
        <v>737079.29573613498</v>
      </c>
      <c r="C188" s="6">
        <v>1124.8199999999997</v>
      </c>
      <c r="D188" s="2"/>
      <c r="E188" s="1"/>
      <c r="F188" s="2"/>
      <c r="G188" s="2"/>
      <c r="H188" s="2"/>
      <c r="I188" s="2"/>
    </row>
    <row r="189" spans="1:9" ht="12" customHeight="1" x14ac:dyDescent="0.2">
      <c r="A189" s="7">
        <v>11.679999999999993</v>
      </c>
      <c r="B189" s="9">
        <v>745580.24656025507</v>
      </c>
      <c r="C189" s="6">
        <v>1124.8299999999997</v>
      </c>
      <c r="D189" s="2"/>
      <c r="E189" s="1"/>
      <c r="F189" s="2"/>
      <c r="G189" s="2"/>
      <c r="H189" s="2"/>
      <c r="I189" s="2"/>
    </row>
    <row r="190" spans="1:9" ht="12" customHeight="1" x14ac:dyDescent="0.2">
      <c r="A190" s="7">
        <v>11.689999999999992</v>
      </c>
      <c r="B190" s="9">
        <v>754081.19738437515</v>
      </c>
      <c r="C190" s="6">
        <v>1124.8399999999997</v>
      </c>
      <c r="D190" s="2"/>
      <c r="E190" s="1"/>
      <c r="F190" s="2"/>
      <c r="G190" s="2"/>
      <c r="H190" s="2"/>
      <c r="I190" s="2"/>
    </row>
    <row r="191" spans="1:9" ht="12" customHeight="1" x14ac:dyDescent="0.2">
      <c r="A191" s="7">
        <v>11.699999999999992</v>
      </c>
      <c r="B191" s="9">
        <v>762582.14820849523</v>
      </c>
      <c r="C191" s="6">
        <v>1124.8499999999997</v>
      </c>
      <c r="D191" s="2"/>
      <c r="E191" s="1"/>
      <c r="F191" s="2"/>
      <c r="G191" s="2"/>
      <c r="H191" s="2"/>
      <c r="I191" s="2"/>
    </row>
    <row r="192" spans="1:9" ht="12" customHeight="1" x14ac:dyDescent="0.2">
      <c r="A192" s="7">
        <v>11.709999999999992</v>
      </c>
      <c r="B192" s="9">
        <v>771083.09903261531</v>
      </c>
      <c r="C192" s="6">
        <v>1124.8599999999997</v>
      </c>
      <c r="D192" s="2"/>
      <c r="E192" s="1"/>
      <c r="F192" s="2"/>
      <c r="G192" s="2"/>
      <c r="H192" s="2"/>
      <c r="I192" s="2"/>
    </row>
    <row r="193" spans="1:9" ht="12" customHeight="1" x14ac:dyDescent="0.2">
      <c r="A193" s="7">
        <v>11.719999999999992</v>
      </c>
      <c r="B193" s="9">
        <v>779584.04985673539</v>
      </c>
      <c r="C193" s="10">
        <v>1124.8699999999997</v>
      </c>
      <c r="D193" s="2"/>
      <c r="E193" s="1"/>
      <c r="F193" s="2"/>
      <c r="G193" s="2"/>
      <c r="H193" s="2"/>
      <c r="I193" s="2"/>
    </row>
    <row r="194" spans="1:9" ht="12" customHeight="1" x14ac:dyDescent="0.2">
      <c r="A194" s="7">
        <v>11.729999999999992</v>
      </c>
      <c r="B194" s="9">
        <v>788085.00068085548</v>
      </c>
      <c r="C194" s="6">
        <v>1124.8799999999997</v>
      </c>
      <c r="D194" s="2"/>
      <c r="E194" s="1"/>
      <c r="F194" s="2"/>
      <c r="G194" s="2"/>
      <c r="H194" s="2"/>
      <c r="I194" s="2"/>
    </row>
    <row r="195" spans="1:9" ht="12" customHeight="1" x14ac:dyDescent="0.2">
      <c r="A195" s="7">
        <v>11.739999999999991</v>
      </c>
      <c r="B195" s="9">
        <v>796585.95150497556</v>
      </c>
      <c r="C195" s="6">
        <v>1124.8899999999996</v>
      </c>
      <c r="D195" s="2"/>
      <c r="E195" s="1"/>
      <c r="F195" s="2"/>
      <c r="G195" s="2"/>
      <c r="H195" s="2"/>
      <c r="I195" s="2"/>
    </row>
    <row r="196" spans="1:9" ht="12" customHeight="1" x14ac:dyDescent="0.2">
      <c r="A196" s="7">
        <v>11.749999999999991</v>
      </c>
      <c r="B196" s="9">
        <v>805086.90232909564</v>
      </c>
      <c r="C196" s="6">
        <v>1124.8999999999996</v>
      </c>
      <c r="D196" s="2"/>
      <c r="E196" s="1"/>
      <c r="F196" s="2"/>
      <c r="G196" s="2"/>
      <c r="H196" s="2"/>
      <c r="I196" s="2"/>
    </row>
    <row r="197" spans="1:9" ht="12" customHeight="1" x14ac:dyDescent="0.2">
      <c r="A197" s="7">
        <v>11.759999999999991</v>
      </c>
      <c r="B197" s="9">
        <v>813587.85315321572</v>
      </c>
      <c r="C197" s="6">
        <v>1124.9099999999996</v>
      </c>
      <c r="D197" s="2"/>
      <c r="E197" s="1"/>
      <c r="F197" s="2"/>
      <c r="G197" s="2"/>
      <c r="H197" s="2"/>
      <c r="I197" s="2"/>
    </row>
    <row r="198" spans="1:9" ht="12" customHeight="1" x14ac:dyDescent="0.2">
      <c r="A198" s="7">
        <v>11.769999999999991</v>
      </c>
      <c r="B198" s="9">
        <v>822088.8039773358</v>
      </c>
      <c r="C198" s="6">
        <v>1124.9199999999996</v>
      </c>
      <c r="D198" s="2"/>
      <c r="E198" s="1"/>
      <c r="F198" s="2"/>
      <c r="G198" s="2"/>
      <c r="H198" s="2"/>
      <c r="I198" s="2"/>
    </row>
    <row r="199" spans="1:9" ht="12" customHeight="1" x14ac:dyDescent="0.2">
      <c r="A199" s="7">
        <v>11.77999999999999</v>
      </c>
      <c r="B199" s="9">
        <v>830589.75480145589</v>
      </c>
      <c r="C199" s="6">
        <v>1124.9299999999996</v>
      </c>
      <c r="D199" s="2"/>
      <c r="E199" s="1"/>
      <c r="F199" s="2"/>
      <c r="G199" s="2"/>
      <c r="H199" s="2"/>
      <c r="I199" s="2"/>
    </row>
    <row r="200" spans="1:9" ht="12" customHeight="1" x14ac:dyDescent="0.2">
      <c r="A200" s="7">
        <v>11.78999999999999</v>
      </c>
      <c r="B200" s="9">
        <v>839090.70562557597</v>
      </c>
      <c r="C200" s="6">
        <v>1124.9399999999996</v>
      </c>
      <c r="D200" s="2"/>
      <c r="E200" s="1"/>
      <c r="F200" s="2"/>
      <c r="G200" s="2"/>
      <c r="H200" s="2"/>
      <c r="I200" s="2"/>
    </row>
    <row r="201" spans="1:9" ht="12" customHeight="1" x14ac:dyDescent="0.2">
      <c r="A201" s="7">
        <v>11.79999999999999</v>
      </c>
      <c r="B201" s="9">
        <v>847591.65644969605</v>
      </c>
      <c r="C201" s="6">
        <v>1124.9499999999996</v>
      </c>
      <c r="D201" s="2"/>
      <c r="E201" s="1"/>
      <c r="F201" s="2"/>
      <c r="G201" s="2"/>
      <c r="H201" s="2"/>
      <c r="I201" s="2"/>
    </row>
    <row r="202" spans="1:9" ht="12" customHeight="1" x14ac:dyDescent="0.2">
      <c r="A202" s="7">
        <v>11.80999999999999</v>
      </c>
      <c r="B202" s="9">
        <v>856092.60727381613</v>
      </c>
      <c r="C202" s="9">
        <v>1124.9599999999996</v>
      </c>
      <c r="D202" s="2"/>
      <c r="E202" s="1"/>
      <c r="F202" s="2"/>
      <c r="G202" s="2"/>
      <c r="H202" s="2"/>
      <c r="I202" s="2"/>
    </row>
    <row r="203" spans="1:9" ht="12" customHeight="1" x14ac:dyDescent="0.2">
      <c r="A203" s="7">
        <v>11.81999999999999</v>
      </c>
      <c r="B203" s="9">
        <v>864593.55809793621</v>
      </c>
      <c r="C203" s="10">
        <v>1124.9699999999996</v>
      </c>
      <c r="E203" s="1"/>
    </row>
    <row r="204" spans="1:9" ht="12" customHeight="1" x14ac:dyDescent="0.2">
      <c r="A204" s="7">
        <v>11.829999999999989</v>
      </c>
      <c r="B204" s="9">
        <v>873094.50892205629</v>
      </c>
      <c r="C204" s="9">
        <v>1124.9799999999996</v>
      </c>
      <c r="D204" s="4"/>
      <c r="E204" s="3"/>
      <c r="F204" s="4"/>
      <c r="G204" s="4"/>
      <c r="H204" s="4"/>
      <c r="I204" s="4"/>
    </row>
    <row r="205" spans="1:9" ht="12" customHeight="1" x14ac:dyDescent="0.2">
      <c r="A205" s="7">
        <v>11.839999999999989</v>
      </c>
      <c r="B205" s="9">
        <v>881595.45974617638</v>
      </c>
      <c r="C205" s="9">
        <v>1124.9899999999996</v>
      </c>
      <c r="D205" s="4"/>
      <c r="E205" s="3"/>
      <c r="F205" s="4"/>
      <c r="G205" s="4"/>
      <c r="H205" s="4"/>
      <c r="I205" s="4"/>
    </row>
    <row r="206" spans="1:9" ht="12" customHeight="1" x14ac:dyDescent="0.2">
      <c r="A206" s="7">
        <v>11.85</v>
      </c>
      <c r="B206" s="9">
        <v>890096.41057068505</v>
      </c>
      <c r="C206" s="9">
        <v>1125</v>
      </c>
      <c r="D206" s="4"/>
      <c r="E206" s="3"/>
      <c r="F206" s="4"/>
      <c r="G206" s="4"/>
      <c r="H206" s="4"/>
      <c r="I206" s="4"/>
    </row>
    <row r="207" spans="1:9" ht="12" customHeight="1" x14ac:dyDescent="0.2">
      <c r="A207" s="7">
        <v>11.86</v>
      </c>
      <c r="B207" s="9">
        <v>899946.385910262</v>
      </c>
      <c r="C207" s="9">
        <v>1125.01</v>
      </c>
      <c r="D207" s="4"/>
      <c r="E207" s="3"/>
      <c r="F207" s="4"/>
      <c r="G207" s="4"/>
      <c r="H207" s="4"/>
      <c r="I207" s="4"/>
    </row>
    <row r="208" spans="1:9" ht="12" customHeight="1" x14ac:dyDescent="0.2">
      <c r="A208" s="7">
        <v>11.87</v>
      </c>
      <c r="B208" s="9">
        <v>909796.36124983896</v>
      </c>
      <c r="C208" s="9">
        <v>1125.02</v>
      </c>
      <c r="D208" s="4"/>
      <c r="E208" s="3"/>
      <c r="F208" s="4"/>
      <c r="G208" s="4"/>
      <c r="H208" s="4"/>
      <c r="I208" s="4"/>
    </row>
    <row r="209" spans="1:9" ht="12" customHeight="1" x14ac:dyDescent="0.2">
      <c r="A209" s="7">
        <v>11.879999999999999</v>
      </c>
      <c r="B209" s="9">
        <v>919646.33658941591</v>
      </c>
      <c r="C209" s="9">
        <v>1125.03</v>
      </c>
      <c r="D209" s="4"/>
      <c r="E209" s="3"/>
      <c r="F209" s="4"/>
      <c r="G209" s="4"/>
      <c r="H209" s="4"/>
      <c r="I209" s="4"/>
    </row>
    <row r="210" spans="1:9" ht="12" customHeight="1" x14ac:dyDescent="0.2">
      <c r="A210" s="7">
        <v>11.889999999999999</v>
      </c>
      <c r="B210" s="9">
        <v>929496.31192899286</v>
      </c>
      <c r="C210" s="9">
        <v>1125.04</v>
      </c>
      <c r="D210" s="4"/>
      <c r="E210" s="3"/>
      <c r="F210" s="4"/>
      <c r="G210" s="4"/>
      <c r="H210" s="4"/>
      <c r="I210" s="4"/>
    </row>
    <row r="211" spans="1:9" ht="12" customHeight="1" x14ac:dyDescent="0.2">
      <c r="A211" s="7">
        <v>11.899999999999999</v>
      </c>
      <c r="B211" s="9">
        <v>939346.28726856981</v>
      </c>
      <c r="C211" s="9">
        <v>1125.05</v>
      </c>
      <c r="D211" s="4"/>
      <c r="E211" s="3"/>
      <c r="F211" s="4"/>
      <c r="G211" s="4"/>
      <c r="H211" s="4"/>
      <c r="I211" s="4"/>
    </row>
    <row r="212" spans="1:9" ht="12" customHeight="1" x14ac:dyDescent="0.2">
      <c r="A212" s="7">
        <v>11.909999999999998</v>
      </c>
      <c r="B212" s="9">
        <v>949196.26260814676</v>
      </c>
      <c r="C212" s="9">
        <v>1125.06</v>
      </c>
      <c r="D212" s="4"/>
      <c r="E212" s="3"/>
      <c r="F212" s="4"/>
      <c r="G212" s="4"/>
      <c r="H212" s="4"/>
      <c r="I212" s="4"/>
    </row>
    <row r="213" spans="1:9" ht="12" customHeight="1" x14ac:dyDescent="0.2">
      <c r="A213" s="7">
        <v>11.919999999999998</v>
      </c>
      <c r="B213" s="9">
        <v>959046.23794772371</v>
      </c>
      <c r="C213" s="10">
        <v>1125.07</v>
      </c>
      <c r="D213" s="2"/>
      <c r="E213" s="1"/>
      <c r="F213" s="2"/>
      <c r="G213" s="2"/>
      <c r="H213" s="2"/>
      <c r="I213" s="2"/>
    </row>
    <row r="214" spans="1:9" ht="12" customHeight="1" x14ac:dyDescent="0.2">
      <c r="A214" s="7">
        <v>11.929999999999998</v>
      </c>
      <c r="B214" s="9">
        <v>968896.21328730066</v>
      </c>
      <c r="C214" s="6">
        <v>1125.08</v>
      </c>
      <c r="D214" s="2"/>
      <c r="E214" s="1"/>
      <c r="F214" s="2"/>
      <c r="G214" s="2"/>
      <c r="H214" s="2"/>
      <c r="I214" s="2"/>
    </row>
    <row r="215" spans="1:9" ht="12" customHeight="1" x14ac:dyDescent="0.2">
      <c r="A215" s="7">
        <v>11.939999999999998</v>
      </c>
      <c r="B215" s="9">
        <v>978746.18862687761</v>
      </c>
      <c r="C215" s="9">
        <v>1125.0899999999999</v>
      </c>
      <c r="D215" s="2"/>
      <c r="E215" s="1"/>
      <c r="F215" s="2"/>
      <c r="G215" s="2"/>
      <c r="H215" s="2"/>
      <c r="I215" s="2"/>
    </row>
    <row r="216" spans="1:9" ht="12" customHeight="1" x14ac:dyDescent="0.2">
      <c r="A216" s="7">
        <v>11.949999999999998</v>
      </c>
      <c r="B216" s="9">
        <v>988596.16396645457</v>
      </c>
      <c r="C216" s="6">
        <v>1125.0999999999999</v>
      </c>
      <c r="D216" s="2"/>
      <c r="E216" s="1"/>
      <c r="F216" s="2"/>
      <c r="G216" s="2"/>
      <c r="H216" s="2"/>
      <c r="I216" s="2"/>
    </row>
    <row r="217" spans="1:9" ht="12" customHeight="1" x14ac:dyDescent="0.2">
      <c r="A217" s="7">
        <v>11.959999999999997</v>
      </c>
      <c r="B217" s="9">
        <v>998446.13930603152</v>
      </c>
      <c r="C217" s="6">
        <v>1125.1099999999999</v>
      </c>
      <c r="D217" s="2"/>
      <c r="E217" s="1"/>
      <c r="F217" s="2"/>
      <c r="G217" s="2"/>
      <c r="H217" s="2"/>
      <c r="I217" s="2"/>
    </row>
    <row r="218" spans="1:9" ht="12" customHeight="1" x14ac:dyDescent="0.2">
      <c r="A218" s="7">
        <v>11.969999999999997</v>
      </c>
      <c r="B218" s="9">
        <v>1008296.1146456085</v>
      </c>
      <c r="C218" s="9">
        <v>1125.1199999999999</v>
      </c>
      <c r="D218" s="2"/>
      <c r="E218" s="1"/>
      <c r="F218" s="2"/>
      <c r="G218" s="2"/>
      <c r="H218" s="2"/>
      <c r="I218" s="2"/>
    </row>
    <row r="219" spans="1:9" ht="12" customHeight="1" x14ac:dyDescent="0.2">
      <c r="A219" s="7">
        <v>11.979999999999997</v>
      </c>
      <c r="B219" s="9">
        <v>1018146.0899851854</v>
      </c>
      <c r="C219" s="6">
        <v>1125.1299999999999</v>
      </c>
      <c r="D219" s="2"/>
      <c r="E219" s="1"/>
      <c r="F219" s="2"/>
      <c r="G219" s="2"/>
      <c r="H219" s="2"/>
      <c r="I219" s="2"/>
    </row>
    <row r="220" spans="1:9" ht="12" customHeight="1" x14ac:dyDescent="0.2">
      <c r="A220" s="7">
        <v>11.989999999999997</v>
      </c>
      <c r="B220" s="9">
        <v>1027996.0653247624</v>
      </c>
      <c r="C220" s="6">
        <v>1125.1399999999999</v>
      </c>
      <c r="D220" s="2"/>
      <c r="E220" s="1"/>
      <c r="F220" s="2"/>
      <c r="G220" s="2"/>
      <c r="H220" s="2"/>
      <c r="I220" s="2"/>
    </row>
    <row r="221" spans="1:9" ht="12" customHeight="1" x14ac:dyDescent="0.2">
      <c r="A221" s="7">
        <v>11.999999999999996</v>
      </c>
      <c r="B221" s="9">
        <v>1037846.0406643393</v>
      </c>
      <c r="C221" s="9">
        <v>1125.1499999999999</v>
      </c>
      <c r="D221" s="2"/>
      <c r="E221" s="1"/>
      <c r="F221" s="2"/>
      <c r="G221" s="2"/>
      <c r="H221" s="2"/>
      <c r="I221" s="2"/>
    </row>
    <row r="222" spans="1:9" ht="12" customHeight="1" x14ac:dyDescent="0.2">
      <c r="A222" s="7">
        <v>12.009999999999996</v>
      </c>
      <c r="B222" s="9">
        <v>1047696.0160039163</v>
      </c>
      <c r="C222" s="6">
        <v>1125.1599999999999</v>
      </c>
      <c r="D222" s="2"/>
      <c r="E222" s="1"/>
      <c r="F222" s="2"/>
      <c r="G222" s="2"/>
      <c r="H222" s="2"/>
      <c r="I222" s="2"/>
    </row>
    <row r="223" spans="1:9" ht="12" customHeight="1" x14ac:dyDescent="0.2">
      <c r="A223" s="11">
        <v>12.019999999999996</v>
      </c>
      <c r="B223" s="9">
        <v>1057545.9913434931</v>
      </c>
      <c r="C223" s="10">
        <v>1125.1699999999998</v>
      </c>
      <c r="D223" s="2"/>
      <c r="E223" s="1"/>
      <c r="F223" s="2"/>
      <c r="G223" s="2"/>
      <c r="H223" s="2"/>
      <c r="I223" s="2"/>
    </row>
    <row r="224" spans="1:9" ht="12" customHeight="1" x14ac:dyDescent="0.2">
      <c r="A224" s="7">
        <v>12.029999999999996</v>
      </c>
      <c r="B224" s="9">
        <v>1067395.9666830699</v>
      </c>
      <c r="C224" s="9">
        <v>1125.1799999999998</v>
      </c>
      <c r="D224" s="2"/>
      <c r="E224" s="1"/>
      <c r="F224" s="2"/>
      <c r="G224" s="2"/>
      <c r="H224" s="2"/>
      <c r="I224" s="2"/>
    </row>
    <row r="225" spans="1:9" ht="12" customHeight="1" x14ac:dyDescent="0.2">
      <c r="A225" s="7">
        <v>12.039999999999996</v>
      </c>
      <c r="B225" s="9">
        <v>1077245.9420226468</v>
      </c>
      <c r="C225" s="6">
        <v>1125.1899999999998</v>
      </c>
      <c r="D225" s="2"/>
      <c r="E225" s="1"/>
      <c r="F225" s="2"/>
      <c r="G225" s="2"/>
      <c r="H225" s="2"/>
      <c r="I225" s="2"/>
    </row>
    <row r="226" spans="1:9" ht="12" customHeight="1" x14ac:dyDescent="0.2">
      <c r="A226" s="7">
        <v>12.049999999999995</v>
      </c>
      <c r="B226" s="9">
        <v>1087095.9173622236</v>
      </c>
      <c r="C226" s="6">
        <v>1125.1999999999998</v>
      </c>
      <c r="D226" s="2"/>
      <c r="E226" s="1"/>
      <c r="F226" s="2"/>
      <c r="G226" s="2"/>
      <c r="H226" s="2"/>
      <c r="I226" s="2"/>
    </row>
    <row r="227" spans="1:9" ht="12" customHeight="1" x14ac:dyDescent="0.2">
      <c r="A227" s="7">
        <v>12.059999999999995</v>
      </c>
      <c r="B227" s="9">
        <v>1096945.8927018004</v>
      </c>
      <c r="C227" s="9">
        <v>1125.2099999999998</v>
      </c>
      <c r="D227" s="2"/>
      <c r="E227" s="1"/>
      <c r="F227" s="2"/>
      <c r="G227" s="2"/>
      <c r="H227" s="2"/>
      <c r="I227" s="2"/>
    </row>
    <row r="228" spans="1:9" ht="12" customHeight="1" x14ac:dyDescent="0.2">
      <c r="A228" s="7">
        <v>12.069999999999995</v>
      </c>
      <c r="B228" s="9">
        <v>1106795.8680413773</v>
      </c>
      <c r="C228" s="6">
        <v>1125.2199999999998</v>
      </c>
      <c r="D228" s="2"/>
      <c r="E228" s="1"/>
      <c r="F228" s="2"/>
      <c r="G228" s="2"/>
      <c r="H228" s="2"/>
      <c r="I228" s="2"/>
    </row>
    <row r="229" spans="1:9" ht="12" customHeight="1" x14ac:dyDescent="0.2">
      <c r="A229" s="7">
        <v>12.079999999999995</v>
      </c>
      <c r="B229" s="9">
        <v>1116645.8433809541</v>
      </c>
      <c r="C229" s="6">
        <v>1125.2299999999998</v>
      </c>
      <c r="D229" s="2"/>
      <c r="E229" s="1"/>
      <c r="F229" s="2"/>
      <c r="G229" s="2"/>
      <c r="H229" s="2"/>
      <c r="I229" s="2"/>
    </row>
    <row r="230" spans="1:9" ht="12" customHeight="1" x14ac:dyDescent="0.2">
      <c r="A230" s="7">
        <v>12.089999999999995</v>
      </c>
      <c r="B230" s="9">
        <v>1126495.818720531</v>
      </c>
      <c r="C230" s="9">
        <v>1125.2399999999998</v>
      </c>
      <c r="D230" s="2"/>
      <c r="E230" s="1"/>
      <c r="F230" s="2"/>
      <c r="G230" s="2"/>
      <c r="H230" s="2"/>
      <c r="I230" s="2"/>
    </row>
    <row r="231" spans="1:9" ht="12" customHeight="1" x14ac:dyDescent="0.2">
      <c r="A231" s="7">
        <v>12.099999999999994</v>
      </c>
      <c r="B231" s="9">
        <v>1136345.7940601078</v>
      </c>
      <c r="C231" s="6">
        <v>1125.2499999999998</v>
      </c>
      <c r="D231" s="2"/>
      <c r="E231" s="1"/>
      <c r="F231" s="2"/>
      <c r="G231" s="2"/>
      <c r="H231" s="2"/>
      <c r="I231" s="2"/>
    </row>
    <row r="232" spans="1:9" ht="12" customHeight="1" x14ac:dyDescent="0.2">
      <c r="A232" s="7">
        <v>12.109999999999994</v>
      </c>
      <c r="B232" s="9">
        <v>1146195.7693996846</v>
      </c>
      <c r="C232" s="6">
        <v>1125.2599999999998</v>
      </c>
      <c r="D232" s="2"/>
      <c r="E232" s="1"/>
      <c r="F232" s="2"/>
      <c r="G232" s="2"/>
      <c r="H232" s="2"/>
      <c r="I232" s="2"/>
    </row>
    <row r="233" spans="1:9" ht="12" customHeight="1" x14ac:dyDescent="0.2">
      <c r="A233" s="7">
        <v>12.119999999999994</v>
      </c>
      <c r="B233" s="9">
        <v>1156045.7447392615</v>
      </c>
      <c r="C233" s="10">
        <v>1125.2699999999998</v>
      </c>
      <c r="D233" s="2"/>
      <c r="E233" s="1"/>
      <c r="F233" s="2"/>
      <c r="G233" s="2"/>
      <c r="H233" s="2"/>
      <c r="I233" s="2"/>
    </row>
    <row r="234" spans="1:9" ht="12" customHeight="1" x14ac:dyDescent="0.2">
      <c r="A234" s="7">
        <v>12.129999999999994</v>
      </c>
      <c r="B234" s="9">
        <v>1165895.7200788383</v>
      </c>
      <c r="C234" s="6">
        <v>1125.2799999999997</v>
      </c>
      <c r="D234" s="2"/>
      <c r="E234" s="1"/>
      <c r="F234" s="2"/>
      <c r="G234" s="2"/>
      <c r="H234" s="2"/>
      <c r="I234" s="2"/>
    </row>
    <row r="235" spans="1:9" ht="12" customHeight="1" x14ac:dyDescent="0.2">
      <c r="A235" s="7">
        <v>12.139999999999993</v>
      </c>
      <c r="B235" s="9">
        <v>1175745.6954184151</v>
      </c>
      <c r="C235" s="6">
        <v>1125.2899999999997</v>
      </c>
      <c r="D235" s="2"/>
      <c r="E235" s="1"/>
      <c r="F235" s="2"/>
      <c r="G235" s="2"/>
      <c r="H235" s="2"/>
      <c r="I235" s="2"/>
    </row>
    <row r="236" spans="1:9" ht="12" customHeight="1" x14ac:dyDescent="0.2">
      <c r="A236" s="7">
        <v>12.149999999999993</v>
      </c>
      <c r="B236" s="9">
        <v>1185595.670757992</v>
      </c>
      <c r="C236" s="6">
        <v>1125.2999999999997</v>
      </c>
      <c r="D236" s="2"/>
      <c r="E236" s="1"/>
      <c r="F236" s="2"/>
      <c r="G236" s="2"/>
      <c r="H236" s="2"/>
      <c r="I236" s="2"/>
    </row>
    <row r="237" spans="1:9" ht="12" customHeight="1" x14ac:dyDescent="0.2">
      <c r="A237" s="7">
        <v>12.159999999999993</v>
      </c>
      <c r="B237" s="9">
        <v>1195445.6460975688</v>
      </c>
      <c r="C237" s="6">
        <v>1125.3099999999997</v>
      </c>
      <c r="D237" s="2"/>
      <c r="E237" s="1"/>
      <c r="F237" s="2"/>
      <c r="G237" s="2"/>
      <c r="H237" s="2"/>
      <c r="I237" s="2"/>
    </row>
    <row r="238" spans="1:9" ht="12" customHeight="1" x14ac:dyDescent="0.2">
      <c r="A238" s="7">
        <v>12.169999999999993</v>
      </c>
      <c r="B238" s="9">
        <v>1205295.6214371456</v>
      </c>
      <c r="C238" s="6">
        <v>1125.3199999999997</v>
      </c>
      <c r="D238" s="2"/>
      <c r="E238" s="1"/>
      <c r="F238" s="2"/>
      <c r="G238" s="2"/>
      <c r="H238" s="2"/>
      <c r="I238" s="2"/>
    </row>
    <row r="239" spans="1:9" ht="12" customHeight="1" x14ac:dyDescent="0.2">
      <c r="A239" s="7">
        <v>12.179999999999993</v>
      </c>
      <c r="B239" s="9">
        <v>1215145.5967767225</v>
      </c>
      <c r="C239" s="6">
        <v>1125.3299999999997</v>
      </c>
      <c r="D239" s="2"/>
      <c r="E239" s="1"/>
      <c r="F239" s="2"/>
      <c r="G239" s="2"/>
      <c r="H239" s="2"/>
      <c r="I239" s="2"/>
    </row>
    <row r="240" spans="1:9" ht="12" customHeight="1" x14ac:dyDescent="0.2">
      <c r="A240" s="7">
        <v>12.189999999999992</v>
      </c>
      <c r="B240" s="9">
        <v>1224995.5721162993</v>
      </c>
      <c r="C240" s="6">
        <v>1125.3399999999997</v>
      </c>
      <c r="D240" s="2"/>
      <c r="E240" s="1"/>
      <c r="F240" s="2"/>
      <c r="G240" s="2"/>
      <c r="H240" s="2"/>
      <c r="I240" s="2"/>
    </row>
    <row r="241" spans="1:9" ht="12" customHeight="1" x14ac:dyDescent="0.2">
      <c r="A241" s="7">
        <v>12.199999999999992</v>
      </c>
      <c r="B241" s="9">
        <v>1234845.5474558761</v>
      </c>
      <c r="C241" s="6">
        <v>1125.3499999999997</v>
      </c>
      <c r="D241" s="2"/>
      <c r="E241" s="1"/>
      <c r="F241" s="2"/>
      <c r="G241" s="2"/>
      <c r="H241" s="2"/>
      <c r="I241" s="2"/>
    </row>
    <row r="242" spans="1:9" ht="12" customHeight="1" x14ac:dyDescent="0.2">
      <c r="A242" s="7">
        <v>12.209999999999992</v>
      </c>
      <c r="B242" s="9">
        <v>1244695.522795453</v>
      </c>
      <c r="C242" s="6">
        <v>1125.3599999999997</v>
      </c>
      <c r="D242" s="2"/>
      <c r="E242" s="1"/>
      <c r="F242" s="2"/>
      <c r="G242" s="2"/>
      <c r="H242" s="2"/>
      <c r="I242" s="2"/>
    </row>
    <row r="243" spans="1:9" ht="12" customHeight="1" x14ac:dyDescent="0.2">
      <c r="A243" s="11">
        <v>12.219999999999992</v>
      </c>
      <c r="B243" s="9">
        <v>1254545.4981350298</v>
      </c>
      <c r="C243" s="10">
        <v>1125.3699999999997</v>
      </c>
      <c r="D243" s="2"/>
      <c r="E243" s="1"/>
      <c r="F243" s="2"/>
      <c r="G243" s="2"/>
      <c r="H243" s="2"/>
      <c r="I243" s="2"/>
    </row>
    <row r="244" spans="1:9" ht="12" customHeight="1" x14ac:dyDescent="0.2">
      <c r="A244" s="7">
        <v>12.229999999999992</v>
      </c>
      <c r="B244" s="9">
        <v>1264395.4734746066</v>
      </c>
      <c r="C244" s="6">
        <v>1125.3799999999997</v>
      </c>
      <c r="D244" s="2"/>
      <c r="E244" s="1"/>
      <c r="F244" s="2"/>
      <c r="G244" s="2"/>
      <c r="H244" s="2"/>
      <c r="I244" s="2"/>
    </row>
    <row r="245" spans="1:9" ht="12" customHeight="1" x14ac:dyDescent="0.2">
      <c r="A245" s="7">
        <v>12.239999999999991</v>
      </c>
      <c r="B245" s="9">
        <v>1274245.4488141835</v>
      </c>
      <c r="C245" s="6">
        <v>1125.3899999999996</v>
      </c>
      <c r="D245" s="2"/>
      <c r="E245" s="1"/>
      <c r="F245" s="2"/>
      <c r="G245" s="2"/>
      <c r="H245" s="2"/>
      <c r="I245" s="2"/>
    </row>
    <row r="246" spans="1:9" ht="12" customHeight="1" x14ac:dyDescent="0.2">
      <c r="A246" s="7">
        <v>12.249999999999991</v>
      </c>
      <c r="B246" s="9">
        <v>1284095.4241537603</v>
      </c>
      <c r="C246" s="6">
        <v>1125.3999999999996</v>
      </c>
      <c r="D246" s="2"/>
      <c r="E246" s="1"/>
      <c r="F246" s="2"/>
      <c r="G246" s="2"/>
      <c r="H246" s="2"/>
      <c r="I246" s="2"/>
    </row>
    <row r="247" spans="1:9" ht="12" customHeight="1" x14ac:dyDescent="0.2">
      <c r="A247" s="7">
        <v>12.259999999999991</v>
      </c>
      <c r="B247" s="9">
        <v>1293945.3994933371</v>
      </c>
      <c r="C247" s="6">
        <v>1125.4099999999996</v>
      </c>
      <c r="D247" s="2"/>
      <c r="E247" s="1"/>
      <c r="F247" s="2"/>
      <c r="G247" s="2"/>
      <c r="H247" s="2"/>
      <c r="I247" s="2"/>
    </row>
    <row r="248" spans="1:9" ht="12" customHeight="1" x14ac:dyDescent="0.2">
      <c r="A248" s="7">
        <v>12.269999999999991</v>
      </c>
      <c r="B248" s="9">
        <v>1303795.374832914</v>
      </c>
      <c r="C248" s="6">
        <v>1125.4199999999996</v>
      </c>
      <c r="D248" s="2"/>
      <c r="E248" s="1"/>
      <c r="F248" s="2"/>
      <c r="G248" s="2"/>
      <c r="H248" s="2"/>
      <c r="I248" s="2"/>
    </row>
    <row r="249" spans="1:9" ht="12" customHeight="1" x14ac:dyDescent="0.2">
      <c r="A249" s="7">
        <v>12.27999999999999</v>
      </c>
      <c r="B249" s="9">
        <v>1313645.3501724908</v>
      </c>
      <c r="C249" s="6">
        <v>1125.4299999999996</v>
      </c>
      <c r="D249" s="2"/>
      <c r="E249" s="1"/>
      <c r="F249" s="2"/>
      <c r="G249" s="2"/>
      <c r="H249" s="2"/>
      <c r="I249" s="2"/>
    </row>
    <row r="250" spans="1:9" ht="12" customHeight="1" x14ac:dyDescent="0.2">
      <c r="A250" s="7">
        <v>12.28999999999999</v>
      </c>
      <c r="B250" s="9">
        <v>1323495.3255120676</v>
      </c>
      <c r="C250" s="6">
        <v>1125.4399999999996</v>
      </c>
      <c r="D250" s="2"/>
      <c r="E250" s="1"/>
      <c r="F250" s="2"/>
      <c r="G250" s="2"/>
      <c r="H250" s="2"/>
      <c r="I250" s="2"/>
    </row>
    <row r="251" spans="1:9" ht="12" customHeight="1" x14ac:dyDescent="0.2">
      <c r="A251" s="7">
        <v>12.29999999999999</v>
      </c>
      <c r="B251" s="9">
        <v>1333345.3008516445</v>
      </c>
      <c r="C251" s="6">
        <v>1125.4499999999996</v>
      </c>
      <c r="D251" s="2"/>
      <c r="E251" s="1"/>
      <c r="F251" s="2"/>
      <c r="G251" s="2"/>
      <c r="H251" s="2"/>
      <c r="I251" s="2"/>
    </row>
    <row r="252" spans="1:9" ht="12" customHeight="1" x14ac:dyDescent="0.2">
      <c r="A252" s="7">
        <v>12.30999999999999</v>
      </c>
      <c r="B252" s="9">
        <v>1343195.2761912213</v>
      </c>
      <c r="C252" s="6">
        <v>1125.4599999999996</v>
      </c>
      <c r="D252" s="2"/>
      <c r="E252" s="1"/>
      <c r="F252" s="2"/>
      <c r="G252" s="2"/>
      <c r="H252" s="2"/>
      <c r="I252" s="2"/>
    </row>
    <row r="253" spans="1:9" ht="12" customHeight="1" x14ac:dyDescent="0.2">
      <c r="A253" s="7">
        <v>12.31999999999999</v>
      </c>
      <c r="B253" s="9">
        <v>1353045.2515307982</v>
      </c>
      <c r="C253" s="10">
        <v>1125.4699999999996</v>
      </c>
      <c r="D253" s="2"/>
      <c r="E253" s="1"/>
      <c r="F253" s="2"/>
      <c r="G253" s="2"/>
      <c r="H253" s="2"/>
      <c r="I253" s="2"/>
    </row>
    <row r="254" spans="1:9" ht="12" customHeight="1" x14ac:dyDescent="0.2">
      <c r="A254" s="7">
        <v>12.329999999999989</v>
      </c>
      <c r="B254" s="9">
        <v>1362895.226870375</v>
      </c>
      <c r="C254" s="6">
        <v>1125.4799999999996</v>
      </c>
      <c r="D254" s="2"/>
      <c r="E254" s="1"/>
      <c r="F254" s="2"/>
      <c r="G254" s="2"/>
      <c r="H254" s="2"/>
      <c r="I254" s="2"/>
    </row>
    <row r="255" spans="1:9" ht="12" customHeight="1" x14ac:dyDescent="0.2">
      <c r="A255" s="7">
        <v>12.339999999999989</v>
      </c>
      <c r="B255" s="9">
        <v>1372745.2022099518</v>
      </c>
      <c r="C255" s="6">
        <v>1125.4899999999996</v>
      </c>
      <c r="D255" s="2"/>
      <c r="E255" s="1"/>
      <c r="F255" s="2"/>
      <c r="G255" s="2"/>
      <c r="H255" s="2"/>
      <c r="I255" s="2"/>
    </row>
    <row r="256" spans="1:9" ht="12" customHeight="1" x14ac:dyDescent="0.2">
      <c r="A256" s="7">
        <v>12.35</v>
      </c>
      <c r="B256" s="9">
        <v>1382595.1775499801</v>
      </c>
      <c r="C256" s="6">
        <v>1125.5</v>
      </c>
      <c r="D256" s="2"/>
      <c r="E256" s="1"/>
      <c r="F256" s="2"/>
      <c r="G256" s="2"/>
      <c r="H256" s="2"/>
      <c r="I256" s="2"/>
    </row>
    <row r="257" spans="1:9" ht="12" customHeight="1" x14ac:dyDescent="0.2">
      <c r="A257" s="7">
        <v>12.36</v>
      </c>
      <c r="B257" s="9">
        <v>1393212.251483782</v>
      </c>
      <c r="C257" s="6">
        <v>1125.51</v>
      </c>
      <c r="D257" s="2"/>
      <c r="E257" s="1"/>
      <c r="F257" s="2"/>
      <c r="G257" s="2"/>
      <c r="H257" s="2"/>
      <c r="I257" s="2"/>
    </row>
    <row r="258" spans="1:9" ht="12" customHeight="1" x14ac:dyDescent="0.2">
      <c r="A258" s="7">
        <v>12.37</v>
      </c>
      <c r="B258" s="9">
        <v>1403829.3254175838</v>
      </c>
      <c r="C258" s="6">
        <v>1125.52</v>
      </c>
      <c r="D258" s="2"/>
      <c r="E258" s="1"/>
      <c r="F258" s="2"/>
      <c r="G258" s="2"/>
      <c r="H258" s="2"/>
      <c r="I258" s="2"/>
    </row>
    <row r="259" spans="1:9" ht="12" customHeight="1" x14ac:dyDescent="0.2">
      <c r="A259" s="7">
        <v>12.379999999999999</v>
      </c>
      <c r="B259" s="9">
        <v>1414446.3993513857</v>
      </c>
      <c r="C259" s="6">
        <v>1125.53</v>
      </c>
      <c r="D259" s="2"/>
      <c r="E259" s="1"/>
      <c r="F259" s="2"/>
      <c r="G259" s="2"/>
      <c r="H259" s="2"/>
      <c r="I259" s="2"/>
    </row>
    <row r="260" spans="1:9" ht="12" customHeight="1" x14ac:dyDescent="0.2">
      <c r="A260" s="7">
        <v>12.389999999999999</v>
      </c>
      <c r="B260" s="9">
        <v>1425063.4732851875</v>
      </c>
      <c r="C260" s="6">
        <v>1125.54</v>
      </c>
      <c r="D260" s="2"/>
      <c r="E260" s="1"/>
      <c r="F260" s="2"/>
      <c r="G260" s="2"/>
      <c r="H260" s="2"/>
      <c r="I260" s="2"/>
    </row>
    <row r="261" spans="1:9" ht="12" customHeight="1" x14ac:dyDescent="0.2">
      <c r="A261" s="7">
        <v>12.399999999999999</v>
      </c>
      <c r="B261" s="9">
        <v>1435680.5472189893</v>
      </c>
      <c r="C261" s="6">
        <v>1125.55</v>
      </c>
      <c r="D261" s="2"/>
      <c r="E261" s="1"/>
      <c r="F261" s="2"/>
      <c r="G261" s="2"/>
      <c r="H261" s="2"/>
      <c r="I261" s="2"/>
    </row>
    <row r="262" spans="1:9" ht="12" customHeight="1" x14ac:dyDescent="0.2">
      <c r="A262" s="7">
        <v>12.409999999999998</v>
      </c>
      <c r="B262" s="9">
        <v>1446297.6211527912</v>
      </c>
      <c r="C262" s="6">
        <v>1125.56</v>
      </c>
      <c r="D262" s="2"/>
      <c r="E262" s="1"/>
      <c r="F262" s="2"/>
      <c r="G262" s="2"/>
      <c r="H262" s="2"/>
      <c r="I262" s="2"/>
    </row>
    <row r="263" spans="1:9" ht="12" customHeight="1" x14ac:dyDescent="0.2">
      <c r="A263" s="7">
        <v>12.419999999999998</v>
      </c>
      <c r="B263" s="9">
        <v>1456914.695086593</v>
      </c>
      <c r="C263" s="10">
        <v>1125.57</v>
      </c>
      <c r="D263" s="2"/>
      <c r="E263" s="1"/>
      <c r="F263" s="2"/>
      <c r="G263" s="2"/>
      <c r="H263" s="2"/>
      <c r="I263" s="2"/>
    </row>
    <row r="264" spans="1:9" ht="12" customHeight="1" x14ac:dyDescent="0.2">
      <c r="A264" s="7">
        <v>12.429999999999998</v>
      </c>
      <c r="B264" s="9">
        <v>1467531.7690203949</v>
      </c>
      <c r="C264" s="6">
        <v>1125.58</v>
      </c>
      <c r="D264" s="2"/>
      <c r="E264" s="1"/>
      <c r="F264" s="2"/>
      <c r="G264" s="2"/>
      <c r="H264" s="2"/>
      <c r="I264" s="2"/>
    </row>
    <row r="265" spans="1:9" ht="12" customHeight="1" x14ac:dyDescent="0.2">
      <c r="A265" s="7">
        <v>12.439999999999998</v>
      </c>
      <c r="B265" s="9">
        <v>1478148.8429541967</v>
      </c>
      <c r="C265" s="6">
        <v>1125.5899999999999</v>
      </c>
      <c r="D265" s="2"/>
      <c r="E265" s="1"/>
      <c r="F265" s="2"/>
      <c r="G265" s="2"/>
      <c r="H265" s="2"/>
      <c r="I265" s="2"/>
    </row>
    <row r="266" spans="1:9" ht="12" customHeight="1" x14ac:dyDescent="0.2">
      <c r="A266" s="7">
        <v>12.449999999999998</v>
      </c>
      <c r="B266" s="9">
        <v>1488765.9168879986</v>
      </c>
      <c r="C266" s="6">
        <v>1125.5999999999999</v>
      </c>
      <c r="D266" s="2"/>
      <c r="E266" s="1"/>
      <c r="F266" s="2"/>
      <c r="G266" s="2"/>
      <c r="H266" s="2"/>
      <c r="I266" s="2"/>
    </row>
    <row r="267" spans="1:9" ht="12" customHeight="1" x14ac:dyDescent="0.2">
      <c r="A267" s="7">
        <v>12.459999999999997</v>
      </c>
      <c r="B267" s="9">
        <v>1499382.9908218004</v>
      </c>
      <c r="C267" s="6">
        <v>1125.6099999999999</v>
      </c>
      <c r="D267" s="2"/>
      <c r="E267" s="1"/>
      <c r="F267" s="2"/>
      <c r="G267" s="2"/>
      <c r="H267" s="2"/>
      <c r="I267" s="2"/>
    </row>
    <row r="268" spans="1:9" ht="12" customHeight="1" x14ac:dyDescent="0.2">
      <c r="A268" s="7">
        <v>12.469999999999997</v>
      </c>
      <c r="B268" s="9">
        <v>1510000.0647556023</v>
      </c>
      <c r="C268" s="6">
        <v>1125.6199999999999</v>
      </c>
      <c r="D268" s="2"/>
      <c r="E268" s="1"/>
      <c r="F268" s="2"/>
      <c r="G268" s="2"/>
      <c r="H268" s="2"/>
      <c r="I268" s="2"/>
    </row>
    <row r="269" spans="1:9" ht="12" customHeight="1" x14ac:dyDescent="0.2">
      <c r="A269" s="7">
        <v>12.479999999999997</v>
      </c>
      <c r="B269" s="9">
        <v>1520617.1386894041</v>
      </c>
      <c r="C269" s="6">
        <v>1125.6299999999999</v>
      </c>
      <c r="D269" s="2"/>
      <c r="E269" s="1"/>
      <c r="F269" s="2"/>
      <c r="G269" s="2"/>
      <c r="H269" s="2"/>
      <c r="I269" s="2"/>
    </row>
    <row r="270" spans="1:9" ht="12" customHeight="1" x14ac:dyDescent="0.2">
      <c r="A270" s="7">
        <v>12.489999999999997</v>
      </c>
      <c r="B270" s="9">
        <v>1531234.212623206</v>
      </c>
      <c r="C270" s="6">
        <v>1125.6399999999999</v>
      </c>
      <c r="D270" s="2"/>
      <c r="E270" s="1"/>
      <c r="F270" s="2"/>
      <c r="G270" s="2"/>
      <c r="H270" s="2"/>
      <c r="I270" s="2"/>
    </row>
    <row r="271" spans="1:9" ht="12" customHeight="1" x14ac:dyDescent="0.2">
      <c r="A271" s="7">
        <v>12.499999999999996</v>
      </c>
      <c r="B271" s="9">
        <v>1541851.2865570078</v>
      </c>
      <c r="C271" s="6">
        <v>1125.6499999999999</v>
      </c>
      <c r="D271" s="2"/>
      <c r="E271" s="1"/>
      <c r="F271" s="2"/>
      <c r="G271" s="2"/>
      <c r="H271" s="2"/>
      <c r="I271" s="2"/>
    </row>
    <row r="272" spans="1:9" ht="12" customHeight="1" x14ac:dyDescent="0.2">
      <c r="A272" s="7">
        <v>12.509999999999996</v>
      </c>
      <c r="B272" s="9">
        <v>1552468.3604908097</v>
      </c>
      <c r="C272" s="6">
        <v>1125.6599999999999</v>
      </c>
      <c r="D272" s="2"/>
      <c r="E272" s="1"/>
      <c r="F272" s="2"/>
      <c r="G272" s="2"/>
      <c r="H272" s="2"/>
      <c r="I272" s="2"/>
    </row>
    <row r="273" spans="1:9" ht="12" customHeight="1" x14ac:dyDescent="0.2">
      <c r="A273" s="7">
        <v>12.519999999999996</v>
      </c>
      <c r="B273" s="9">
        <v>1563085.4344246115</v>
      </c>
      <c r="C273" s="10">
        <v>1125.6699999999998</v>
      </c>
      <c r="D273" s="2"/>
      <c r="E273" s="1"/>
      <c r="F273" s="2"/>
      <c r="G273" s="2"/>
      <c r="H273" s="2"/>
      <c r="I273" s="2"/>
    </row>
    <row r="274" spans="1:9" ht="12" customHeight="1" x14ac:dyDescent="0.2">
      <c r="A274" s="7">
        <v>12.529999999999996</v>
      </c>
      <c r="B274" s="9">
        <v>1573702.5083584134</v>
      </c>
      <c r="C274" s="6">
        <v>1125.6799999999998</v>
      </c>
      <c r="D274" s="2"/>
      <c r="E274" s="1"/>
      <c r="F274" s="2"/>
      <c r="G274" s="2"/>
      <c r="H274" s="2"/>
      <c r="I274" s="2"/>
    </row>
    <row r="275" spans="1:9" ht="12" customHeight="1" x14ac:dyDescent="0.2">
      <c r="A275" s="7">
        <v>12.539999999999996</v>
      </c>
      <c r="B275" s="9">
        <v>1584319.5822922152</v>
      </c>
      <c r="C275" s="6">
        <v>1125.6899999999998</v>
      </c>
      <c r="D275" s="2"/>
      <c r="E275" s="1"/>
      <c r="F275" s="2"/>
      <c r="G275" s="2"/>
      <c r="H275" s="2"/>
      <c r="I275" s="2"/>
    </row>
    <row r="276" spans="1:9" ht="12" customHeight="1" x14ac:dyDescent="0.2">
      <c r="A276" s="7">
        <v>12.549999999999995</v>
      </c>
      <c r="B276" s="9">
        <v>1594936.656226017</v>
      </c>
      <c r="C276" s="6">
        <v>1125.6999999999998</v>
      </c>
      <c r="D276" s="2"/>
      <c r="E276" s="1"/>
      <c r="F276" s="2"/>
      <c r="G276" s="2"/>
      <c r="H276" s="2"/>
      <c r="I276" s="2"/>
    </row>
    <row r="277" spans="1:9" ht="12" customHeight="1" x14ac:dyDescent="0.2">
      <c r="A277" s="7">
        <v>12.559999999999995</v>
      </c>
      <c r="B277" s="9">
        <v>1605553.7301598189</v>
      </c>
      <c r="C277" s="6">
        <v>1125.7099999999998</v>
      </c>
      <c r="D277" s="2"/>
      <c r="E277" s="1"/>
      <c r="F277" s="2"/>
      <c r="G277" s="2"/>
      <c r="H277" s="2"/>
      <c r="I277" s="2"/>
    </row>
    <row r="278" spans="1:9" ht="12" customHeight="1" x14ac:dyDescent="0.2">
      <c r="A278" s="7">
        <v>12.569999999999995</v>
      </c>
      <c r="B278" s="9">
        <v>1616170.8040936207</v>
      </c>
      <c r="C278" s="6">
        <v>1125.7199999999998</v>
      </c>
      <c r="D278" s="2"/>
      <c r="E278" s="1"/>
      <c r="F278" s="2"/>
      <c r="G278" s="2"/>
      <c r="H278" s="2"/>
      <c r="I278" s="2"/>
    </row>
    <row r="279" spans="1:9" ht="12" customHeight="1" x14ac:dyDescent="0.2">
      <c r="A279" s="7">
        <v>12.579999999999995</v>
      </c>
      <c r="B279" s="9">
        <v>1626787.8780274226</v>
      </c>
      <c r="C279" s="6">
        <v>1125.7299999999998</v>
      </c>
      <c r="D279" s="2"/>
      <c r="E279" s="1"/>
      <c r="F279" s="2"/>
      <c r="G279" s="2"/>
      <c r="H279" s="2"/>
      <c r="I279" s="2"/>
    </row>
    <row r="280" spans="1:9" ht="12" customHeight="1" x14ac:dyDescent="0.2">
      <c r="A280" s="7">
        <v>12.589999999999995</v>
      </c>
      <c r="B280" s="9">
        <v>1637404.9519612244</v>
      </c>
      <c r="C280" s="6">
        <v>1125.7399999999998</v>
      </c>
      <c r="D280" s="2"/>
      <c r="E280" s="1"/>
      <c r="F280" s="2"/>
      <c r="G280" s="2"/>
      <c r="H280" s="2"/>
      <c r="I280" s="2"/>
    </row>
    <row r="281" spans="1:9" ht="12" customHeight="1" x14ac:dyDescent="0.2">
      <c r="A281" s="7">
        <v>12.599999999999994</v>
      </c>
      <c r="B281" s="9">
        <v>1648022.0258950263</v>
      </c>
      <c r="C281" s="6">
        <v>1125.7499999999998</v>
      </c>
      <c r="D281" s="2"/>
      <c r="E281" s="1"/>
      <c r="F281" s="2"/>
      <c r="G281" s="2"/>
      <c r="H281" s="2"/>
      <c r="I281" s="2"/>
    </row>
    <row r="282" spans="1:9" ht="12" customHeight="1" x14ac:dyDescent="0.2">
      <c r="A282" s="7">
        <v>12.609999999999994</v>
      </c>
      <c r="B282" s="9">
        <v>1658639.0998288281</v>
      </c>
      <c r="C282" s="6">
        <v>1125.7599999999998</v>
      </c>
      <c r="D282" s="2"/>
      <c r="E282" s="1"/>
      <c r="F282" s="2"/>
      <c r="G282" s="2"/>
      <c r="H282" s="2"/>
      <c r="I282" s="2"/>
    </row>
    <row r="283" spans="1:9" ht="12" customHeight="1" x14ac:dyDescent="0.2">
      <c r="A283" s="7">
        <v>12.619999999999994</v>
      </c>
      <c r="B283" s="9">
        <v>1669256.17376263</v>
      </c>
      <c r="C283" s="10">
        <v>1125.7699999999998</v>
      </c>
      <c r="D283" s="2"/>
      <c r="E283" s="1"/>
      <c r="F283" s="2"/>
      <c r="G283" s="2"/>
      <c r="H283" s="2"/>
      <c r="I283" s="2"/>
    </row>
    <row r="284" spans="1:9" ht="12" customHeight="1" x14ac:dyDescent="0.2">
      <c r="A284" s="7">
        <v>12.629999999999994</v>
      </c>
      <c r="B284" s="9">
        <v>1679873.2476964318</v>
      </c>
      <c r="C284" s="6">
        <v>1125.7799999999997</v>
      </c>
      <c r="D284" s="2"/>
      <c r="E284" s="1"/>
      <c r="F284" s="2"/>
      <c r="G284" s="2"/>
      <c r="H284" s="2"/>
      <c r="I284" s="2"/>
    </row>
    <row r="285" spans="1:9" ht="12" customHeight="1" x14ac:dyDescent="0.2">
      <c r="A285" s="7">
        <v>12.639999999999993</v>
      </c>
      <c r="B285" s="9">
        <v>1690490.3216302337</v>
      </c>
      <c r="C285" s="6">
        <v>1125.7899999999997</v>
      </c>
      <c r="D285" s="2"/>
      <c r="E285" s="1"/>
      <c r="F285" s="2"/>
      <c r="G285" s="2"/>
      <c r="H285" s="2"/>
      <c r="I285" s="2"/>
    </row>
    <row r="286" spans="1:9" ht="12" customHeight="1" x14ac:dyDescent="0.2">
      <c r="A286" s="7">
        <v>12.649999999999993</v>
      </c>
      <c r="B286" s="9">
        <v>1701107.3955640355</v>
      </c>
      <c r="C286" s="6">
        <v>1125.7999999999997</v>
      </c>
      <c r="D286" s="2"/>
      <c r="E286" s="1"/>
      <c r="F286" s="2"/>
      <c r="G286" s="2"/>
      <c r="H286" s="2"/>
      <c r="I286" s="2"/>
    </row>
    <row r="287" spans="1:9" ht="12" customHeight="1" x14ac:dyDescent="0.2">
      <c r="A287" s="7">
        <v>12.659999999999993</v>
      </c>
      <c r="B287" s="9">
        <v>1711724.4694978374</v>
      </c>
      <c r="C287" s="6">
        <v>1125.8099999999997</v>
      </c>
      <c r="D287" s="2"/>
      <c r="E287" s="1"/>
      <c r="F287" s="2"/>
      <c r="G287" s="2"/>
      <c r="H287" s="2"/>
      <c r="I287" s="2"/>
    </row>
    <row r="288" spans="1:9" ht="12" customHeight="1" x14ac:dyDescent="0.2">
      <c r="A288" s="7">
        <v>12.669999999999993</v>
      </c>
      <c r="B288" s="9">
        <v>1722341.5434316392</v>
      </c>
      <c r="C288" s="6">
        <v>1125.8199999999997</v>
      </c>
      <c r="D288" s="2"/>
      <c r="E288" s="1"/>
      <c r="F288" s="2"/>
      <c r="G288" s="2"/>
      <c r="H288" s="2"/>
      <c r="I288" s="2"/>
    </row>
    <row r="289" spans="1:9" ht="12" customHeight="1" x14ac:dyDescent="0.2">
      <c r="A289" s="7">
        <v>12.679999999999993</v>
      </c>
      <c r="B289" s="9">
        <v>1732958.6173654411</v>
      </c>
      <c r="C289" s="6">
        <v>1125.8299999999997</v>
      </c>
      <c r="D289" s="2"/>
      <c r="E289" s="1"/>
      <c r="F289" s="2"/>
      <c r="G289" s="2"/>
      <c r="H289" s="2"/>
      <c r="I289" s="2"/>
    </row>
    <row r="290" spans="1:9" ht="12" customHeight="1" x14ac:dyDescent="0.2">
      <c r="A290" s="7">
        <v>12.689999999999992</v>
      </c>
      <c r="B290" s="9">
        <v>1743575.6912992429</v>
      </c>
      <c r="C290" s="6">
        <v>1125.8399999999997</v>
      </c>
      <c r="D290" s="2"/>
      <c r="E290" s="1"/>
      <c r="F290" s="2"/>
      <c r="G290" s="2"/>
      <c r="H290" s="2"/>
      <c r="I290" s="2"/>
    </row>
    <row r="291" spans="1:9" ht="12" customHeight="1" x14ac:dyDescent="0.2">
      <c r="A291" s="7">
        <v>12.699999999999992</v>
      </c>
      <c r="B291" s="9">
        <v>1754192.7652330447</v>
      </c>
      <c r="C291" s="6">
        <v>1125.8499999999997</v>
      </c>
      <c r="D291" s="2"/>
      <c r="E291" s="1"/>
      <c r="F291" s="2"/>
      <c r="G291" s="2"/>
      <c r="H291" s="2"/>
      <c r="I291" s="2"/>
    </row>
    <row r="292" spans="1:9" ht="12" customHeight="1" x14ac:dyDescent="0.2">
      <c r="A292" s="7">
        <v>12.709999999999992</v>
      </c>
      <c r="B292" s="9">
        <v>1764809.8391668466</v>
      </c>
      <c r="C292" s="6">
        <v>1125.8599999999997</v>
      </c>
      <c r="D292" s="2"/>
      <c r="E292" s="1"/>
      <c r="F292" s="2"/>
      <c r="G292" s="2"/>
      <c r="H292" s="2"/>
      <c r="I292" s="2"/>
    </row>
    <row r="293" spans="1:9" ht="12" customHeight="1" x14ac:dyDescent="0.2">
      <c r="A293" s="7">
        <v>12.719999999999992</v>
      </c>
      <c r="B293" s="9">
        <v>1775426.9131006484</v>
      </c>
      <c r="C293" s="10">
        <v>1125.8699999999997</v>
      </c>
      <c r="D293" s="2"/>
      <c r="E293" s="1"/>
      <c r="F293" s="2"/>
      <c r="G293" s="2"/>
      <c r="H293" s="2"/>
      <c r="I293" s="2"/>
    </row>
    <row r="294" spans="1:9" ht="12" customHeight="1" x14ac:dyDescent="0.2">
      <c r="A294" s="7">
        <v>12.729999999999992</v>
      </c>
      <c r="B294" s="9">
        <v>1786043.9870344503</v>
      </c>
      <c r="C294" s="6">
        <v>1125.8799999999997</v>
      </c>
      <c r="D294" s="2"/>
      <c r="E294" s="1"/>
      <c r="F294" s="2"/>
      <c r="G294" s="2"/>
      <c r="H294" s="2"/>
      <c r="I294" s="2"/>
    </row>
    <row r="295" spans="1:9" ht="12" customHeight="1" x14ac:dyDescent="0.2">
      <c r="A295" s="7">
        <v>12.739999999999991</v>
      </c>
      <c r="B295" s="9">
        <v>1796661.0609682521</v>
      </c>
      <c r="C295" s="6">
        <v>1125.8899999999996</v>
      </c>
      <c r="D295" s="2"/>
      <c r="E295" s="1"/>
      <c r="F295" s="2"/>
      <c r="G295" s="2"/>
      <c r="H295" s="2"/>
      <c r="I295" s="2"/>
    </row>
    <row r="296" spans="1:9" ht="12" customHeight="1" x14ac:dyDescent="0.2">
      <c r="A296" s="7">
        <v>12.749999999999991</v>
      </c>
      <c r="B296" s="9">
        <v>1807278.134902054</v>
      </c>
      <c r="C296" s="6">
        <v>1125.8999999999996</v>
      </c>
      <c r="D296" s="2"/>
      <c r="E296" s="1"/>
      <c r="F296" s="2"/>
      <c r="G296" s="2"/>
      <c r="H296" s="2"/>
      <c r="I296" s="2"/>
    </row>
    <row r="297" spans="1:9" ht="12" customHeight="1" x14ac:dyDescent="0.2">
      <c r="A297" s="7">
        <v>12.759999999999991</v>
      </c>
      <c r="B297" s="9">
        <v>1817895.2088358558</v>
      </c>
      <c r="C297" s="6">
        <v>1125.9099999999996</v>
      </c>
      <c r="D297" s="2"/>
      <c r="E297" s="1"/>
      <c r="F297" s="2"/>
      <c r="G297" s="2"/>
      <c r="H297" s="2"/>
      <c r="I297" s="2"/>
    </row>
    <row r="298" spans="1:9" ht="12" customHeight="1" x14ac:dyDescent="0.2">
      <c r="A298" s="7">
        <v>12.769999999999991</v>
      </c>
      <c r="B298" s="9">
        <v>1828512.2827696577</v>
      </c>
      <c r="C298" s="6">
        <v>1125.9199999999996</v>
      </c>
      <c r="D298" s="2"/>
      <c r="E298" s="1"/>
      <c r="F298" s="2"/>
      <c r="G298" s="2"/>
      <c r="H298" s="2"/>
      <c r="I298" s="2"/>
    </row>
    <row r="299" spans="1:9" ht="12" customHeight="1" x14ac:dyDescent="0.2">
      <c r="A299" s="7">
        <v>12.77999999999999</v>
      </c>
      <c r="B299" s="9">
        <v>1839129.3567034595</v>
      </c>
      <c r="C299" s="6">
        <v>1125.9299999999996</v>
      </c>
      <c r="D299" s="2"/>
      <c r="E299" s="1"/>
      <c r="F299" s="2"/>
      <c r="G299" s="2"/>
      <c r="H299" s="2"/>
      <c r="I299" s="2"/>
    </row>
    <row r="300" spans="1:9" ht="12" customHeight="1" x14ac:dyDescent="0.2">
      <c r="A300" s="7">
        <v>12.78999999999999</v>
      </c>
      <c r="B300" s="9">
        <v>1849746.4306372614</v>
      </c>
      <c r="C300" s="6">
        <v>1125.9399999999996</v>
      </c>
      <c r="D300" s="2"/>
      <c r="E300" s="1"/>
      <c r="F300" s="2"/>
      <c r="G300" s="2"/>
      <c r="H300" s="2"/>
      <c r="I300" s="2"/>
    </row>
    <row r="301" spans="1:9" ht="12" customHeight="1" x14ac:dyDescent="0.2">
      <c r="A301" s="7">
        <v>12.79999999999999</v>
      </c>
      <c r="B301" s="9">
        <v>1860363.5045710632</v>
      </c>
      <c r="C301" s="6">
        <v>1125.9499999999996</v>
      </c>
      <c r="D301" s="2"/>
      <c r="E301" s="1"/>
      <c r="F301" s="2"/>
      <c r="G301" s="2"/>
      <c r="H301" s="2"/>
      <c r="I301" s="2"/>
    </row>
    <row r="302" spans="1:9" ht="12" customHeight="1" x14ac:dyDescent="0.2">
      <c r="A302" s="7">
        <v>12.80999999999999</v>
      </c>
      <c r="B302" s="9">
        <v>1870980.5785048651</v>
      </c>
      <c r="C302" s="6">
        <v>1125.9599999999996</v>
      </c>
      <c r="D302" s="2"/>
      <c r="E302" s="1"/>
      <c r="F302" s="2"/>
      <c r="G302" s="2"/>
      <c r="H302" s="2"/>
      <c r="I302" s="2"/>
    </row>
    <row r="303" spans="1:9" ht="12" customHeight="1" x14ac:dyDescent="0.2">
      <c r="A303" s="7">
        <v>12.81999999999999</v>
      </c>
      <c r="B303" s="9">
        <v>1881597.6524386669</v>
      </c>
      <c r="C303" s="10">
        <v>1125.9699999999996</v>
      </c>
      <c r="E303" s="1"/>
    </row>
    <row r="304" spans="1:9" ht="12" customHeight="1" x14ac:dyDescent="0.2">
      <c r="A304" s="7">
        <v>12.829999999999989</v>
      </c>
      <c r="B304" s="9">
        <v>1892214.7263724688</v>
      </c>
      <c r="C304" s="6">
        <v>1125.9799999999996</v>
      </c>
      <c r="D304" s="4"/>
      <c r="E304" s="3"/>
      <c r="F304" s="4"/>
      <c r="G304" s="4"/>
      <c r="H304" s="4"/>
      <c r="I304" s="4"/>
    </row>
    <row r="305" spans="1:9" ht="12" customHeight="1" x14ac:dyDescent="0.2">
      <c r="A305" s="7">
        <v>12.839999999999989</v>
      </c>
      <c r="B305" s="9">
        <v>1902831.8003062706</v>
      </c>
      <c r="C305" s="6">
        <v>1125.9899999999996</v>
      </c>
      <c r="D305" s="4"/>
      <c r="E305" s="3"/>
      <c r="F305" s="4"/>
      <c r="G305" s="4"/>
      <c r="H305" s="4"/>
      <c r="I305" s="4"/>
    </row>
    <row r="306" spans="1:9" ht="12" customHeight="1" x14ac:dyDescent="0.2">
      <c r="A306" s="7">
        <v>12.85</v>
      </c>
      <c r="B306" s="9">
        <v>1913448.87424056</v>
      </c>
      <c r="C306" s="9">
        <v>1126</v>
      </c>
      <c r="D306" s="4"/>
      <c r="E306" s="3"/>
      <c r="F306" s="4"/>
      <c r="G306" s="4"/>
      <c r="H306" s="4"/>
      <c r="I306" s="4"/>
    </row>
    <row r="307" spans="1:9" ht="12" customHeight="1" x14ac:dyDescent="0.2">
      <c r="A307" s="7">
        <v>12.86</v>
      </c>
      <c r="B307" s="9">
        <v>1924648.2489992925</v>
      </c>
      <c r="C307" s="6">
        <v>1126.01</v>
      </c>
      <c r="D307" s="4"/>
      <c r="E307" s="3"/>
      <c r="F307" s="4"/>
      <c r="G307" s="4"/>
      <c r="H307" s="4"/>
      <c r="I307" s="4"/>
    </row>
    <row r="308" spans="1:9" ht="12" customHeight="1" x14ac:dyDescent="0.2">
      <c r="A308" s="7">
        <v>12.87</v>
      </c>
      <c r="B308" s="9">
        <v>1935847.623758025</v>
      </c>
      <c r="C308" s="6">
        <v>1126.02</v>
      </c>
      <c r="D308" s="4"/>
      <c r="E308" s="3"/>
      <c r="F308" s="4"/>
      <c r="G308" s="4"/>
      <c r="H308" s="4"/>
      <c r="I308" s="4"/>
    </row>
    <row r="309" spans="1:9" ht="12" customHeight="1" x14ac:dyDescent="0.2">
      <c r="A309" s="7">
        <v>12.879999999999999</v>
      </c>
      <c r="B309" s="9">
        <v>1947046.9985167575</v>
      </c>
      <c r="C309" s="9">
        <v>1126.03</v>
      </c>
      <c r="D309" s="4"/>
      <c r="E309" s="3"/>
      <c r="F309" s="4"/>
      <c r="G309" s="4"/>
      <c r="H309" s="4"/>
      <c r="I309" s="4"/>
    </row>
    <row r="310" spans="1:9" ht="12" customHeight="1" x14ac:dyDescent="0.2">
      <c r="A310" s="7">
        <v>12.889999999999999</v>
      </c>
      <c r="B310" s="9">
        <v>1958246.37327549</v>
      </c>
      <c r="C310" s="9">
        <v>1126.04</v>
      </c>
      <c r="D310" s="4"/>
      <c r="E310" s="3"/>
      <c r="F310" s="4"/>
      <c r="G310" s="4"/>
      <c r="H310" s="4"/>
      <c r="I310" s="4"/>
    </row>
    <row r="311" spans="1:9" ht="12" customHeight="1" x14ac:dyDescent="0.2">
      <c r="A311" s="7">
        <v>12.899999999999999</v>
      </c>
      <c r="B311" s="9">
        <v>1969445.7480342225</v>
      </c>
      <c r="C311" s="6">
        <v>1126.05</v>
      </c>
      <c r="D311" s="4"/>
      <c r="E311" s="3"/>
      <c r="F311" s="4"/>
      <c r="G311" s="4"/>
      <c r="H311" s="4"/>
      <c r="I311" s="4"/>
    </row>
    <row r="312" spans="1:9" ht="12" customHeight="1" x14ac:dyDescent="0.2">
      <c r="A312" s="7">
        <v>12.909999999999998</v>
      </c>
      <c r="B312" s="9">
        <v>1980645.122792955</v>
      </c>
      <c r="C312" s="9">
        <v>1126.06</v>
      </c>
      <c r="D312" s="4"/>
      <c r="E312" s="3"/>
      <c r="F312" s="4"/>
      <c r="G312" s="4"/>
      <c r="H312" s="4"/>
      <c r="I312" s="4"/>
    </row>
    <row r="313" spans="1:9" ht="12" customHeight="1" x14ac:dyDescent="0.2">
      <c r="A313" s="7">
        <v>12.919999999999998</v>
      </c>
      <c r="B313" s="9">
        <v>1991844.4975516875</v>
      </c>
      <c r="C313" s="10">
        <v>1126.07</v>
      </c>
      <c r="D313" s="2"/>
      <c r="E313" s="1"/>
      <c r="F313" s="2"/>
      <c r="G313" s="2"/>
      <c r="H313" s="2"/>
      <c r="I313" s="2"/>
    </row>
    <row r="314" spans="1:9" ht="12" customHeight="1" x14ac:dyDescent="0.2">
      <c r="A314" s="7">
        <v>12.929999999999998</v>
      </c>
      <c r="B314" s="9">
        <v>2003043.87231042</v>
      </c>
      <c r="C314" s="6">
        <v>1126.08</v>
      </c>
      <c r="D314" s="2"/>
      <c r="E314" s="1"/>
      <c r="F314" s="2"/>
      <c r="G314" s="2"/>
      <c r="H314" s="2"/>
      <c r="I314" s="2"/>
    </row>
    <row r="315" spans="1:9" ht="12" customHeight="1" x14ac:dyDescent="0.2">
      <c r="A315" s="7">
        <v>12.939999999999998</v>
      </c>
      <c r="B315" s="9">
        <v>2014243.2470691525</v>
      </c>
      <c r="C315" s="9">
        <v>1126.0899999999999</v>
      </c>
      <c r="D315" s="2"/>
      <c r="E315" s="1"/>
      <c r="F315" s="2"/>
      <c r="G315" s="2"/>
      <c r="H315" s="2"/>
      <c r="I315" s="2"/>
    </row>
    <row r="316" spans="1:9" ht="12" customHeight="1" x14ac:dyDescent="0.2">
      <c r="A316" s="7">
        <v>12.949999999999998</v>
      </c>
      <c r="B316" s="9">
        <v>2025442.621827885</v>
      </c>
      <c r="C316" s="6">
        <v>1126.0999999999999</v>
      </c>
      <c r="D316" s="2"/>
      <c r="E316" s="1"/>
      <c r="F316" s="2"/>
      <c r="G316" s="2"/>
      <c r="H316" s="2"/>
      <c r="I316" s="2"/>
    </row>
    <row r="317" spans="1:9" ht="12" customHeight="1" x14ac:dyDescent="0.2">
      <c r="A317" s="7">
        <v>12.959999999999997</v>
      </c>
      <c r="B317" s="9">
        <v>2036641.9965866175</v>
      </c>
      <c r="C317" s="6">
        <v>1126.1099999999999</v>
      </c>
      <c r="D317" s="2"/>
      <c r="E317" s="1"/>
      <c r="F317" s="2"/>
      <c r="G317" s="2"/>
      <c r="H317" s="2"/>
      <c r="I317" s="2"/>
    </row>
    <row r="318" spans="1:9" ht="12" customHeight="1" x14ac:dyDescent="0.2">
      <c r="A318" s="7">
        <v>12.969999999999997</v>
      </c>
      <c r="B318" s="9">
        <v>2047841.3713453501</v>
      </c>
      <c r="C318" s="9">
        <v>1126.1199999999999</v>
      </c>
      <c r="D318" s="2"/>
      <c r="E318" s="1"/>
      <c r="F318" s="2"/>
      <c r="G318" s="2"/>
      <c r="H318" s="2"/>
      <c r="I318" s="2"/>
    </row>
    <row r="319" spans="1:9" ht="12" customHeight="1" x14ac:dyDescent="0.2">
      <c r="A319" s="7">
        <v>12.979999999999997</v>
      </c>
      <c r="B319" s="9">
        <v>2059040.7461040826</v>
      </c>
      <c r="C319" s="6">
        <v>1126.1299999999999</v>
      </c>
      <c r="D319" s="2"/>
      <c r="E319" s="1"/>
      <c r="F319" s="2"/>
      <c r="G319" s="2"/>
      <c r="H319" s="2"/>
      <c r="I319" s="2"/>
    </row>
    <row r="320" spans="1:9" ht="12" customHeight="1" x14ac:dyDescent="0.2">
      <c r="A320" s="7">
        <v>12.989999999999997</v>
      </c>
      <c r="B320" s="9">
        <v>2070240.1208628151</v>
      </c>
      <c r="C320" s="6">
        <v>1126.1399999999999</v>
      </c>
      <c r="D320" s="2"/>
      <c r="E320" s="1"/>
      <c r="F320" s="2"/>
      <c r="G320" s="2"/>
      <c r="H320" s="2"/>
      <c r="I320" s="2"/>
    </row>
    <row r="321" spans="1:9" ht="12" customHeight="1" x14ac:dyDescent="0.2">
      <c r="A321" s="7">
        <v>12.999999999999996</v>
      </c>
      <c r="B321" s="9">
        <v>2081439.4956215476</v>
      </c>
      <c r="C321" s="9">
        <v>1126.1499999999999</v>
      </c>
      <c r="D321" s="2"/>
      <c r="E321" s="1"/>
      <c r="F321" s="2"/>
      <c r="G321" s="2"/>
      <c r="H321" s="2"/>
      <c r="I321" s="2"/>
    </row>
    <row r="322" spans="1:9" ht="12" customHeight="1" x14ac:dyDescent="0.2">
      <c r="A322" s="7">
        <v>13.009999999999996</v>
      </c>
      <c r="B322" s="9">
        <v>2092638.8703802801</v>
      </c>
      <c r="C322" s="6">
        <v>1126.1599999999999</v>
      </c>
      <c r="D322" s="2"/>
      <c r="E322" s="1"/>
      <c r="F322" s="2"/>
      <c r="G322" s="2"/>
      <c r="H322" s="2"/>
      <c r="I322" s="2"/>
    </row>
    <row r="323" spans="1:9" ht="12" customHeight="1" x14ac:dyDescent="0.2">
      <c r="A323" s="7">
        <v>13.019999999999996</v>
      </c>
      <c r="B323" s="9">
        <v>2103838.2451390126</v>
      </c>
      <c r="C323" s="10">
        <v>1126.1699999999998</v>
      </c>
      <c r="D323" s="2"/>
      <c r="E323" s="1"/>
      <c r="F323" s="2"/>
      <c r="G323" s="2"/>
      <c r="H323" s="2"/>
      <c r="I323" s="2"/>
    </row>
    <row r="324" spans="1:9" ht="12" customHeight="1" x14ac:dyDescent="0.2">
      <c r="A324" s="7">
        <v>13.029999999999996</v>
      </c>
      <c r="B324" s="9">
        <v>2115037.6198977451</v>
      </c>
      <c r="C324" s="9">
        <v>1126.1799999999998</v>
      </c>
      <c r="D324" s="2"/>
      <c r="E324" s="1"/>
      <c r="F324" s="2"/>
      <c r="G324" s="2"/>
      <c r="H324" s="2"/>
      <c r="I324" s="2"/>
    </row>
    <row r="325" spans="1:9" ht="12" customHeight="1" x14ac:dyDescent="0.2">
      <c r="A325" s="7">
        <v>13.039999999999996</v>
      </c>
      <c r="B325" s="9">
        <v>2126236.9946564776</v>
      </c>
      <c r="C325" s="6">
        <v>1126.1899999999998</v>
      </c>
      <c r="D325" s="2"/>
      <c r="E325" s="1"/>
      <c r="F325" s="2"/>
      <c r="G325" s="2"/>
      <c r="H325" s="2"/>
      <c r="I325" s="2"/>
    </row>
    <row r="326" spans="1:9" ht="12" customHeight="1" x14ac:dyDescent="0.2">
      <c r="A326" s="7">
        <v>13.049999999999995</v>
      </c>
      <c r="B326" s="9">
        <v>2137436.3694152101</v>
      </c>
      <c r="C326" s="6">
        <v>1126.1999999999998</v>
      </c>
      <c r="D326" s="2"/>
      <c r="E326" s="1"/>
      <c r="F326" s="2"/>
      <c r="G326" s="2"/>
      <c r="H326" s="2"/>
      <c r="I326" s="2"/>
    </row>
    <row r="327" spans="1:9" ht="12" customHeight="1" x14ac:dyDescent="0.2">
      <c r="A327" s="7">
        <v>13.059999999999995</v>
      </c>
      <c r="B327" s="9">
        <v>2148635.7441739426</v>
      </c>
      <c r="C327" s="9">
        <v>1126.2099999999998</v>
      </c>
      <c r="D327" s="2"/>
      <c r="E327" s="1"/>
      <c r="F327" s="2"/>
      <c r="G327" s="2"/>
      <c r="H327" s="2"/>
      <c r="I327" s="2"/>
    </row>
    <row r="328" spans="1:9" ht="12" customHeight="1" x14ac:dyDescent="0.2">
      <c r="A328" s="7">
        <v>13.069999999999995</v>
      </c>
      <c r="B328" s="9">
        <v>2159835.1189326751</v>
      </c>
      <c r="C328" s="6">
        <v>1126.2199999999998</v>
      </c>
      <c r="D328" s="2"/>
      <c r="E328" s="1"/>
      <c r="F328" s="2"/>
      <c r="G328" s="2"/>
      <c r="H328" s="2"/>
      <c r="I328" s="2"/>
    </row>
    <row r="329" spans="1:9" ht="12" customHeight="1" x14ac:dyDescent="0.2">
      <c r="A329" s="7">
        <v>13.079999999999995</v>
      </c>
      <c r="B329" s="9">
        <v>2171034.4936914076</v>
      </c>
      <c r="C329" s="6">
        <v>1126.2299999999998</v>
      </c>
      <c r="D329" s="2"/>
      <c r="E329" s="1"/>
      <c r="F329" s="2"/>
      <c r="G329" s="2"/>
      <c r="H329" s="2"/>
      <c r="I329" s="2"/>
    </row>
    <row r="330" spans="1:9" ht="12" customHeight="1" x14ac:dyDescent="0.2">
      <c r="A330" s="7">
        <v>13.089999999999995</v>
      </c>
      <c r="B330" s="9">
        <v>2182233.8684501401</v>
      </c>
      <c r="C330" s="9">
        <v>1126.2399999999998</v>
      </c>
      <c r="D330" s="2"/>
      <c r="E330" s="1"/>
      <c r="F330" s="2"/>
      <c r="G330" s="2"/>
      <c r="H330" s="2"/>
      <c r="I330" s="2"/>
    </row>
    <row r="331" spans="1:9" ht="12" customHeight="1" x14ac:dyDescent="0.2">
      <c r="A331" s="7">
        <v>13.099999999999994</v>
      </c>
      <c r="B331" s="9">
        <v>2193433.2432088726</v>
      </c>
      <c r="C331" s="6">
        <v>1126.2499999999998</v>
      </c>
      <c r="D331" s="2"/>
      <c r="E331" s="1"/>
      <c r="F331" s="2"/>
      <c r="G331" s="2"/>
      <c r="H331" s="2"/>
      <c r="I331" s="2"/>
    </row>
    <row r="332" spans="1:9" ht="12" customHeight="1" x14ac:dyDescent="0.2">
      <c r="A332" s="7">
        <v>13.109999999999994</v>
      </c>
      <c r="B332" s="9">
        <v>2204632.6179676051</v>
      </c>
      <c r="C332" s="6">
        <v>1126.2599999999998</v>
      </c>
      <c r="D332" s="2"/>
      <c r="E332" s="1"/>
      <c r="F332" s="2"/>
      <c r="G332" s="2"/>
      <c r="H332" s="2"/>
      <c r="I332" s="2"/>
    </row>
    <row r="333" spans="1:9" ht="12" customHeight="1" x14ac:dyDescent="0.2">
      <c r="A333" s="7">
        <v>13.119999999999994</v>
      </c>
      <c r="B333" s="9">
        <v>2215831.9927263376</v>
      </c>
      <c r="C333" s="10">
        <v>1126.2699999999998</v>
      </c>
      <c r="D333" s="2"/>
      <c r="E333" s="1"/>
      <c r="F333" s="2"/>
      <c r="G333" s="2"/>
      <c r="H333" s="2"/>
      <c r="I333" s="2"/>
    </row>
    <row r="334" spans="1:9" ht="12" customHeight="1" x14ac:dyDescent="0.2">
      <c r="A334" s="7">
        <v>13.129999999999994</v>
      </c>
      <c r="B334" s="9">
        <v>2227031.3674850701</v>
      </c>
      <c r="C334" s="6">
        <v>1126.2799999999997</v>
      </c>
      <c r="D334" s="2"/>
      <c r="E334" s="1"/>
      <c r="F334" s="2"/>
      <c r="G334" s="2"/>
      <c r="H334" s="2"/>
      <c r="I334" s="2"/>
    </row>
    <row r="335" spans="1:9" ht="12" customHeight="1" x14ac:dyDescent="0.2">
      <c r="A335" s="7">
        <v>13.139999999999993</v>
      </c>
      <c r="B335" s="9">
        <v>2238230.7422438026</v>
      </c>
      <c r="C335" s="6">
        <v>1126.2899999999997</v>
      </c>
      <c r="D335" s="2"/>
      <c r="E335" s="1"/>
      <c r="F335" s="2"/>
      <c r="G335" s="2"/>
      <c r="H335" s="2"/>
      <c r="I335" s="2"/>
    </row>
    <row r="336" spans="1:9" ht="12" customHeight="1" x14ac:dyDescent="0.2">
      <c r="A336" s="7">
        <v>13.149999999999993</v>
      </c>
      <c r="B336" s="9">
        <v>2249430.1170025351</v>
      </c>
      <c r="C336" s="6">
        <v>1126.2999999999997</v>
      </c>
      <c r="D336" s="2"/>
      <c r="E336" s="1"/>
      <c r="F336" s="2"/>
      <c r="G336" s="2"/>
      <c r="H336" s="2"/>
      <c r="I336" s="2"/>
    </row>
    <row r="337" spans="1:9" ht="12" customHeight="1" x14ac:dyDescent="0.2">
      <c r="A337" s="7">
        <v>13.159999999999993</v>
      </c>
      <c r="B337" s="9">
        <v>2260629.4917612677</v>
      </c>
      <c r="C337" s="6">
        <v>1126.3099999999997</v>
      </c>
      <c r="D337" s="2"/>
      <c r="E337" s="1"/>
      <c r="F337" s="2"/>
      <c r="G337" s="2"/>
      <c r="H337" s="2"/>
      <c r="I337" s="2"/>
    </row>
    <row r="338" spans="1:9" ht="12" customHeight="1" x14ac:dyDescent="0.2">
      <c r="A338" s="7">
        <v>13.169999999999993</v>
      </c>
      <c r="B338" s="9">
        <v>2271828.8665200002</v>
      </c>
      <c r="C338" s="6">
        <v>1126.3199999999997</v>
      </c>
      <c r="D338" s="2"/>
      <c r="E338" s="1"/>
      <c r="F338" s="2"/>
      <c r="G338" s="2"/>
      <c r="H338" s="2"/>
      <c r="I338" s="2"/>
    </row>
    <row r="339" spans="1:9" ht="12" customHeight="1" x14ac:dyDescent="0.2">
      <c r="A339" s="7">
        <v>13.179999999999993</v>
      </c>
      <c r="B339" s="9">
        <v>2283028.2412787327</v>
      </c>
      <c r="C339" s="6">
        <v>1126.3299999999997</v>
      </c>
      <c r="D339" s="2"/>
      <c r="E339" s="1"/>
      <c r="F339" s="2"/>
      <c r="G339" s="2"/>
      <c r="H339" s="2"/>
      <c r="I339" s="2"/>
    </row>
    <row r="340" spans="1:9" ht="12" customHeight="1" x14ac:dyDescent="0.2">
      <c r="A340" s="7">
        <v>13.189999999999992</v>
      </c>
      <c r="B340" s="9">
        <v>2294227.6160374652</v>
      </c>
      <c r="C340" s="6">
        <v>1126.3399999999997</v>
      </c>
      <c r="D340" s="2"/>
      <c r="E340" s="1"/>
      <c r="F340" s="2"/>
      <c r="G340" s="2"/>
      <c r="H340" s="2"/>
      <c r="I340" s="2"/>
    </row>
    <row r="341" spans="1:9" ht="12" customHeight="1" x14ac:dyDescent="0.2">
      <c r="A341" s="7">
        <v>13.199999999999992</v>
      </c>
      <c r="B341" s="9">
        <v>2305426.9907961977</v>
      </c>
      <c r="C341" s="6">
        <v>1126.3499999999997</v>
      </c>
      <c r="D341" s="2"/>
      <c r="E341" s="1"/>
      <c r="F341" s="2"/>
      <c r="G341" s="2"/>
      <c r="H341" s="2"/>
      <c r="I341" s="2"/>
    </row>
    <row r="342" spans="1:9" ht="12" customHeight="1" x14ac:dyDescent="0.2">
      <c r="A342" s="7">
        <v>13.209999999999992</v>
      </c>
      <c r="B342" s="9">
        <v>2316626.3655549302</v>
      </c>
      <c r="C342" s="6">
        <v>1126.3599999999997</v>
      </c>
      <c r="D342" s="2"/>
      <c r="E342" s="1"/>
      <c r="F342" s="2"/>
      <c r="G342" s="2"/>
      <c r="H342" s="2"/>
      <c r="I342" s="2"/>
    </row>
    <row r="343" spans="1:9" ht="12" customHeight="1" x14ac:dyDescent="0.2">
      <c r="A343" s="7">
        <v>13.219999999999992</v>
      </c>
      <c r="B343" s="9">
        <v>2327825.7403136627</v>
      </c>
      <c r="C343" s="10">
        <v>1126.3699999999997</v>
      </c>
      <c r="D343" s="2"/>
      <c r="E343" s="1"/>
      <c r="F343" s="2"/>
      <c r="G343" s="2"/>
      <c r="H343" s="2"/>
      <c r="I343" s="2"/>
    </row>
    <row r="344" spans="1:9" ht="12" customHeight="1" x14ac:dyDescent="0.2">
      <c r="A344" s="7">
        <v>13.229999999999992</v>
      </c>
      <c r="B344" s="9">
        <v>2339025.1150723952</v>
      </c>
      <c r="C344" s="6">
        <v>1126.3799999999997</v>
      </c>
      <c r="D344" s="2"/>
      <c r="E344" s="1"/>
      <c r="F344" s="2"/>
      <c r="G344" s="2"/>
      <c r="H344" s="2"/>
      <c r="I344" s="2"/>
    </row>
    <row r="345" spans="1:9" ht="12" customHeight="1" x14ac:dyDescent="0.2">
      <c r="A345" s="7">
        <v>13.239999999999991</v>
      </c>
      <c r="B345" s="9">
        <v>2350224.4898311277</v>
      </c>
      <c r="C345" s="6">
        <v>1126.3899999999996</v>
      </c>
      <c r="D345" s="2"/>
      <c r="E345" s="1"/>
      <c r="F345" s="2"/>
      <c r="G345" s="2"/>
      <c r="H345" s="2"/>
      <c r="I345" s="2"/>
    </row>
    <row r="346" spans="1:9" ht="12" customHeight="1" x14ac:dyDescent="0.2">
      <c r="A346" s="7">
        <v>13.249999999999991</v>
      </c>
      <c r="B346" s="9">
        <v>2361423.8645898602</v>
      </c>
      <c r="C346" s="6">
        <v>1126.3999999999996</v>
      </c>
      <c r="D346" s="2"/>
      <c r="E346" s="1"/>
      <c r="F346" s="2"/>
      <c r="G346" s="2"/>
      <c r="H346" s="2"/>
      <c r="I346" s="2"/>
    </row>
    <row r="347" spans="1:9" ht="12" customHeight="1" x14ac:dyDescent="0.2">
      <c r="A347" s="7">
        <v>13.259999999999991</v>
      </c>
      <c r="B347" s="9">
        <v>2372623.2393485927</v>
      </c>
      <c r="C347" s="6">
        <v>1126.4099999999996</v>
      </c>
      <c r="D347" s="2"/>
      <c r="E347" s="1"/>
      <c r="F347" s="2"/>
      <c r="G347" s="2"/>
      <c r="H347" s="2"/>
      <c r="I347" s="2"/>
    </row>
    <row r="348" spans="1:9" ht="12" customHeight="1" x14ac:dyDescent="0.2">
      <c r="A348" s="7">
        <v>13.269999999999991</v>
      </c>
      <c r="B348" s="9">
        <v>2383822.6141073252</v>
      </c>
      <c r="C348" s="6">
        <v>1126.4199999999996</v>
      </c>
      <c r="D348" s="2"/>
      <c r="E348" s="1"/>
      <c r="F348" s="2"/>
      <c r="G348" s="2"/>
      <c r="H348" s="2"/>
      <c r="I348" s="2"/>
    </row>
    <row r="349" spans="1:9" ht="12" customHeight="1" x14ac:dyDescent="0.2">
      <c r="A349" s="7">
        <v>13.27999999999999</v>
      </c>
      <c r="B349" s="9">
        <v>2395021.9888660577</v>
      </c>
      <c r="C349" s="6">
        <v>1126.4299999999996</v>
      </c>
      <c r="D349" s="2"/>
      <c r="E349" s="1"/>
      <c r="F349" s="2"/>
      <c r="G349" s="2"/>
      <c r="H349" s="2"/>
      <c r="I349" s="2"/>
    </row>
    <row r="350" spans="1:9" ht="12" customHeight="1" x14ac:dyDescent="0.2">
      <c r="A350" s="7">
        <v>13.28999999999999</v>
      </c>
      <c r="B350" s="9">
        <v>2406221.3636247902</v>
      </c>
      <c r="C350" s="6">
        <v>1126.4399999999996</v>
      </c>
      <c r="D350" s="2"/>
      <c r="E350" s="1"/>
      <c r="F350" s="2"/>
      <c r="G350" s="2"/>
      <c r="H350" s="2"/>
      <c r="I350" s="2"/>
    </row>
    <row r="351" spans="1:9" ht="12" customHeight="1" x14ac:dyDescent="0.2">
      <c r="A351" s="7">
        <v>13.29999999999999</v>
      </c>
      <c r="B351" s="9">
        <v>2417420.7383835227</v>
      </c>
      <c r="C351" s="6">
        <v>1126.4499999999996</v>
      </c>
      <c r="D351" s="2"/>
      <c r="E351" s="1"/>
      <c r="F351" s="2"/>
      <c r="G351" s="2"/>
      <c r="H351" s="2"/>
      <c r="I351" s="2"/>
    </row>
    <row r="352" spans="1:9" ht="12" customHeight="1" x14ac:dyDescent="0.2">
      <c r="A352" s="7">
        <v>13.30999999999999</v>
      </c>
      <c r="B352" s="9">
        <v>2428620.1131422552</v>
      </c>
      <c r="C352" s="6">
        <v>1126.4599999999996</v>
      </c>
      <c r="D352" s="2"/>
      <c r="E352" s="1"/>
      <c r="F352" s="2"/>
      <c r="G352" s="2"/>
      <c r="H352" s="2"/>
      <c r="I352" s="2"/>
    </row>
    <row r="353" spans="1:9" ht="12" customHeight="1" x14ac:dyDescent="0.2">
      <c r="A353" s="7">
        <v>13.31999999999999</v>
      </c>
      <c r="B353" s="9">
        <v>2439819.4879009877</v>
      </c>
      <c r="C353" s="10">
        <v>1126.4699999999996</v>
      </c>
      <c r="D353" s="2"/>
      <c r="E353" s="1"/>
      <c r="F353" s="2"/>
      <c r="G353" s="2"/>
      <c r="H353" s="2"/>
      <c r="I353" s="2"/>
    </row>
    <row r="354" spans="1:9" ht="12" customHeight="1" x14ac:dyDescent="0.2">
      <c r="A354" s="7">
        <v>13.329999999999989</v>
      </c>
      <c r="B354" s="9">
        <v>2451018.8626597202</v>
      </c>
      <c r="C354" s="6">
        <v>1126.4799999999996</v>
      </c>
      <c r="D354" s="2"/>
      <c r="E354" s="1"/>
      <c r="F354" s="2"/>
      <c r="G354" s="2"/>
      <c r="H354" s="2"/>
      <c r="I354" s="2"/>
    </row>
    <row r="355" spans="1:9" ht="12" customHeight="1" x14ac:dyDescent="0.2">
      <c r="A355" s="7">
        <v>13.339999999999989</v>
      </c>
      <c r="B355" s="9">
        <v>2462218.2374184527</v>
      </c>
      <c r="C355" s="6">
        <v>1126.4899999999996</v>
      </c>
      <c r="D355" s="2"/>
      <c r="E355" s="1"/>
      <c r="F355" s="2"/>
      <c r="G355" s="2"/>
      <c r="H355" s="2"/>
      <c r="I355" s="2"/>
    </row>
    <row r="356" spans="1:9" ht="12" customHeight="1" x14ac:dyDescent="0.2">
      <c r="A356" s="7">
        <v>13.35</v>
      </c>
      <c r="B356" s="9">
        <v>2473417.6121776998</v>
      </c>
      <c r="C356" s="6">
        <v>1126.5</v>
      </c>
      <c r="D356" s="2"/>
      <c r="E356" s="1"/>
      <c r="F356" s="2"/>
      <c r="G356" s="2"/>
      <c r="H356" s="2"/>
      <c r="I356" s="2"/>
    </row>
    <row r="357" spans="1:9" ht="12" customHeight="1" x14ac:dyDescent="0.2">
      <c r="A357" s="7">
        <v>13.36</v>
      </c>
      <c r="B357" s="9">
        <v>2485111.3658286403</v>
      </c>
      <c r="C357" s="6">
        <v>1126.51</v>
      </c>
      <c r="D357" s="2"/>
      <c r="E357" s="1"/>
      <c r="F357" s="2"/>
      <c r="G357" s="2"/>
      <c r="H357" s="2"/>
      <c r="I357" s="2"/>
    </row>
    <row r="358" spans="1:9" ht="12" customHeight="1" x14ac:dyDescent="0.2">
      <c r="A358" s="7">
        <v>13.37</v>
      </c>
      <c r="B358" s="9">
        <v>2496805.1194795808</v>
      </c>
      <c r="C358" s="6">
        <v>1126.52</v>
      </c>
      <c r="D358" s="2"/>
      <c r="E358" s="1"/>
      <c r="F358" s="2"/>
      <c r="G358" s="2"/>
      <c r="H358" s="2"/>
      <c r="I358" s="2"/>
    </row>
    <row r="359" spans="1:9" ht="12" customHeight="1" x14ac:dyDescent="0.2">
      <c r="A359" s="7">
        <v>13.379999999999999</v>
      </c>
      <c r="B359" s="9">
        <v>2508498.8731305213</v>
      </c>
      <c r="C359" s="6">
        <v>1126.53</v>
      </c>
      <c r="D359" s="2"/>
      <c r="E359" s="1"/>
      <c r="F359" s="2"/>
      <c r="G359" s="2"/>
      <c r="H359" s="2"/>
      <c r="I359" s="2"/>
    </row>
    <row r="360" spans="1:9" ht="12" customHeight="1" x14ac:dyDescent="0.2">
      <c r="A360" s="7">
        <v>13.389999999999999</v>
      </c>
      <c r="B360" s="9">
        <v>2520192.6267814618</v>
      </c>
      <c r="C360" s="6">
        <v>1126.54</v>
      </c>
      <c r="D360" s="2"/>
      <c r="E360" s="1"/>
      <c r="F360" s="2"/>
      <c r="G360" s="2"/>
      <c r="H360" s="2"/>
      <c r="I360" s="2"/>
    </row>
    <row r="361" spans="1:9" ht="12" customHeight="1" x14ac:dyDescent="0.2">
      <c r="A361" s="7">
        <v>13.399999999999999</v>
      </c>
      <c r="B361" s="9">
        <v>2531886.3804324022</v>
      </c>
      <c r="C361" s="6">
        <v>1126.55</v>
      </c>
      <c r="D361" s="2"/>
      <c r="E361" s="1"/>
      <c r="F361" s="2"/>
      <c r="G361" s="2"/>
      <c r="H361" s="2"/>
      <c r="I361" s="2"/>
    </row>
    <row r="362" spans="1:9" ht="12" customHeight="1" x14ac:dyDescent="0.2">
      <c r="A362" s="7">
        <v>13.409999999999998</v>
      </c>
      <c r="B362" s="9">
        <v>2543580.1340833427</v>
      </c>
      <c r="C362" s="6">
        <v>1126.56</v>
      </c>
      <c r="D362" s="2"/>
      <c r="E362" s="1"/>
      <c r="F362" s="2"/>
      <c r="G362" s="2"/>
      <c r="H362" s="2"/>
      <c r="I362" s="2"/>
    </row>
    <row r="363" spans="1:9" ht="12" customHeight="1" x14ac:dyDescent="0.2">
      <c r="A363" s="7">
        <v>13.419999999999998</v>
      </c>
      <c r="B363" s="9">
        <v>2555273.8877342832</v>
      </c>
      <c r="C363" s="10">
        <v>1126.57</v>
      </c>
      <c r="D363" s="2"/>
      <c r="E363" s="1"/>
      <c r="F363" s="2"/>
      <c r="G363" s="2"/>
      <c r="H363" s="2"/>
      <c r="I363" s="2"/>
    </row>
    <row r="364" spans="1:9" ht="12" customHeight="1" x14ac:dyDescent="0.2">
      <c r="A364" s="7">
        <v>13.429999999999998</v>
      </c>
      <c r="B364" s="9">
        <v>2566967.6413852237</v>
      </c>
      <c r="C364" s="6">
        <v>1126.58</v>
      </c>
      <c r="D364" s="2"/>
      <c r="E364" s="1"/>
      <c r="F364" s="2"/>
      <c r="G364" s="2"/>
      <c r="H364" s="2"/>
      <c r="I364" s="2"/>
    </row>
    <row r="365" spans="1:9" ht="12" customHeight="1" x14ac:dyDescent="0.2">
      <c r="A365" s="7">
        <v>13.439999999999998</v>
      </c>
      <c r="B365" s="9">
        <v>2578661.3950361642</v>
      </c>
      <c r="C365" s="6">
        <v>1126.5899999999999</v>
      </c>
      <c r="D365" s="2"/>
      <c r="E365" s="1"/>
      <c r="F365" s="2"/>
      <c r="G365" s="2"/>
      <c r="H365" s="2"/>
      <c r="I365" s="2"/>
    </row>
    <row r="366" spans="1:9" ht="12" customHeight="1" x14ac:dyDescent="0.2">
      <c r="A366" s="7">
        <v>13.449999999999998</v>
      </c>
      <c r="B366" s="9">
        <v>2590355.1486871047</v>
      </c>
      <c r="C366" s="6">
        <v>1126.5999999999999</v>
      </c>
      <c r="D366" s="2"/>
      <c r="E366" s="1"/>
      <c r="F366" s="2"/>
      <c r="G366" s="2"/>
      <c r="H366" s="2"/>
      <c r="I366" s="2"/>
    </row>
    <row r="367" spans="1:9" ht="12" customHeight="1" x14ac:dyDescent="0.2">
      <c r="A367" s="7">
        <v>13.459999999999997</v>
      </c>
      <c r="B367" s="9">
        <v>2602048.9023380452</v>
      </c>
      <c r="C367" s="6">
        <v>1126.6099999999999</v>
      </c>
      <c r="D367" s="2"/>
      <c r="E367" s="1"/>
      <c r="F367" s="2"/>
      <c r="G367" s="2"/>
      <c r="H367" s="2"/>
      <c r="I367" s="2"/>
    </row>
    <row r="368" spans="1:9" ht="12" customHeight="1" x14ac:dyDescent="0.2">
      <c r="A368" s="7">
        <v>13.469999999999997</v>
      </c>
      <c r="B368" s="9">
        <v>2613742.6559889857</v>
      </c>
      <c r="C368" s="6">
        <v>1126.6199999999999</v>
      </c>
      <c r="D368" s="2"/>
      <c r="E368" s="1"/>
      <c r="F368" s="2"/>
      <c r="G368" s="2"/>
      <c r="H368" s="2"/>
      <c r="I368" s="2"/>
    </row>
    <row r="369" spans="1:9" ht="12" customHeight="1" x14ac:dyDescent="0.2">
      <c r="A369" s="7">
        <v>13.479999999999997</v>
      </c>
      <c r="B369" s="9">
        <v>2625436.4096399262</v>
      </c>
      <c r="C369" s="6">
        <v>1126.6299999999999</v>
      </c>
      <c r="D369" s="2"/>
      <c r="E369" s="1"/>
      <c r="F369" s="2"/>
      <c r="G369" s="2"/>
      <c r="H369" s="2"/>
      <c r="I369" s="2"/>
    </row>
    <row r="370" spans="1:9" ht="12" customHeight="1" x14ac:dyDescent="0.2">
      <c r="A370" s="7">
        <v>13.489999999999997</v>
      </c>
      <c r="B370" s="9">
        <v>2637130.1632908667</v>
      </c>
      <c r="C370" s="6">
        <v>1126.6399999999999</v>
      </c>
      <c r="D370" s="2"/>
      <c r="E370" s="1"/>
      <c r="F370" s="2"/>
      <c r="G370" s="2"/>
      <c r="H370" s="2"/>
      <c r="I370" s="2"/>
    </row>
    <row r="371" spans="1:9" ht="12" customHeight="1" x14ac:dyDescent="0.2">
      <c r="A371" s="7">
        <v>13.499999999999996</v>
      </c>
      <c r="B371" s="9">
        <v>2648823.9169418071</v>
      </c>
      <c r="C371" s="6">
        <v>1126.6499999999999</v>
      </c>
      <c r="D371" s="2"/>
      <c r="E371" s="1"/>
      <c r="F371" s="2"/>
      <c r="G371" s="2"/>
      <c r="H371" s="2"/>
      <c r="I371" s="2"/>
    </row>
    <row r="372" spans="1:9" ht="12" customHeight="1" x14ac:dyDescent="0.2">
      <c r="A372" s="7">
        <v>13.509999999999996</v>
      </c>
      <c r="B372" s="9">
        <v>2660517.6705927476</v>
      </c>
      <c r="C372" s="9">
        <v>1126.6599999999999</v>
      </c>
      <c r="D372" s="2"/>
      <c r="E372" s="1"/>
      <c r="F372" s="2"/>
      <c r="G372" s="2"/>
      <c r="H372" s="2"/>
      <c r="I372" s="2"/>
    </row>
    <row r="373" spans="1:9" ht="12" customHeight="1" x14ac:dyDescent="0.2">
      <c r="A373" s="7">
        <v>13.519999999999996</v>
      </c>
      <c r="B373" s="9">
        <v>2672211.4242436881</v>
      </c>
      <c r="C373" s="10">
        <v>1126.6699999999998</v>
      </c>
      <c r="D373" s="2"/>
      <c r="E373" s="1"/>
      <c r="F373" s="2"/>
      <c r="G373" s="2"/>
      <c r="H373" s="2"/>
      <c r="I373" s="2"/>
    </row>
    <row r="374" spans="1:9" ht="12" customHeight="1" x14ac:dyDescent="0.2">
      <c r="A374" s="7">
        <v>13.529999999999996</v>
      </c>
      <c r="B374" s="9">
        <v>2683905.1778946286</v>
      </c>
      <c r="C374" s="6">
        <v>1126.6799999999998</v>
      </c>
      <c r="D374" s="2"/>
      <c r="E374" s="1"/>
      <c r="F374" s="2"/>
      <c r="G374" s="2"/>
      <c r="H374" s="2"/>
      <c r="I374" s="2"/>
    </row>
    <row r="375" spans="1:9" ht="12" customHeight="1" x14ac:dyDescent="0.2">
      <c r="A375" s="7">
        <v>13.539999999999996</v>
      </c>
      <c r="B375" s="9">
        <v>2695598.9315455691</v>
      </c>
      <c r="C375" s="6">
        <v>1126.6899999999998</v>
      </c>
      <c r="D375" s="2"/>
      <c r="E375" s="1"/>
      <c r="F375" s="2"/>
      <c r="G375" s="2"/>
      <c r="H375" s="2"/>
      <c r="I375" s="2"/>
    </row>
    <row r="376" spans="1:9" ht="12" customHeight="1" x14ac:dyDescent="0.2">
      <c r="A376" s="7">
        <v>13.549999999999995</v>
      </c>
      <c r="B376" s="9">
        <v>2707292.6851965096</v>
      </c>
      <c r="C376" s="6">
        <v>1126.6999999999998</v>
      </c>
      <c r="D376" s="2"/>
      <c r="E376" s="1"/>
      <c r="F376" s="2"/>
      <c r="G376" s="2"/>
      <c r="H376" s="2"/>
      <c r="I376" s="2"/>
    </row>
    <row r="377" spans="1:9" ht="12" customHeight="1" x14ac:dyDescent="0.2">
      <c r="A377" s="7">
        <v>13.559999999999995</v>
      </c>
      <c r="B377" s="9">
        <v>2718986.4388474501</v>
      </c>
      <c r="C377" s="6">
        <v>1126.7099999999998</v>
      </c>
      <c r="D377" s="2"/>
      <c r="E377" s="1"/>
      <c r="F377" s="2"/>
      <c r="G377" s="2"/>
      <c r="H377" s="2"/>
      <c r="I377" s="2"/>
    </row>
    <row r="378" spans="1:9" ht="12" customHeight="1" x14ac:dyDescent="0.2">
      <c r="A378" s="7">
        <v>13.569999999999995</v>
      </c>
      <c r="B378" s="9">
        <v>2730680.1924983906</v>
      </c>
      <c r="C378" s="6">
        <v>1126.7199999999998</v>
      </c>
      <c r="D378" s="2"/>
      <c r="E378" s="1"/>
      <c r="F378" s="2"/>
      <c r="G378" s="2"/>
      <c r="H378" s="2"/>
      <c r="I378" s="2"/>
    </row>
    <row r="379" spans="1:9" ht="12" customHeight="1" x14ac:dyDescent="0.2">
      <c r="A379" s="7">
        <v>13.579999999999995</v>
      </c>
      <c r="B379" s="9">
        <v>2742373.9461493311</v>
      </c>
      <c r="C379" s="6">
        <v>1126.7299999999998</v>
      </c>
      <c r="D379" s="2"/>
      <c r="E379" s="1"/>
      <c r="F379" s="2"/>
      <c r="G379" s="2"/>
      <c r="H379" s="2"/>
      <c r="I379" s="2"/>
    </row>
    <row r="380" spans="1:9" ht="12" customHeight="1" x14ac:dyDescent="0.2">
      <c r="A380" s="7">
        <v>13.589999999999995</v>
      </c>
      <c r="B380" s="9">
        <v>2754067.6998002715</v>
      </c>
      <c r="C380" s="6">
        <v>1126.7399999999998</v>
      </c>
      <c r="D380" s="2"/>
      <c r="E380" s="1"/>
      <c r="F380" s="2"/>
      <c r="G380" s="2"/>
      <c r="H380" s="2"/>
      <c r="I380" s="2"/>
    </row>
    <row r="381" spans="1:9" ht="12" customHeight="1" x14ac:dyDescent="0.2">
      <c r="A381" s="7">
        <v>13.599999999999994</v>
      </c>
      <c r="B381" s="9">
        <v>2765761.453451212</v>
      </c>
      <c r="C381" s="6">
        <v>1126.7499999999998</v>
      </c>
      <c r="D381" s="2"/>
      <c r="E381" s="1"/>
      <c r="F381" s="2"/>
      <c r="G381" s="2"/>
      <c r="H381" s="2"/>
      <c r="I381" s="2"/>
    </row>
    <row r="382" spans="1:9" ht="12" customHeight="1" x14ac:dyDescent="0.2">
      <c r="A382" s="7">
        <v>13.609999999999994</v>
      </c>
      <c r="B382" s="9">
        <v>2777455.2071021525</v>
      </c>
      <c r="C382" s="6">
        <v>1126.7599999999998</v>
      </c>
      <c r="D382" s="2"/>
      <c r="E382" s="1"/>
      <c r="F382" s="2"/>
      <c r="G382" s="2"/>
      <c r="H382" s="2"/>
      <c r="I382" s="2"/>
    </row>
    <row r="383" spans="1:9" ht="12" customHeight="1" x14ac:dyDescent="0.2">
      <c r="A383" s="7">
        <v>13.619999999999994</v>
      </c>
      <c r="B383" s="9">
        <v>2789148.960753093</v>
      </c>
      <c r="C383" s="10">
        <v>1126.7699999999998</v>
      </c>
      <c r="D383" s="2"/>
      <c r="E383" s="1"/>
      <c r="F383" s="2"/>
      <c r="G383" s="2"/>
      <c r="H383" s="2"/>
      <c r="I383" s="2"/>
    </row>
    <row r="384" spans="1:9" ht="12" customHeight="1" x14ac:dyDescent="0.2">
      <c r="A384" s="7">
        <v>13.629999999999994</v>
      </c>
      <c r="B384" s="9">
        <v>2800842.7144040335</v>
      </c>
      <c r="C384" s="6">
        <v>1126.7799999999997</v>
      </c>
      <c r="D384" s="2"/>
      <c r="E384" s="1"/>
      <c r="F384" s="2"/>
      <c r="G384" s="2"/>
      <c r="H384" s="2"/>
      <c r="I384" s="2"/>
    </row>
    <row r="385" spans="1:9" ht="12" customHeight="1" x14ac:dyDescent="0.2">
      <c r="A385" s="7">
        <v>13.639999999999993</v>
      </c>
      <c r="B385" s="9">
        <v>2812536.468054974</v>
      </c>
      <c r="C385" s="6">
        <v>1126.7899999999997</v>
      </c>
      <c r="D385" s="2"/>
      <c r="E385" s="1"/>
      <c r="F385" s="2"/>
      <c r="G385" s="2"/>
      <c r="H385" s="2"/>
      <c r="I385" s="2"/>
    </row>
    <row r="386" spans="1:9" ht="12" customHeight="1" x14ac:dyDescent="0.2">
      <c r="A386" s="7">
        <v>13.649999999999993</v>
      </c>
      <c r="B386" s="9">
        <v>2824230.2217059145</v>
      </c>
      <c r="C386" s="6">
        <v>1126.7999999999997</v>
      </c>
      <c r="D386" s="2"/>
      <c r="E386" s="1"/>
      <c r="F386" s="2"/>
      <c r="G386" s="2"/>
      <c r="H386" s="2"/>
      <c r="I386" s="2"/>
    </row>
    <row r="387" spans="1:9" ht="12" customHeight="1" x14ac:dyDescent="0.2">
      <c r="A387" s="7">
        <v>13.659999999999993</v>
      </c>
      <c r="B387" s="9">
        <v>2835923.975356855</v>
      </c>
      <c r="C387" s="6">
        <v>1126.8099999999997</v>
      </c>
      <c r="D387" s="2"/>
      <c r="E387" s="1"/>
      <c r="F387" s="2"/>
      <c r="G387" s="2"/>
      <c r="H387" s="2"/>
      <c r="I387" s="2"/>
    </row>
    <row r="388" spans="1:9" ht="12" customHeight="1" x14ac:dyDescent="0.2">
      <c r="A388" s="7">
        <v>13.669999999999993</v>
      </c>
      <c r="B388" s="9">
        <v>2847617.7290077955</v>
      </c>
      <c r="C388" s="6">
        <v>1126.8199999999997</v>
      </c>
      <c r="D388" s="2"/>
      <c r="E388" s="1"/>
      <c r="F388" s="2"/>
      <c r="G388" s="2"/>
      <c r="H388" s="2"/>
      <c r="I388" s="2"/>
    </row>
    <row r="389" spans="1:9" ht="12" customHeight="1" x14ac:dyDescent="0.2">
      <c r="A389" s="7">
        <v>13.679999999999993</v>
      </c>
      <c r="B389" s="9">
        <v>2859311.4826587359</v>
      </c>
      <c r="C389" s="6">
        <v>1126.8299999999997</v>
      </c>
      <c r="D389" s="2"/>
      <c r="E389" s="1"/>
      <c r="F389" s="2"/>
      <c r="G389" s="2"/>
      <c r="H389" s="2"/>
      <c r="I389" s="2"/>
    </row>
    <row r="390" spans="1:9" ht="12" customHeight="1" x14ac:dyDescent="0.2">
      <c r="A390" s="7">
        <v>13.689999999999992</v>
      </c>
      <c r="B390" s="9">
        <v>2871005.2363096764</v>
      </c>
      <c r="C390" s="6">
        <v>1126.8399999999997</v>
      </c>
      <c r="D390" s="2"/>
      <c r="E390" s="1"/>
      <c r="F390" s="2"/>
      <c r="G390" s="2"/>
      <c r="H390" s="2"/>
      <c r="I390" s="2"/>
    </row>
    <row r="391" spans="1:9" ht="12" customHeight="1" x14ac:dyDescent="0.2">
      <c r="A391" s="7">
        <v>13.699999999999992</v>
      </c>
      <c r="B391" s="9">
        <v>2882698.9899606169</v>
      </c>
      <c r="C391" s="6">
        <v>1126.8499999999997</v>
      </c>
      <c r="D391" s="2"/>
      <c r="E391" s="1"/>
      <c r="F391" s="2"/>
      <c r="G391" s="2"/>
      <c r="H391" s="2"/>
      <c r="I391" s="2"/>
    </row>
    <row r="392" spans="1:9" ht="12" customHeight="1" x14ac:dyDescent="0.2">
      <c r="A392" s="7">
        <v>13.709999999999992</v>
      </c>
      <c r="B392" s="9">
        <v>2894392.7436115574</v>
      </c>
      <c r="C392" s="6">
        <v>1126.8599999999997</v>
      </c>
      <c r="D392" s="2"/>
      <c r="E392" s="1"/>
      <c r="F392" s="2"/>
      <c r="G392" s="2"/>
      <c r="H392" s="2"/>
      <c r="I392" s="2"/>
    </row>
    <row r="393" spans="1:9" ht="12" customHeight="1" x14ac:dyDescent="0.2">
      <c r="A393" s="7">
        <v>13.719999999999992</v>
      </c>
      <c r="B393" s="9">
        <v>2906086.4972624979</v>
      </c>
      <c r="C393" s="10">
        <v>1126.8699999999997</v>
      </c>
      <c r="D393" s="2"/>
      <c r="E393" s="1"/>
      <c r="F393" s="2"/>
      <c r="G393" s="2"/>
      <c r="H393" s="2"/>
      <c r="I393" s="2"/>
    </row>
    <row r="394" spans="1:9" ht="12" customHeight="1" x14ac:dyDescent="0.2">
      <c r="A394" s="7">
        <v>13.729999999999992</v>
      </c>
      <c r="B394" s="9">
        <v>2917780.2509134384</v>
      </c>
      <c r="C394" s="6">
        <v>1126.8799999999997</v>
      </c>
      <c r="D394" s="2"/>
      <c r="E394" s="1"/>
      <c r="F394" s="2"/>
      <c r="G394" s="2"/>
      <c r="H394" s="2"/>
      <c r="I394" s="2"/>
    </row>
    <row r="395" spans="1:9" ht="12" customHeight="1" x14ac:dyDescent="0.2">
      <c r="A395" s="7">
        <v>13.739999999999991</v>
      </c>
      <c r="B395" s="9">
        <v>2929474.0045643789</v>
      </c>
      <c r="C395" s="6">
        <v>1126.8899999999996</v>
      </c>
      <c r="D395" s="2"/>
      <c r="E395" s="1"/>
      <c r="F395" s="2"/>
      <c r="G395" s="2"/>
      <c r="H395" s="2"/>
      <c r="I395" s="2"/>
    </row>
    <row r="396" spans="1:9" ht="12" customHeight="1" x14ac:dyDescent="0.2">
      <c r="A396" s="7">
        <v>13.749999999999991</v>
      </c>
      <c r="B396" s="9">
        <v>2941167.7582153194</v>
      </c>
      <c r="C396" s="6">
        <v>1126.8999999999996</v>
      </c>
      <c r="D396" s="2"/>
      <c r="E396" s="1"/>
      <c r="F396" s="2"/>
      <c r="G396" s="2"/>
      <c r="H396" s="2"/>
      <c r="I396" s="2"/>
    </row>
    <row r="397" spans="1:9" ht="12" customHeight="1" x14ac:dyDescent="0.2">
      <c r="A397" s="7">
        <v>13.759999999999991</v>
      </c>
      <c r="B397" s="9">
        <v>2952861.5118662599</v>
      </c>
      <c r="C397" s="6">
        <v>1126.9099999999996</v>
      </c>
      <c r="D397" s="2"/>
      <c r="E397" s="1"/>
      <c r="F397" s="2"/>
      <c r="G397" s="2"/>
      <c r="H397" s="2"/>
      <c r="I397" s="2"/>
    </row>
    <row r="398" spans="1:9" ht="12" customHeight="1" x14ac:dyDescent="0.2">
      <c r="A398" s="7">
        <v>13.769999999999991</v>
      </c>
      <c r="B398" s="9">
        <v>2964555.2655172003</v>
      </c>
      <c r="C398" s="6">
        <v>1126.9199999999996</v>
      </c>
      <c r="D398" s="2"/>
      <c r="E398" s="1"/>
      <c r="F398" s="2"/>
      <c r="G398" s="2"/>
      <c r="H398" s="2"/>
      <c r="I398" s="2"/>
    </row>
    <row r="399" spans="1:9" ht="12" customHeight="1" x14ac:dyDescent="0.2">
      <c r="A399" s="7">
        <v>13.77999999999999</v>
      </c>
      <c r="B399" s="9">
        <v>2976249.0191681408</v>
      </c>
      <c r="C399" s="6">
        <v>1126.9299999999996</v>
      </c>
      <c r="D399" s="2"/>
      <c r="E399" s="1"/>
      <c r="F399" s="2"/>
      <c r="G399" s="2"/>
      <c r="H399" s="2"/>
      <c r="I399" s="2"/>
    </row>
    <row r="400" spans="1:9" ht="12" customHeight="1" x14ac:dyDescent="0.2">
      <c r="A400" s="7">
        <v>13.78999999999999</v>
      </c>
      <c r="B400" s="9">
        <v>2987942.7728190813</v>
      </c>
      <c r="C400" s="6">
        <v>1126.9399999999996</v>
      </c>
      <c r="D400" s="2"/>
      <c r="E400" s="1"/>
      <c r="F400" s="2"/>
      <c r="G400" s="2"/>
      <c r="H400" s="2"/>
      <c r="I400" s="2"/>
    </row>
    <row r="401" spans="1:9" ht="12" customHeight="1" x14ac:dyDescent="0.2">
      <c r="A401" s="7">
        <v>13.79999999999999</v>
      </c>
      <c r="B401" s="9">
        <v>2999636.5264700218</v>
      </c>
      <c r="C401" s="6">
        <v>1126.9499999999996</v>
      </c>
      <c r="D401" s="2"/>
      <c r="E401" s="1"/>
      <c r="F401" s="2"/>
      <c r="G401" s="2"/>
      <c r="H401" s="2"/>
      <c r="I401" s="2"/>
    </row>
    <row r="402" spans="1:9" ht="12" customHeight="1" x14ac:dyDescent="0.2">
      <c r="A402" s="7">
        <v>13.80999999999999</v>
      </c>
      <c r="B402" s="9">
        <v>3011330.2801209623</v>
      </c>
      <c r="C402" s="6">
        <v>1126.9599999999996</v>
      </c>
      <c r="D402" s="2"/>
      <c r="E402" s="1"/>
      <c r="F402" s="2"/>
      <c r="G402" s="2"/>
      <c r="H402" s="2"/>
      <c r="I402" s="2"/>
    </row>
    <row r="403" spans="1:9" ht="12" customHeight="1" x14ac:dyDescent="0.2">
      <c r="A403" s="7">
        <v>13.81999999999999</v>
      </c>
      <c r="B403" s="9">
        <v>3023024.0337719028</v>
      </c>
      <c r="C403" s="10">
        <v>1126.9699999999996</v>
      </c>
      <c r="E403" s="1"/>
    </row>
    <row r="404" spans="1:9" ht="12" customHeight="1" x14ac:dyDescent="0.2">
      <c r="A404" s="7">
        <v>13.829999999999989</v>
      </c>
      <c r="B404" s="9">
        <v>3034717.7874228433</v>
      </c>
      <c r="C404" s="6">
        <v>1126.9799999999996</v>
      </c>
      <c r="D404" s="4"/>
      <c r="E404" s="3"/>
      <c r="F404" s="4"/>
      <c r="G404" s="4"/>
      <c r="H404" s="4"/>
      <c r="I404" s="4"/>
    </row>
    <row r="405" spans="1:9" ht="12" customHeight="1" x14ac:dyDescent="0.2">
      <c r="A405" s="7">
        <v>13.839999999999989</v>
      </c>
      <c r="B405" s="9">
        <v>3046411.5410737838</v>
      </c>
      <c r="C405" s="6">
        <v>1126.9899999999996</v>
      </c>
      <c r="D405" s="4"/>
      <c r="E405" s="3"/>
      <c r="F405" s="4"/>
      <c r="G405" s="4"/>
      <c r="H405" s="4"/>
      <c r="I405" s="4"/>
    </row>
    <row r="406" spans="1:9" ht="12" customHeight="1" x14ac:dyDescent="0.2">
      <c r="A406" s="7">
        <v>13.85</v>
      </c>
      <c r="B406" s="9">
        <v>3058105.29472525</v>
      </c>
      <c r="C406" s="9">
        <v>1127</v>
      </c>
      <c r="D406" s="4"/>
      <c r="E406" s="3"/>
      <c r="F406" s="4"/>
      <c r="G406" s="4"/>
      <c r="H406" s="4"/>
      <c r="I406" s="4"/>
    </row>
    <row r="407" spans="1:9" ht="12" customHeight="1" x14ac:dyDescent="0.2">
      <c r="A407" s="7">
        <v>13.86</v>
      </c>
      <c r="B407" s="9">
        <v>3070303.4841874158</v>
      </c>
      <c r="C407" s="6">
        <v>1127.01</v>
      </c>
      <c r="D407" s="4"/>
      <c r="E407" s="3"/>
      <c r="F407" s="4"/>
      <c r="G407" s="4"/>
      <c r="H407" s="4"/>
      <c r="I407" s="4"/>
    </row>
    <row r="408" spans="1:9" ht="12" customHeight="1" x14ac:dyDescent="0.2">
      <c r="A408" s="7">
        <v>13.87</v>
      </c>
      <c r="B408" s="9">
        <v>3082501.6736495816</v>
      </c>
      <c r="C408" s="6">
        <v>1127.02</v>
      </c>
      <c r="D408" s="4"/>
      <c r="E408" s="3"/>
      <c r="F408" s="4"/>
      <c r="G408" s="4"/>
      <c r="H408" s="4"/>
      <c r="I408" s="4"/>
    </row>
    <row r="409" spans="1:9" ht="12" customHeight="1" x14ac:dyDescent="0.2">
      <c r="A409" s="7">
        <v>13.879999999999999</v>
      </c>
      <c r="B409" s="9">
        <v>3094699.8631117474</v>
      </c>
      <c r="C409" s="9">
        <v>1127.03</v>
      </c>
      <c r="D409" s="4"/>
      <c r="E409" s="3"/>
      <c r="F409" s="4"/>
      <c r="G409" s="4"/>
      <c r="H409" s="4"/>
      <c r="I409" s="4"/>
    </row>
    <row r="410" spans="1:9" ht="12" customHeight="1" x14ac:dyDescent="0.2">
      <c r="A410" s="7">
        <v>13.889999999999999</v>
      </c>
      <c r="B410" s="9">
        <v>3106898.0525739132</v>
      </c>
      <c r="C410" s="6">
        <v>1127.04</v>
      </c>
      <c r="D410" s="4"/>
      <c r="E410" s="3"/>
      <c r="F410" s="4"/>
      <c r="G410" s="4"/>
      <c r="H410" s="4"/>
      <c r="I410" s="4"/>
    </row>
    <row r="411" spans="1:9" ht="12" customHeight="1" x14ac:dyDescent="0.2">
      <c r="A411" s="7">
        <v>13.899999999999999</v>
      </c>
      <c r="B411" s="9">
        <v>3119096.2420360791</v>
      </c>
      <c r="C411" s="6">
        <v>1127.05</v>
      </c>
      <c r="D411" s="4"/>
      <c r="E411" s="3"/>
      <c r="F411" s="4"/>
      <c r="G411" s="4"/>
      <c r="H411" s="4"/>
      <c r="I411" s="4"/>
    </row>
    <row r="412" spans="1:9" ht="12" customHeight="1" x14ac:dyDescent="0.2">
      <c r="A412" s="7">
        <v>13.909999999999998</v>
      </c>
      <c r="B412" s="9">
        <v>3131294.4314982449</v>
      </c>
      <c r="C412" s="9">
        <v>1127.06</v>
      </c>
      <c r="D412" s="4"/>
      <c r="E412" s="3"/>
      <c r="F412" s="4"/>
      <c r="G412" s="4"/>
      <c r="H412" s="4"/>
      <c r="I412" s="4"/>
    </row>
    <row r="413" spans="1:9" ht="12" customHeight="1" x14ac:dyDescent="0.2">
      <c r="A413" s="7">
        <v>13.919999999999998</v>
      </c>
      <c r="B413" s="9">
        <v>3143492.6209604107</v>
      </c>
      <c r="C413" s="10">
        <v>1127.07</v>
      </c>
      <c r="D413" s="2"/>
      <c r="E413" s="1"/>
      <c r="F413" s="2"/>
      <c r="G413" s="2"/>
      <c r="H413" s="2"/>
      <c r="I413" s="2"/>
    </row>
    <row r="414" spans="1:9" ht="12" customHeight="1" x14ac:dyDescent="0.2">
      <c r="A414" s="7">
        <v>13.929999999999998</v>
      </c>
      <c r="B414" s="9">
        <v>3155690.8104225765</v>
      </c>
      <c r="C414" s="6">
        <v>1127.08</v>
      </c>
      <c r="D414" s="2"/>
      <c r="E414" s="1"/>
      <c r="F414" s="2"/>
      <c r="G414" s="2"/>
      <c r="H414" s="2"/>
      <c r="I414" s="2"/>
    </row>
    <row r="415" spans="1:9" ht="12" customHeight="1" x14ac:dyDescent="0.2">
      <c r="A415" s="7">
        <v>13.939999999999998</v>
      </c>
      <c r="B415" s="9">
        <v>3167888.9998847423</v>
      </c>
      <c r="C415" s="9">
        <v>1127.0899999999999</v>
      </c>
      <c r="D415" s="2"/>
      <c r="E415" s="1"/>
      <c r="F415" s="2"/>
      <c r="G415" s="2"/>
      <c r="H415" s="2"/>
      <c r="I415" s="2"/>
    </row>
    <row r="416" spans="1:9" ht="12" customHeight="1" x14ac:dyDescent="0.2">
      <c r="A416" s="7">
        <v>13.949999999999998</v>
      </c>
      <c r="B416" s="9">
        <v>3180087.1893469081</v>
      </c>
      <c r="C416" s="9">
        <v>1127.0999999999999</v>
      </c>
      <c r="D416" s="2"/>
      <c r="E416" s="1"/>
      <c r="F416" s="2"/>
      <c r="G416" s="2"/>
      <c r="H416" s="2"/>
      <c r="I416" s="2"/>
    </row>
    <row r="417" spans="1:9" ht="12" customHeight="1" x14ac:dyDescent="0.2">
      <c r="A417" s="7">
        <v>13.959999999999997</v>
      </c>
      <c r="B417" s="9">
        <v>3192285.3788090739</v>
      </c>
      <c r="C417" s="6">
        <v>1127.1099999999999</v>
      </c>
      <c r="D417" s="2"/>
      <c r="E417" s="1"/>
      <c r="F417" s="2"/>
      <c r="G417" s="2"/>
      <c r="H417" s="2"/>
      <c r="I417" s="2"/>
    </row>
    <row r="418" spans="1:9" ht="12" customHeight="1" x14ac:dyDescent="0.2">
      <c r="A418" s="7">
        <v>13.969999999999997</v>
      </c>
      <c r="B418" s="9">
        <v>3204483.5682712398</v>
      </c>
      <c r="C418" s="9">
        <v>1127.1199999999999</v>
      </c>
      <c r="D418" s="2"/>
      <c r="E418" s="1"/>
      <c r="F418" s="2"/>
      <c r="G418" s="2"/>
      <c r="H418" s="2"/>
      <c r="I418" s="2"/>
    </row>
    <row r="419" spans="1:9" ht="12" customHeight="1" x14ac:dyDescent="0.2">
      <c r="A419" s="7">
        <v>13.979999999999997</v>
      </c>
      <c r="B419" s="9">
        <v>3216681.7577334056</v>
      </c>
      <c r="C419" s="9">
        <v>1127.1299999999999</v>
      </c>
      <c r="D419" s="2"/>
      <c r="E419" s="1"/>
      <c r="F419" s="2"/>
      <c r="G419" s="2"/>
      <c r="H419" s="2"/>
      <c r="I419" s="2"/>
    </row>
    <row r="420" spans="1:9" ht="12" customHeight="1" x14ac:dyDescent="0.2">
      <c r="A420" s="7">
        <v>13.989999999999997</v>
      </c>
      <c r="B420" s="9">
        <v>3228879.9471955714</v>
      </c>
      <c r="C420" s="6">
        <v>1127.1399999999999</v>
      </c>
      <c r="D420" s="2"/>
      <c r="E420" s="1"/>
      <c r="F420" s="2"/>
      <c r="G420" s="2"/>
      <c r="H420" s="2"/>
      <c r="I420" s="2"/>
    </row>
    <row r="421" spans="1:9" ht="12" customHeight="1" x14ac:dyDescent="0.2">
      <c r="A421" s="7">
        <v>13.999999999999996</v>
      </c>
      <c r="B421" s="9">
        <v>3241078.1366577372</v>
      </c>
      <c r="C421" s="9">
        <v>1127.1499999999999</v>
      </c>
      <c r="D421" s="2"/>
      <c r="E421" s="1"/>
      <c r="F421" s="2"/>
      <c r="G421" s="2"/>
      <c r="H421" s="2"/>
      <c r="I421" s="2"/>
    </row>
    <row r="422" spans="1:9" ht="12" customHeight="1" x14ac:dyDescent="0.2">
      <c r="A422" s="7">
        <v>14.009999999999996</v>
      </c>
      <c r="B422" s="9">
        <v>3253276.326119903</v>
      </c>
      <c r="C422" s="9">
        <v>1127.1599999999999</v>
      </c>
      <c r="D422" s="2"/>
      <c r="E422" s="1"/>
      <c r="F422" s="2"/>
      <c r="G422" s="2"/>
      <c r="H422" s="2"/>
      <c r="I422" s="2"/>
    </row>
    <row r="423" spans="1:9" ht="12" customHeight="1" x14ac:dyDescent="0.2">
      <c r="A423" s="7">
        <v>14.019999999999996</v>
      </c>
      <c r="B423" s="9">
        <v>3265474.5155820688</v>
      </c>
      <c r="C423" s="10">
        <v>1127.1699999999998</v>
      </c>
      <c r="D423" s="2"/>
      <c r="E423" s="1"/>
      <c r="F423" s="2"/>
      <c r="G423" s="2"/>
      <c r="H423" s="2"/>
      <c r="I423" s="2"/>
    </row>
    <row r="424" spans="1:9" ht="12" customHeight="1" x14ac:dyDescent="0.2">
      <c r="A424" s="7">
        <v>14.029999999999996</v>
      </c>
      <c r="B424" s="9">
        <v>3277672.7050442346</v>
      </c>
      <c r="C424" s="9">
        <v>1127.1799999999998</v>
      </c>
      <c r="D424" s="2"/>
      <c r="E424" s="1"/>
      <c r="F424" s="2"/>
      <c r="G424" s="2"/>
      <c r="H424" s="2"/>
      <c r="I424" s="2"/>
    </row>
    <row r="425" spans="1:9" ht="12" customHeight="1" x14ac:dyDescent="0.2">
      <c r="A425" s="7">
        <v>14.039999999999996</v>
      </c>
      <c r="B425" s="9">
        <v>3289870.8945064005</v>
      </c>
      <c r="C425" s="9">
        <v>1127.1899999999998</v>
      </c>
      <c r="D425" s="2"/>
      <c r="E425" s="1"/>
      <c r="F425" s="2"/>
      <c r="G425" s="2"/>
      <c r="H425" s="2"/>
      <c r="I425" s="2"/>
    </row>
    <row r="426" spans="1:9" ht="12" customHeight="1" x14ac:dyDescent="0.2">
      <c r="A426" s="7">
        <v>14.049999999999995</v>
      </c>
      <c r="B426" s="9">
        <v>3302069.0839685663</v>
      </c>
      <c r="C426" s="9">
        <v>1127.1999999999998</v>
      </c>
      <c r="D426" s="2"/>
      <c r="E426" s="1"/>
      <c r="F426" s="2"/>
      <c r="G426" s="2"/>
      <c r="H426" s="2"/>
      <c r="I426" s="2"/>
    </row>
    <row r="427" spans="1:9" ht="12" customHeight="1" x14ac:dyDescent="0.2">
      <c r="A427" s="7">
        <v>14.059999999999995</v>
      </c>
      <c r="B427" s="9">
        <v>3314267.2734307321</v>
      </c>
      <c r="C427" s="9">
        <v>1127.2099999999998</v>
      </c>
      <c r="D427" s="2"/>
      <c r="E427" s="1"/>
      <c r="F427" s="2"/>
      <c r="G427" s="2"/>
      <c r="H427" s="2"/>
      <c r="I427" s="2"/>
    </row>
    <row r="428" spans="1:9" ht="12" customHeight="1" x14ac:dyDescent="0.2">
      <c r="A428" s="7">
        <v>14.069999999999995</v>
      </c>
      <c r="B428" s="9">
        <v>3326465.4628928979</v>
      </c>
      <c r="C428" s="9">
        <v>1127.2199999999998</v>
      </c>
      <c r="D428" s="2"/>
      <c r="E428" s="1"/>
      <c r="F428" s="2"/>
      <c r="G428" s="2"/>
      <c r="H428" s="2"/>
      <c r="I428" s="2"/>
    </row>
    <row r="429" spans="1:9" ht="12" customHeight="1" x14ac:dyDescent="0.2">
      <c r="A429" s="7">
        <v>14.079999999999995</v>
      </c>
      <c r="B429" s="9">
        <v>3338663.6523550637</v>
      </c>
      <c r="C429" s="9">
        <v>1127.2299999999998</v>
      </c>
      <c r="D429" s="2"/>
      <c r="E429" s="1"/>
      <c r="F429" s="2"/>
      <c r="G429" s="2"/>
      <c r="H429" s="2"/>
      <c r="I429" s="2"/>
    </row>
    <row r="430" spans="1:9" ht="12" customHeight="1" x14ac:dyDescent="0.2">
      <c r="A430" s="7">
        <v>14.089999999999995</v>
      </c>
      <c r="B430" s="9">
        <v>3350861.8418172295</v>
      </c>
      <c r="C430" s="9">
        <v>1127.2399999999998</v>
      </c>
      <c r="D430" s="2"/>
      <c r="E430" s="1"/>
      <c r="F430" s="2"/>
      <c r="G430" s="2"/>
      <c r="H430" s="2"/>
      <c r="I430" s="2"/>
    </row>
    <row r="431" spans="1:9" ht="12" customHeight="1" x14ac:dyDescent="0.2">
      <c r="A431" s="7">
        <v>14.099999999999994</v>
      </c>
      <c r="B431" s="9">
        <v>3363060.0312793953</v>
      </c>
      <c r="C431" s="9">
        <v>1127.2499999999998</v>
      </c>
      <c r="D431" s="2"/>
      <c r="E431" s="1"/>
      <c r="F431" s="2"/>
      <c r="G431" s="2"/>
      <c r="H431" s="2"/>
      <c r="I431" s="2"/>
    </row>
    <row r="432" spans="1:9" ht="12" customHeight="1" x14ac:dyDescent="0.2">
      <c r="A432" s="7">
        <v>14.109999999999994</v>
      </c>
      <c r="B432" s="9">
        <v>3375258.2207415611</v>
      </c>
      <c r="C432" s="9">
        <v>1127.2599999999998</v>
      </c>
      <c r="D432" s="2"/>
      <c r="E432" s="1"/>
      <c r="F432" s="2"/>
      <c r="G432" s="2"/>
      <c r="H432" s="2"/>
      <c r="I432" s="2"/>
    </row>
    <row r="433" spans="1:9" ht="12" customHeight="1" x14ac:dyDescent="0.2">
      <c r="A433" s="7">
        <v>14.119999999999994</v>
      </c>
      <c r="B433" s="9">
        <v>3387456.410203727</v>
      </c>
      <c r="C433" s="10">
        <v>1127.2699999999998</v>
      </c>
      <c r="D433" s="2"/>
      <c r="E433" s="1"/>
      <c r="F433" s="2"/>
      <c r="G433" s="2"/>
      <c r="H433" s="2"/>
      <c r="I433" s="2"/>
    </row>
    <row r="434" spans="1:9" ht="12" customHeight="1" x14ac:dyDescent="0.2">
      <c r="A434" s="7">
        <v>14.129999999999994</v>
      </c>
      <c r="B434" s="9">
        <v>3399654.5996658928</v>
      </c>
      <c r="C434" s="9">
        <v>1127.2799999999997</v>
      </c>
      <c r="D434" s="2"/>
      <c r="E434" s="1"/>
      <c r="F434" s="2"/>
      <c r="G434" s="2"/>
      <c r="H434" s="2"/>
      <c r="I434" s="2"/>
    </row>
    <row r="435" spans="1:9" ht="12" customHeight="1" x14ac:dyDescent="0.2">
      <c r="A435" s="7">
        <v>14.139999999999993</v>
      </c>
      <c r="B435" s="9">
        <v>3411852.7891280586</v>
      </c>
      <c r="C435" s="9">
        <v>1127.2899999999997</v>
      </c>
      <c r="D435" s="2"/>
      <c r="E435" s="1"/>
      <c r="F435" s="2"/>
      <c r="G435" s="2"/>
      <c r="H435" s="2"/>
      <c r="I435" s="2"/>
    </row>
    <row r="436" spans="1:9" ht="12" customHeight="1" x14ac:dyDescent="0.2">
      <c r="A436" s="7">
        <v>14.149999999999993</v>
      </c>
      <c r="B436" s="9">
        <v>3424050.9785902244</v>
      </c>
      <c r="C436" s="6">
        <v>1127.2999999999997</v>
      </c>
      <c r="D436" s="2"/>
      <c r="E436" s="1"/>
      <c r="F436" s="2"/>
      <c r="G436" s="2"/>
      <c r="H436" s="2"/>
      <c r="I436" s="2"/>
    </row>
    <row r="437" spans="1:9" ht="12" customHeight="1" x14ac:dyDescent="0.2">
      <c r="A437" s="7">
        <v>14.159999999999993</v>
      </c>
      <c r="B437" s="9">
        <v>3436249.1680523902</v>
      </c>
      <c r="C437" s="9">
        <v>1127.3099999999997</v>
      </c>
      <c r="D437" s="2"/>
      <c r="E437" s="1"/>
      <c r="F437" s="2"/>
      <c r="G437" s="2"/>
      <c r="H437" s="2"/>
      <c r="I437" s="2"/>
    </row>
    <row r="438" spans="1:9" ht="12" customHeight="1" x14ac:dyDescent="0.2">
      <c r="A438" s="7">
        <v>14.169999999999993</v>
      </c>
      <c r="B438" s="9">
        <v>3448447.357514556</v>
      </c>
      <c r="C438" s="9">
        <v>1127.3199999999997</v>
      </c>
      <c r="D438" s="2"/>
      <c r="E438" s="1"/>
      <c r="F438" s="2"/>
      <c r="G438" s="2"/>
      <c r="H438" s="2"/>
      <c r="I438" s="2"/>
    </row>
    <row r="439" spans="1:9" ht="12" customHeight="1" x14ac:dyDescent="0.2">
      <c r="A439" s="7">
        <v>14.179999999999993</v>
      </c>
      <c r="B439" s="9">
        <v>3460645.5469767218</v>
      </c>
      <c r="C439" s="6">
        <v>1127.3299999999997</v>
      </c>
      <c r="D439" s="2"/>
      <c r="E439" s="1"/>
      <c r="F439" s="2"/>
      <c r="G439" s="2"/>
      <c r="H439" s="2"/>
      <c r="I439" s="2"/>
    </row>
    <row r="440" spans="1:9" ht="12" customHeight="1" x14ac:dyDescent="0.2">
      <c r="A440" s="7">
        <v>14.189999999999992</v>
      </c>
      <c r="B440" s="9">
        <v>3472843.7364388877</v>
      </c>
      <c r="C440" s="9">
        <v>1127.3399999999997</v>
      </c>
      <c r="D440" s="2"/>
      <c r="E440" s="1"/>
      <c r="F440" s="2"/>
      <c r="G440" s="2"/>
      <c r="H440" s="2"/>
      <c r="I440" s="2"/>
    </row>
    <row r="441" spans="1:9" ht="12" customHeight="1" x14ac:dyDescent="0.2">
      <c r="A441" s="7">
        <v>14.199999999999992</v>
      </c>
      <c r="B441" s="9">
        <v>3485041.9259010535</v>
      </c>
      <c r="C441" s="9">
        <v>1127.3499999999997</v>
      </c>
      <c r="D441" s="2"/>
      <c r="E441" s="1"/>
      <c r="F441" s="2"/>
      <c r="G441" s="2"/>
      <c r="H441" s="2"/>
      <c r="I441" s="2"/>
    </row>
    <row r="442" spans="1:9" ht="12" customHeight="1" x14ac:dyDescent="0.2">
      <c r="A442" s="7">
        <v>14.209999999999992</v>
      </c>
      <c r="B442" s="9">
        <v>3497240.1153632193</v>
      </c>
      <c r="C442" s="6">
        <v>1127.3599999999997</v>
      </c>
      <c r="D442" s="2"/>
      <c r="E442" s="1"/>
      <c r="F442" s="2"/>
      <c r="G442" s="2"/>
      <c r="H442" s="2"/>
      <c r="I442" s="2"/>
    </row>
    <row r="443" spans="1:9" ht="12" customHeight="1" x14ac:dyDescent="0.2">
      <c r="A443" s="7">
        <v>14.219999999999992</v>
      </c>
      <c r="B443" s="9">
        <v>3509438.3048253851</v>
      </c>
      <c r="C443" s="10">
        <v>1127.3699999999997</v>
      </c>
      <c r="D443" s="2"/>
      <c r="E443" s="1"/>
      <c r="F443" s="2"/>
      <c r="G443" s="2"/>
      <c r="H443" s="2"/>
      <c r="I443" s="2"/>
    </row>
    <row r="444" spans="1:9" ht="12" customHeight="1" x14ac:dyDescent="0.2">
      <c r="A444" s="7">
        <v>14.229999999999992</v>
      </c>
      <c r="B444" s="9">
        <v>3521636.4942875509</v>
      </c>
      <c r="C444" s="9">
        <v>1127.3799999999997</v>
      </c>
      <c r="D444" s="2"/>
      <c r="E444" s="1"/>
      <c r="F444" s="2"/>
      <c r="G444" s="2"/>
      <c r="H444" s="2"/>
      <c r="I444" s="2"/>
    </row>
    <row r="445" spans="1:9" ht="12" customHeight="1" x14ac:dyDescent="0.2">
      <c r="A445" s="7">
        <v>14.239999999999991</v>
      </c>
      <c r="B445" s="9">
        <v>3533834.6837497167</v>
      </c>
      <c r="C445" s="6">
        <v>1127.3899999999996</v>
      </c>
      <c r="D445" s="2"/>
      <c r="E445" s="1"/>
      <c r="F445" s="2"/>
      <c r="G445" s="2"/>
      <c r="H445" s="2"/>
      <c r="I445" s="2"/>
    </row>
    <row r="446" spans="1:9" ht="12" customHeight="1" x14ac:dyDescent="0.2">
      <c r="A446" s="7">
        <v>14.249999999999991</v>
      </c>
      <c r="B446" s="9">
        <v>3546032.8732118825</v>
      </c>
      <c r="C446" s="6">
        <v>1127.3999999999996</v>
      </c>
      <c r="D446" s="2"/>
      <c r="E446" s="1"/>
      <c r="F446" s="2"/>
      <c r="G446" s="2"/>
      <c r="H446" s="2"/>
      <c r="I446" s="2"/>
    </row>
    <row r="447" spans="1:9" ht="12" customHeight="1" x14ac:dyDescent="0.2">
      <c r="A447" s="7">
        <v>14.259999999999991</v>
      </c>
      <c r="B447" s="9">
        <v>3558231.0626740484</v>
      </c>
      <c r="C447" s="9">
        <v>1127.4099999999996</v>
      </c>
      <c r="D447" s="2"/>
      <c r="E447" s="1"/>
      <c r="F447" s="2"/>
      <c r="G447" s="2"/>
      <c r="H447" s="2"/>
      <c r="I447" s="2"/>
    </row>
    <row r="448" spans="1:9" ht="12" customHeight="1" x14ac:dyDescent="0.2">
      <c r="A448" s="7">
        <v>14.269999999999991</v>
      </c>
      <c r="B448" s="9">
        <v>3570429.2521362142</v>
      </c>
      <c r="C448" s="6">
        <v>1127.4199999999996</v>
      </c>
      <c r="D448" s="2"/>
      <c r="E448" s="1"/>
      <c r="F448" s="2"/>
      <c r="G448" s="2"/>
      <c r="H448" s="2"/>
      <c r="I448" s="2"/>
    </row>
    <row r="449" spans="1:9" ht="12" customHeight="1" x14ac:dyDescent="0.2">
      <c r="A449" s="7">
        <v>14.27999999999999</v>
      </c>
      <c r="B449" s="9">
        <v>3582627.44159838</v>
      </c>
      <c r="C449" s="6">
        <v>1127.4299999999996</v>
      </c>
      <c r="D449" s="2"/>
      <c r="E449" s="1"/>
      <c r="F449" s="2"/>
      <c r="G449" s="2"/>
      <c r="H449" s="2"/>
      <c r="I449" s="2"/>
    </row>
    <row r="450" spans="1:9" ht="12" customHeight="1" x14ac:dyDescent="0.2">
      <c r="A450" s="7">
        <v>14.28999999999999</v>
      </c>
      <c r="B450" s="9">
        <v>3594825.6310605458</v>
      </c>
      <c r="C450" s="9">
        <v>1127.4399999999996</v>
      </c>
      <c r="D450" s="2"/>
      <c r="E450" s="1"/>
      <c r="F450" s="2"/>
      <c r="G450" s="2"/>
      <c r="H450" s="2"/>
      <c r="I450" s="2"/>
    </row>
    <row r="451" spans="1:9" ht="12" customHeight="1" x14ac:dyDescent="0.2">
      <c r="A451" s="7">
        <v>14.29999999999999</v>
      </c>
      <c r="B451" s="9">
        <v>3607023.8205227116</v>
      </c>
      <c r="C451" s="6">
        <v>1127.4499999999996</v>
      </c>
      <c r="D451" s="2"/>
      <c r="E451" s="1"/>
      <c r="F451" s="2"/>
      <c r="G451" s="2"/>
      <c r="H451" s="2"/>
      <c r="I451" s="2"/>
    </row>
    <row r="452" spans="1:9" ht="12" customHeight="1" x14ac:dyDescent="0.2">
      <c r="A452" s="7">
        <v>14.30999999999999</v>
      </c>
      <c r="B452" s="9">
        <v>3619222.0099848774</v>
      </c>
      <c r="C452" s="6">
        <v>1127.4599999999996</v>
      </c>
      <c r="D452" s="2"/>
      <c r="E452" s="1"/>
      <c r="F452" s="2"/>
      <c r="G452" s="2"/>
      <c r="H452" s="2"/>
      <c r="I452" s="2"/>
    </row>
    <row r="453" spans="1:9" ht="12" customHeight="1" x14ac:dyDescent="0.2">
      <c r="A453" s="7">
        <v>14.31999999999999</v>
      </c>
      <c r="B453" s="9">
        <v>3631420.1994470432</v>
      </c>
      <c r="C453" s="10">
        <v>1127.4699999999996</v>
      </c>
      <c r="D453" s="2"/>
      <c r="E453" s="1"/>
      <c r="F453" s="2"/>
      <c r="G453" s="2"/>
      <c r="H453" s="2"/>
      <c r="I453" s="2"/>
    </row>
    <row r="454" spans="1:9" ht="12" customHeight="1" x14ac:dyDescent="0.2">
      <c r="A454" s="7">
        <v>14.329999999999989</v>
      </c>
      <c r="B454" s="9">
        <v>3643618.3889092091</v>
      </c>
      <c r="C454" s="6">
        <v>1127.4799999999996</v>
      </c>
      <c r="D454" s="2"/>
      <c r="E454" s="1"/>
      <c r="F454" s="2"/>
      <c r="G454" s="2"/>
      <c r="H454" s="2"/>
      <c r="I454" s="2"/>
    </row>
    <row r="455" spans="1:9" ht="12" customHeight="1" x14ac:dyDescent="0.2">
      <c r="A455" s="7">
        <v>14.339999999999989</v>
      </c>
      <c r="B455" s="9">
        <v>3655816.5783713749</v>
      </c>
      <c r="C455" s="6">
        <v>1127.4899999999996</v>
      </c>
      <c r="D455" s="2"/>
      <c r="E455" s="1"/>
      <c r="F455" s="2"/>
      <c r="G455" s="2"/>
      <c r="H455" s="2"/>
      <c r="I455" s="2"/>
    </row>
    <row r="456" spans="1:9" ht="12" customHeight="1" x14ac:dyDescent="0.2">
      <c r="A456" s="7">
        <v>14.35</v>
      </c>
      <c r="B456" s="9">
        <v>3668014.7678340999</v>
      </c>
      <c r="C456" s="9">
        <v>1127.5</v>
      </c>
      <c r="D456" s="2"/>
      <c r="E456" s="1"/>
      <c r="F456" s="2"/>
      <c r="G456" s="2"/>
      <c r="H456" s="2"/>
      <c r="I456" s="2"/>
    </row>
    <row r="457" spans="1:9" ht="12" customHeight="1" x14ac:dyDescent="0.2">
      <c r="A457" s="7">
        <v>14.36</v>
      </c>
      <c r="B457" s="9">
        <v>3680744.7502278807</v>
      </c>
      <c r="C457" s="6">
        <v>1127.51</v>
      </c>
      <c r="D457" s="2"/>
      <c r="E457" s="1"/>
      <c r="F457" s="2"/>
      <c r="G457" s="2"/>
      <c r="H457" s="2"/>
      <c r="I457" s="2"/>
    </row>
    <row r="458" spans="1:9" ht="12" customHeight="1" x14ac:dyDescent="0.2">
      <c r="A458" s="7">
        <v>14.37</v>
      </c>
      <c r="B458" s="9">
        <v>3693474.7326216614</v>
      </c>
      <c r="C458" s="6">
        <v>1127.52</v>
      </c>
      <c r="D458" s="2"/>
      <c r="E458" s="1"/>
      <c r="F458" s="2"/>
      <c r="G458" s="2"/>
      <c r="H458" s="2"/>
      <c r="I458" s="2"/>
    </row>
    <row r="459" spans="1:9" ht="12" customHeight="1" x14ac:dyDescent="0.2">
      <c r="A459" s="7">
        <v>14.379999999999999</v>
      </c>
      <c r="B459" s="9">
        <v>3706204.7150154421</v>
      </c>
      <c r="C459" s="9">
        <v>1127.53</v>
      </c>
      <c r="D459" s="2"/>
      <c r="E459" s="1"/>
      <c r="F459" s="2"/>
      <c r="G459" s="2"/>
      <c r="H459" s="2"/>
      <c r="I459" s="2"/>
    </row>
    <row r="460" spans="1:9" ht="12" customHeight="1" x14ac:dyDescent="0.2">
      <c r="A460" s="7">
        <v>14.389999999999999</v>
      </c>
      <c r="B460" s="9">
        <v>3718934.6974092228</v>
      </c>
      <c r="C460" s="6">
        <v>1127.54</v>
      </c>
      <c r="D460" s="2"/>
      <c r="E460" s="1"/>
      <c r="F460" s="2"/>
      <c r="G460" s="2"/>
      <c r="H460" s="2"/>
      <c r="I460" s="2"/>
    </row>
    <row r="461" spans="1:9" ht="12" customHeight="1" x14ac:dyDescent="0.2">
      <c r="A461" s="7">
        <v>14.399999999999999</v>
      </c>
      <c r="B461" s="9">
        <v>3731664.6798030036</v>
      </c>
      <c r="C461" s="6">
        <v>1127.55</v>
      </c>
      <c r="D461" s="2"/>
      <c r="E461" s="1"/>
      <c r="F461" s="2"/>
      <c r="G461" s="2"/>
      <c r="H461" s="2"/>
      <c r="I461" s="2"/>
    </row>
    <row r="462" spans="1:9" ht="12" customHeight="1" x14ac:dyDescent="0.2">
      <c r="A462" s="7">
        <v>14.409999999999998</v>
      </c>
      <c r="B462" s="9">
        <v>3744394.6621967843</v>
      </c>
      <c r="C462" s="6">
        <v>1127.56</v>
      </c>
      <c r="D462" s="2"/>
      <c r="E462" s="1"/>
      <c r="F462" s="2"/>
      <c r="G462" s="2"/>
      <c r="H462" s="2"/>
      <c r="I462" s="2"/>
    </row>
    <row r="463" spans="1:9" ht="12" customHeight="1" x14ac:dyDescent="0.2">
      <c r="A463" s="7">
        <v>14.419999999999998</v>
      </c>
      <c r="B463" s="9">
        <v>3757124.644590565</v>
      </c>
      <c r="C463" s="10">
        <v>1127.57</v>
      </c>
      <c r="D463" s="2"/>
      <c r="E463" s="1"/>
      <c r="F463" s="2"/>
      <c r="G463" s="2"/>
      <c r="H463" s="2"/>
      <c r="I463" s="2"/>
    </row>
    <row r="464" spans="1:9" ht="12" customHeight="1" x14ac:dyDescent="0.2">
      <c r="A464" s="7">
        <v>14.429999999999998</v>
      </c>
      <c r="B464" s="9">
        <v>3769854.6269843457</v>
      </c>
      <c r="C464" s="6">
        <v>1127.58</v>
      </c>
      <c r="D464" s="2"/>
      <c r="E464" s="1"/>
      <c r="F464" s="2"/>
      <c r="G464" s="2"/>
      <c r="H464" s="2"/>
      <c r="I464" s="2"/>
    </row>
    <row r="465" spans="1:9" ht="12" customHeight="1" x14ac:dyDescent="0.2">
      <c r="A465" s="7">
        <v>14.439999999999998</v>
      </c>
      <c r="B465" s="9">
        <v>3782584.6093781264</v>
      </c>
      <c r="C465" s="6">
        <v>1127.5899999999999</v>
      </c>
      <c r="D465" s="2"/>
      <c r="E465" s="1"/>
      <c r="F465" s="2"/>
      <c r="G465" s="2"/>
      <c r="H465" s="2"/>
      <c r="I465" s="2"/>
    </row>
    <row r="466" spans="1:9" ht="12" customHeight="1" x14ac:dyDescent="0.2">
      <c r="A466" s="7">
        <v>14.449999999999998</v>
      </c>
      <c r="B466" s="9">
        <v>3795314.5917719072</v>
      </c>
      <c r="C466" s="6">
        <v>1127.5999999999999</v>
      </c>
      <c r="D466" s="2"/>
      <c r="E466" s="1"/>
      <c r="F466" s="2"/>
      <c r="G466" s="2"/>
      <c r="H466" s="2"/>
      <c r="I466" s="2"/>
    </row>
    <row r="467" spans="1:9" ht="12" customHeight="1" x14ac:dyDescent="0.2">
      <c r="A467" s="7">
        <v>14.459999999999997</v>
      </c>
      <c r="B467" s="9">
        <v>3808044.5741656879</v>
      </c>
      <c r="C467" s="6">
        <v>1127.6099999999999</v>
      </c>
      <c r="D467" s="2"/>
      <c r="E467" s="1"/>
      <c r="F467" s="2"/>
      <c r="G467" s="2"/>
      <c r="H467" s="2"/>
      <c r="I467" s="2"/>
    </row>
    <row r="468" spans="1:9" ht="12" customHeight="1" x14ac:dyDescent="0.2">
      <c r="A468" s="7">
        <v>14.469999999999997</v>
      </c>
      <c r="B468" s="9">
        <v>3820774.5565594686</v>
      </c>
      <c r="C468" s="6">
        <v>1127.6199999999999</v>
      </c>
      <c r="D468" s="2"/>
      <c r="E468" s="1"/>
      <c r="F468" s="2"/>
      <c r="G468" s="2"/>
      <c r="H468" s="2"/>
      <c r="I468" s="2"/>
    </row>
    <row r="469" spans="1:9" ht="12" customHeight="1" x14ac:dyDescent="0.2">
      <c r="A469" s="7">
        <v>14.479999999999997</v>
      </c>
      <c r="B469" s="9">
        <v>3833504.5389532493</v>
      </c>
      <c r="C469" s="6">
        <v>1127.6299999999999</v>
      </c>
      <c r="D469" s="2"/>
      <c r="E469" s="1"/>
      <c r="F469" s="2"/>
      <c r="G469" s="2"/>
      <c r="H469" s="2"/>
      <c r="I469" s="2"/>
    </row>
    <row r="470" spans="1:9" ht="12" customHeight="1" x14ac:dyDescent="0.2">
      <c r="A470" s="7">
        <v>14.489999999999997</v>
      </c>
      <c r="B470" s="9">
        <v>3846234.5213470301</v>
      </c>
      <c r="C470" s="6">
        <v>1127.6399999999999</v>
      </c>
      <c r="D470" s="2"/>
      <c r="E470" s="1"/>
      <c r="F470" s="2"/>
      <c r="G470" s="2"/>
      <c r="H470" s="2"/>
      <c r="I470" s="2"/>
    </row>
    <row r="471" spans="1:9" ht="12" customHeight="1" x14ac:dyDescent="0.2">
      <c r="A471" s="7">
        <v>14.499999999999996</v>
      </c>
      <c r="B471" s="9">
        <v>3858964.5037408108</v>
      </c>
      <c r="C471" s="6">
        <v>1127.6499999999999</v>
      </c>
      <c r="D471" s="2"/>
      <c r="E471" s="1"/>
      <c r="F471" s="2"/>
      <c r="G471" s="2"/>
      <c r="H471" s="2"/>
      <c r="I471" s="2"/>
    </row>
    <row r="472" spans="1:9" ht="12" customHeight="1" x14ac:dyDescent="0.2">
      <c r="A472" s="7">
        <v>14.509999999999996</v>
      </c>
      <c r="B472" s="9">
        <v>3871694.4861345915</v>
      </c>
      <c r="C472" s="6">
        <v>1127.6599999999999</v>
      </c>
      <c r="D472" s="2"/>
      <c r="E472" s="1"/>
      <c r="F472" s="2"/>
      <c r="G472" s="2"/>
      <c r="H472" s="2"/>
      <c r="I472" s="2"/>
    </row>
    <row r="473" spans="1:9" ht="12" customHeight="1" x14ac:dyDescent="0.2">
      <c r="A473" s="7">
        <v>14.519999999999996</v>
      </c>
      <c r="B473" s="9">
        <v>3884424.4685283722</v>
      </c>
      <c r="C473" s="10">
        <v>1127.6699999999998</v>
      </c>
      <c r="D473" s="2"/>
      <c r="E473" s="1"/>
      <c r="F473" s="2"/>
      <c r="G473" s="2"/>
      <c r="H473" s="2"/>
      <c r="I473" s="2"/>
    </row>
    <row r="474" spans="1:9" ht="12" customHeight="1" x14ac:dyDescent="0.2">
      <c r="A474" s="7">
        <v>14.529999999999996</v>
      </c>
      <c r="B474" s="9">
        <v>3897154.450922153</v>
      </c>
      <c r="C474" s="6">
        <v>1127.6799999999998</v>
      </c>
      <c r="D474" s="2"/>
      <c r="E474" s="1"/>
      <c r="F474" s="2"/>
      <c r="G474" s="2"/>
      <c r="H474" s="2"/>
      <c r="I474" s="2"/>
    </row>
    <row r="475" spans="1:9" ht="12" customHeight="1" x14ac:dyDescent="0.2">
      <c r="A475" s="7">
        <v>14.539999999999996</v>
      </c>
      <c r="B475" s="9">
        <v>3909884.4333159337</v>
      </c>
      <c r="C475" s="6">
        <v>1127.6899999999998</v>
      </c>
      <c r="D475" s="2"/>
      <c r="E475" s="1"/>
      <c r="F475" s="2"/>
      <c r="G475" s="2"/>
      <c r="H475" s="2"/>
      <c r="I475" s="2"/>
    </row>
    <row r="476" spans="1:9" ht="12" customHeight="1" x14ac:dyDescent="0.2">
      <c r="A476" s="7">
        <v>14.549999999999995</v>
      </c>
      <c r="B476" s="9">
        <v>3922614.4157097144</v>
      </c>
      <c r="C476" s="6">
        <v>1127.6999999999998</v>
      </c>
      <c r="D476" s="2"/>
      <c r="E476" s="1"/>
      <c r="F476" s="2"/>
      <c r="G476" s="2"/>
      <c r="H476" s="2"/>
      <c r="I476" s="2"/>
    </row>
    <row r="477" spans="1:9" ht="12" customHeight="1" x14ac:dyDescent="0.2">
      <c r="A477" s="7">
        <v>14.559999999999995</v>
      </c>
      <c r="B477" s="9">
        <v>3935344.3981034951</v>
      </c>
      <c r="C477" s="6">
        <v>1127.7099999999998</v>
      </c>
      <c r="D477" s="2"/>
      <c r="E477" s="1"/>
      <c r="F477" s="2"/>
      <c r="G477" s="2"/>
      <c r="H477" s="2"/>
      <c r="I477" s="2"/>
    </row>
    <row r="478" spans="1:9" ht="12" customHeight="1" x14ac:dyDescent="0.2">
      <c r="A478" s="7">
        <v>14.569999999999995</v>
      </c>
      <c r="B478" s="9">
        <v>3948074.3804972759</v>
      </c>
      <c r="C478" s="6">
        <v>1127.7199999999998</v>
      </c>
      <c r="D478" s="2"/>
      <c r="E478" s="1"/>
      <c r="F478" s="2"/>
      <c r="G478" s="2"/>
      <c r="H478" s="2"/>
      <c r="I478" s="2"/>
    </row>
    <row r="479" spans="1:9" ht="12" customHeight="1" x14ac:dyDescent="0.2">
      <c r="A479" s="7">
        <v>14.579999999999995</v>
      </c>
      <c r="B479" s="9">
        <v>3960804.3628910566</v>
      </c>
      <c r="C479" s="6">
        <v>1127.7299999999998</v>
      </c>
      <c r="D479" s="2"/>
      <c r="E479" s="1"/>
      <c r="F479" s="2"/>
      <c r="G479" s="2"/>
      <c r="H479" s="2"/>
      <c r="I479" s="2"/>
    </row>
    <row r="480" spans="1:9" ht="12" customHeight="1" x14ac:dyDescent="0.2">
      <c r="A480" s="7">
        <v>14.589999999999995</v>
      </c>
      <c r="B480" s="9">
        <v>3973534.3452848373</v>
      </c>
      <c r="C480" s="6">
        <v>1127.7399999999998</v>
      </c>
      <c r="D480" s="2"/>
      <c r="E480" s="1"/>
      <c r="F480" s="2"/>
      <c r="G480" s="2"/>
      <c r="H480" s="2"/>
      <c r="I480" s="2"/>
    </row>
    <row r="481" spans="1:9" ht="12" customHeight="1" x14ac:dyDescent="0.2">
      <c r="A481" s="7">
        <v>14.599999999999994</v>
      </c>
      <c r="B481" s="9">
        <v>3986264.327678618</v>
      </c>
      <c r="C481" s="6">
        <v>1127.7499999999998</v>
      </c>
      <c r="D481" s="2"/>
      <c r="E481" s="1"/>
      <c r="F481" s="2"/>
      <c r="G481" s="2"/>
      <c r="H481" s="2"/>
      <c r="I481" s="2"/>
    </row>
    <row r="482" spans="1:9" ht="12" customHeight="1" x14ac:dyDescent="0.2">
      <c r="A482" s="7">
        <v>14.609999999999994</v>
      </c>
      <c r="B482" s="9">
        <v>3998994.3100723987</v>
      </c>
      <c r="C482" s="6">
        <v>1127.7599999999998</v>
      </c>
      <c r="D482" s="2"/>
      <c r="E482" s="1"/>
      <c r="F482" s="2"/>
      <c r="G482" s="2"/>
      <c r="H482" s="2"/>
      <c r="I482" s="2"/>
    </row>
    <row r="483" spans="1:9" ht="12" customHeight="1" x14ac:dyDescent="0.2">
      <c r="A483" s="7">
        <v>14.619999999999994</v>
      </c>
      <c r="B483" s="9">
        <v>4011724.2924661795</v>
      </c>
      <c r="C483" s="10">
        <v>1127.7699999999998</v>
      </c>
      <c r="D483" s="2"/>
      <c r="E483" s="1"/>
      <c r="F483" s="2"/>
      <c r="G483" s="2"/>
      <c r="H483" s="2"/>
      <c r="I483" s="2"/>
    </row>
    <row r="484" spans="1:9" ht="12" customHeight="1" x14ac:dyDescent="0.2">
      <c r="A484" s="7">
        <v>14.629999999999994</v>
      </c>
      <c r="B484" s="9">
        <v>4024454.2748599602</v>
      </c>
      <c r="C484" s="6">
        <v>1127.7799999999997</v>
      </c>
      <c r="D484" s="2"/>
      <c r="E484" s="1"/>
      <c r="F484" s="2"/>
      <c r="G484" s="2"/>
      <c r="H484" s="2"/>
      <c r="I484" s="2"/>
    </row>
    <row r="485" spans="1:9" ht="12" customHeight="1" x14ac:dyDescent="0.2">
      <c r="A485" s="7">
        <v>14.639999999999993</v>
      </c>
      <c r="B485" s="9">
        <v>4037184.2572537409</v>
      </c>
      <c r="C485" s="6">
        <v>1127.7899999999997</v>
      </c>
      <c r="D485" s="2"/>
      <c r="E485" s="1"/>
      <c r="F485" s="2"/>
      <c r="G485" s="2"/>
      <c r="H485" s="2"/>
      <c r="I485" s="2"/>
    </row>
    <row r="486" spans="1:9" ht="12" customHeight="1" x14ac:dyDescent="0.2">
      <c r="A486" s="7">
        <v>14.649999999999993</v>
      </c>
      <c r="B486" s="9">
        <v>4049914.2396475216</v>
      </c>
      <c r="C486" s="6">
        <v>1127.7999999999997</v>
      </c>
      <c r="D486" s="2"/>
      <c r="E486" s="1"/>
      <c r="F486" s="2"/>
      <c r="G486" s="2"/>
      <c r="H486" s="2"/>
      <c r="I486" s="2"/>
    </row>
    <row r="487" spans="1:9" ht="12" customHeight="1" x14ac:dyDescent="0.2">
      <c r="A487" s="7">
        <v>14.659999999999993</v>
      </c>
      <c r="B487" s="9">
        <v>4062644.2220413024</v>
      </c>
      <c r="C487" s="6">
        <v>1127.8099999999997</v>
      </c>
      <c r="D487" s="2"/>
      <c r="E487" s="1"/>
      <c r="F487" s="2"/>
      <c r="G487" s="2"/>
      <c r="H487" s="2"/>
      <c r="I487" s="2"/>
    </row>
    <row r="488" spans="1:9" ht="12" customHeight="1" x14ac:dyDescent="0.2">
      <c r="A488" s="7">
        <v>14.669999999999993</v>
      </c>
      <c r="B488" s="9">
        <v>4075374.2044350831</v>
      </c>
      <c r="C488" s="6">
        <v>1127.8199999999997</v>
      </c>
      <c r="D488" s="2"/>
      <c r="E488" s="1"/>
      <c r="F488" s="2"/>
      <c r="G488" s="2"/>
      <c r="H488" s="2"/>
      <c r="I488" s="2"/>
    </row>
    <row r="489" spans="1:9" ht="12" customHeight="1" x14ac:dyDescent="0.2">
      <c r="A489" s="7">
        <v>14.679999999999993</v>
      </c>
      <c r="B489" s="9">
        <v>4088104.1868288638</v>
      </c>
      <c r="C489" s="6">
        <v>1127.8299999999997</v>
      </c>
      <c r="D489" s="2"/>
      <c r="E489" s="1"/>
      <c r="F489" s="2"/>
      <c r="G489" s="2"/>
      <c r="H489" s="2"/>
      <c r="I489" s="2"/>
    </row>
    <row r="490" spans="1:9" ht="12" customHeight="1" x14ac:dyDescent="0.2">
      <c r="A490" s="7">
        <v>14.689999999999992</v>
      </c>
      <c r="B490" s="9">
        <v>4100834.1692226445</v>
      </c>
      <c r="C490" s="6">
        <v>1127.8399999999997</v>
      </c>
      <c r="D490" s="2"/>
      <c r="E490" s="1"/>
      <c r="F490" s="2"/>
      <c r="G490" s="2"/>
      <c r="H490" s="2"/>
      <c r="I490" s="2"/>
    </row>
    <row r="491" spans="1:9" ht="12" customHeight="1" x14ac:dyDescent="0.2">
      <c r="A491" s="7">
        <v>14.699999999999992</v>
      </c>
      <c r="B491" s="9">
        <v>4113564.1516164253</v>
      </c>
      <c r="C491" s="6">
        <v>1127.8499999999997</v>
      </c>
      <c r="D491" s="2"/>
      <c r="E491" s="1"/>
      <c r="F491" s="2"/>
      <c r="G491" s="2"/>
      <c r="H491" s="2"/>
      <c r="I491" s="2"/>
    </row>
    <row r="492" spans="1:9" ht="12" customHeight="1" x14ac:dyDescent="0.2">
      <c r="A492" s="7">
        <v>14.709999999999992</v>
      </c>
      <c r="B492" s="9">
        <v>4126294.134010206</v>
      </c>
      <c r="C492" s="6">
        <v>1127.8599999999997</v>
      </c>
      <c r="D492" s="2"/>
      <c r="E492" s="1"/>
      <c r="F492" s="2"/>
      <c r="G492" s="2"/>
      <c r="H492" s="2"/>
      <c r="I492" s="2"/>
    </row>
    <row r="493" spans="1:9" ht="12" customHeight="1" x14ac:dyDescent="0.2">
      <c r="A493" s="7">
        <v>14.719999999999992</v>
      </c>
      <c r="B493" s="9">
        <v>4139024.1164039867</v>
      </c>
      <c r="C493" s="10">
        <v>1127.8699999999997</v>
      </c>
      <c r="D493" s="2"/>
      <c r="E493" s="1"/>
      <c r="F493" s="2"/>
      <c r="G493" s="2"/>
      <c r="H493" s="2"/>
      <c r="I493" s="2"/>
    </row>
    <row r="494" spans="1:9" ht="12" customHeight="1" x14ac:dyDescent="0.2">
      <c r="A494" s="7">
        <v>14.729999999999992</v>
      </c>
      <c r="B494" s="9">
        <v>4151754.0987977674</v>
      </c>
      <c r="C494" s="6">
        <v>1127.8799999999997</v>
      </c>
      <c r="D494" s="2"/>
      <c r="E494" s="1"/>
      <c r="F494" s="2"/>
      <c r="G494" s="2"/>
      <c r="H494" s="2"/>
      <c r="I494" s="2"/>
    </row>
    <row r="495" spans="1:9" ht="12" customHeight="1" x14ac:dyDescent="0.2">
      <c r="A495" s="7">
        <v>14.739999999999991</v>
      </c>
      <c r="B495" s="9">
        <v>4164484.0811915481</v>
      </c>
      <c r="C495" s="6">
        <v>1127.8899999999996</v>
      </c>
      <c r="D495" s="2"/>
      <c r="E495" s="1"/>
      <c r="F495" s="2"/>
      <c r="G495" s="2"/>
      <c r="H495" s="2"/>
      <c r="I495" s="2"/>
    </row>
    <row r="496" spans="1:9" ht="12" customHeight="1" x14ac:dyDescent="0.2">
      <c r="A496" s="7">
        <v>14.749999999999991</v>
      </c>
      <c r="B496" s="9">
        <v>4177214.0635853289</v>
      </c>
      <c r="C496" s="6">
        <v>1127.8999999999996</v>
      </c>
      <c r="D496" s="2"/>
      <c r="E496" s="1"/>
      <c r="F496" s="2"/>
      <c r="G496" s="2"/>
      <c r="H496" s="2"/>
      <c r="I496" s="2"/>
    </row>
    <row r="497" spans="1:9" ht="12" customHeight="1" x14ac:dyDescent="0.2">
      <c r="A497" s="7">
        <v>14.759999999999991</v>
      </c>
      <c r="B497" s="9">
        <v>4189944.0459791096</v>
      </c>
      <c r="C497" s="6">
        <v>1127.9099999999996</v>
      </c>
      <c r="D497" s="2"/>
      <c r="E497" s="1"/>
      <c r="F497" s="2"/>
      <c r="G497" s="2"/>
      <c r="H497" s="2"/>
      <c r="I497" s="2"/>
    </row>
    <row r="498" spans="1:9" ht="12" customHeight="1" x14ac:dyDescent="0.2">
      <c r="A498" s="7">
        <v>14.769999999999991</v>
      </c>
      <c r="B498" s="9">
        <v>4202674.0283728903</v>
      </c>
      <c r="C498" s="6">
        <v>1127.9199999999996</v>
      </c>
      <c r="D498" s="2"/>
      <c r="E498" s="1"/>
      <c r="F498" s="2"/>
      <c r="G498" s="2"/>
      <c r="H498" s="2"/>
      <c r="I498" s="2"/>
    </row>
    <row r="499" spans="1:9" ht="12" customHeight="1" x14ac:dyDescent="0.2">
      <c r="A499" s="7">
        <v>14.77999999999999</v>
      </c>
      <c r="B499" s="9">
        <v>4215404.010766671</v>
      </c>
      <c r="C499" s="6">
        <v>1127.9299999999996</v>
      </c>
      <c r="D499" s="2"/>
      <c r="E499" s="1"/>
      <c r="F499" s="2"/>
      <c r="G499" s="2"/>
      <c r="H499" s="2"/>
      <c r="I499" s="2"/>
    </row>
    <row r="500" spans="1:9" ht="12" customHeight="1" x14ac:dyDescent="0.2">
      <c r="A500" s="7">
        <v>14.78999999999999</v>
      </c>
      <c r="B500" s="9">
        <v>4228133.9931604518</v>
      </c>
      <c r="C500" s="6">
        <v>1127.9399999999996</v>
      </c>
      <c r="D500" s="2"/>
      <c r="E500" s="1"/>
      <c r="F500" s="2"/>
      <c r="G500" s="2"/>
      <c r="H500" s="2"/>
      <c r="I500" s="2"/>
    </row>
    <row r="501" spans="1:9" ht="12" customHeight="1" x14ac:dyDescent="0.2">
      <c r="A501" s="7">
        <v>14.79999999999999</v>
      </c>
      <c r="B501" s="9">
        <v>4240863.9755542325</v>
      </c>
      <c r="C501" s="6">
        <v>1127.9499999999996</v>
      </c>
      <c r="D501" s="2"/>
      <c r="E501" s="1"/>
      <c r="F501" s="2"/>
      <c r="G501" s="2"/>
      <c r="H501" s="2"/>
      <c r="I501" s="2"/>
    </row>
    <row r="502" spans="1:9" ht="12" customHeight="1" x14ac:dyDescent="0.2">
      <c r="A502" s="7">
        <v>14.80999999999999</v>
      </c>
      <c r="B502" s="9">
        <v>4253593.9579480132</v>
      </c>
      <c r="C502" s="6">
        <v>1127.9599999999996</v>
      </c>
      <c r="D502" s="2"/>
      <c r="E502" s="1"/>
      <c r="F502" s="2"/>
      <c r="G502" s="2"/>
      <c r="H502" s="2"/>
      <c r="I502" s="2"/>
    </row>
    <row r="503" spans="1:9" ht="12" customHeight="1" x14ac:dyDescent="0.2">
      <c r="A503" s="7">
        <v>14.81999999999999</v>
      </c>
      <c r="B503" s="9">
        <v>4266323.9403417939</v>
      </c>
      <c r="C503" s="10">
        <v>1127.9699999999996</v>
      </c>
      <c r="D503" s="4"/>
      <c r="E503" s="3"/>
      <c r="F503" s="4"/>
      <c r="G503" s="4"/>
      <c r="H503" s="4"/>
      <c r="I503" s="4"/>
    </row>
    <row r="504" spans="1:9" ht="12" customHeight="1" x14ac:dyDescent="0.2">
      <c r="A504" s="7">
        <v>14.829999999999989</v>
      </c>
      <c r="B504" s="9">
        <v>4279053.9227355747</v>
      </c>
      <c r="C504" s="6">
        <v>1127.9799999999996</v>
      </c>
      <c r="D504" s="4"/>
      <c r="E504" s="3"/>
      <c r="F504" s="4"/>
      <c r="G504" s="4"/>
      <c r="H504" s="4"/>
      <c r="I504" s="4"/>
    </row>
    <row r="505" spans="1:9" ht="12" customHeight="1" x14ac:dyDescent="0.2">
      <c r="A505" s="7">
        <v>14.839999999999989</v>
      </c>
      <c r="B505" s="9">
        <v>4291783.9051293554</v>
      </c>
      <c r="C505" s="6">
        <v>1127.9899999999996</v>
      </c>
      <c r="D505" s="4"/>
      <c r="E505" s="3"/>
      <c r="F505" s="4"/>
      <c r="G505" s="4"/>
      <c r="H505" s="4"/>
      <c r="I505" s="4"/>
    </row>
    <row r="506" spans="1:9" ht="12" customHeight="1" x14ac:dyDescent="0.2">
      <c r="A506" s="7">
        <v>14.85</v>
      </c>
      <c r="B506" s="9">
        <v>4304513.88752372</v>
      </c>
      <c r="C506" s="9">
        <v>1128</v>
      </c>
      <c r="D506" s="4"/>
      <c r="E506" s="3"/>
      <c r="F506" s="4"/>
      <c r="G506" s="4"/>
      <c r="H506" s="4"/>
      <c r="I506" s="4"/>
    </row>
    <row r="507" spans="1:9" ht="12" customHeight="1" x14ac:dyDescent="0.2">
      <c r="A507" s="7">
        <v>14.86</v>
      </c>
      <c r="B507" s="9">
        <v>4317758.2114479551</v>
      </c>
      <c r="C507" s="6">
        <v>1128.01</v>
      </c>
      <c r="D507" s="4"/>
      <c r="E507" s="3"/>
      <c r="F507" s="4"/>
      <c r="G507" s="4"/>
      <c r="H507" s="4"/>
      <c r="I507" s="4"/>
    </row>
    <row r="508" spans="1:9" ht="12" customHeight="1" x14ac:dyDescent="0.2">
      <c r="A508" s="7">
        <v>14.87</v>
      </c>
      <c r="B508" s="9">
        <v>4331002.5353721902</v>
      </c>
      <c r="C508" s="6">
        <v>1128.02</v>
      </c>
      <c r="D508" s="4"/>
      <c r="E508" s="3"/>
      <c r="F508" s="4"/>
      <c r="G508" s="4"/>
      <c r="H508" s="4"/>
      <c r="I508" s="4"/>
    </row>
    <row r="509" spans="1:9" ht="12" customHeight="1" x14ac:dyDescent="0.2">
      <c r="A509" s="7">
        <v>14.879999999999999</v>
      </c>
      <c r="B509" s="9">
        <v>4344246.8592964252</v>
      </c>
      <c r="C509" s="9">
        <v>1128.03</v>
      </c>
      <c r="D509" s="4"/>
      <c r="E509" s="3"/>
      <c r="F509" s="4"/>
      <c r="G509" s="4"/>
      <c r="H509" s="4"/>
      <c r="I509" s="4"/>
    </row>
    <row r="510" spans="1:9" ht="12" customHeight="1" x14ac:dyDescent="0.2">
      <c r="A510" s="7">
        <v>14.889999999999999</v>
      </c>
      <c r="B510" s="9">
        <v>4357491.1832206603</v>
      </c>
      <c r="C510" s="6">
        <v>1128.04</v>
      </c>
      <c r="D510" s="4"/>
      <c r="E510" s="3"/>
      <c r="F510" s="4"/>
      <c r="G510" s="4"/>
      <c r="H510" s="4"/>
      <c r="I510" s="4"/>
    </row>
    <row r="511" spans="1:9" ht="12" customHeight="1" x14ac:dyDescent="0.2">
      <c r="A511" s="7">
        <v>14.899999999999999</v>
      </c>
      <c r="B511" s="9">
        <v>4370735.5071448954</v>
      </c>
      <c r="C511" s="6">
        <v>1128.05</v>
      </c>
      <c r="D511" s="4"/>
      <c r="E511" s="3"/>
      <c r="F511" s="4"/>
      <c r="G511" s="4"/>
      <c r="H511" s="4"/>
      <c r="I511" s="4"/>
    </row>
    <row r="512" spans="1:9" ht="12" customHeight="1" x14ac:dyDescent="0.2">
      <c r="A512" s="7">
        <v>14.909999999999998</v>
      </c>
      <c r="B512" s="9">
        <v>4383979.8310691305</v>
      </c>
      <c r="C512" s="9">
        <v>1128.06</v>
      </c>
      <c r="D512" s="4"/>
      <c r="E512" s="3"/>
      <c r="F512" s="4"/>
      <c r="G512" s="4"/>
      <c r="H512" s="4"/>
      <c r="I512" s="4"/>
    </row>
    <row r="513" spans="1:9" ht="12" customHeight="1" x14ac:dyDescent="0.2">
      <c r="A513" s="7">
        <v>14.919999999999998</v>
      </c>
      <c r="B513" s="9">
        <v>4397224.1549933655</v>
      </c>
      <c r="C513" s="10">
        <v>1128.07</v>
      </c>
      <c r="D513" s="4"/>
      <c r="E513" s="3"/>
      <c r="F513" s="4"/>
      <c r="G513" s="4"/>
      <c r="H513" s="4"/>
      <c r="I513" s="4"/>
    </row>
    <row r="514" spans="1:9" ht="12" customHeight="1" x14ac:dyDescent="0.2">
      <c r="A514" s="7">
        <v>14.929999999999998</v>
      </c>
      <c r="B514" s="9">
        <v>4410468.4789176006</v>
      </c>
      <c r="C514" s="6">
        <v>1128.08</v>
      </c>
      <c r="D514" s="4"/>
      <c r="E514" s="3"/>
      <c r="F514" s="4"/>
      <c r="G514" s="4"/>
      <c r="H514" s="4"/>
      <c r="I514" s="4"/>
    </row>
    <row r="515" spans="1:9" ht="12" customHeight="1" x14ac:dyDescent="0.2">
      <c r="A515" s="7">
        <v>14.939999999999998</v>
      </c>
      <c r="B515" s="9">
        <v>4423712.8028418357</v>
      </c>
      <c r="C515" s="9">
        <v>1128.0899999999999</v>
      </c>
      <c r="D515" s="4"/>
      <c r="E515" s="3"/>
      <c r="F515" s="4"/>
      <c r="G515" s="4"/>
      <c r="H515" s="4"/>
      <c r="I515" s="4"/>
    </row>
    <row r="516" spans="1:9" ht="12" customHeight="1" x14ac:dyDescent="0.2">
      <c r="A516" s="7">
        <v>14.949999999999998</v>
      </c>
      <c r="B516" s="9">
        <v>4436957.1267660707</v>
      </c>
      <c r="C516" s="6">
        <v>1128.0999999999999</v>
      </c>
      <c r="D516" s="4"/>
      <c r="E516" s="3"/>
      <c r="F516" s="4"/>
      <c r="G516" s="4"/>
      <c r="H516" s="4"/>
      <c r="I516" s="4"/>
    </row>
    <row r="517" spans="1:9" ht="12" customHeight="1" x14ac:dyDescent="0.2">
      <c r="A517" s="7">
        <v>14.959999999999997</v>
      </c>
      <c r="B517" s="9">
        <v>4450201.4506903058</v>
      </c>
      <c r="C517" s="6">
        <v>1128.1099999999999</v>
      </c>
      <c r="D517" s="4"/>
      <c r="E517" s="3"/>
      <c r="F517" s="4"/>
      <c r="G517" s="4"/>
      <c r="H517" s="4"/>
      <c r="I517" s="4"/>
    </row>
    <row r="518" spans="1:9" ht="12" customHeight="1" x14ac:dyDescent="0.2">
      <c r="A518" s="7">
        <v>14.969999999999997</v>
      </c>
      <c r="B518" s="9">
        <v>4463445.7746145409</v>
      </c>
      <c r="C518" s="9">
        <v>1128.1199999999999</v>
      </c>
      <c r="D518" s="4"/>
      <c r="E518" s="3"/>
      <c r="F518" s="4"/>
      <c r="G518" s="4"/>
      <c r="H518" s="4"/>
      <c r="I518" s="4"/>
    </row>
    <row r="519" spans="1:9" ht="12" customHeight="1" x14ac:dyDescent="0.2">
      <c r="A519" s="7">
        <v>14.979999999999997</v>
      </c>
      <c r="B519" s="9">
        <v>4476690.0985387759</v>
      </c>
      <c r="C519" s="6">
        <v>1128.1299999999999</v>
      </c>
      <c r="D519" s="4"/>
      <c r="E519" s="3"/>
      <c r="F519" s="4"/>
      <c r="G519" s="4"/>
      <c r="H519" s="4"/>
      <c r="I519" s="4"/>
    </row>
    <row r="520" spans="1:9" ht="12" customHeight="1" x14ac:dyDescent="0.2">
      <c r="A520" s="7">
        <v>14.989999999999997</v>
      </c>
      <c r="B520" s="9">
        <v>4489934.422463011</v>
      </c>
      <c r="C520" s="6">
        <v>1128.1399999999999</v>
      </c>
      <c r="D520" s="4"/>
      <c r="E520" s="3"/>
      <c r="F520" s="4"/>
      <c r="G520" s="4"/>
      <c r="H520" s="4"/>
      <c r="I520" s="4"/>
    </row>
    <row r="521" spans="1:9" ht="12" customHeight="1" x14ac:dyDescent="0.2">
      <c r="A521" s="7">
        <v>14.999999999999996</v>
      </c>
      <c r="B521" s="9">
        <v>4503178.7463872461</v>
      </c>
      <c r="C521" s="9">
        <v>1128.1499999999999</v>
      </c>
      <c r="D521" s="4"/>
      <c r="E521" s="3"/>
      <c r="F521" s="4"/>
      <c r="G521" s="4"/>
      <c r="H521" s="4"/>
      <c r="I521" s="4"/>
    </row>
    <row r="522" spans="1:9" ht="12" customHeight="1" x14ac:dyDescent="0.2">
      <c r="A522" s="7">
        <v>15.009999999999996</v>
      </c>
      <c r="B522" s="9">
        <v>4516423.0703114811</v>
      </c>
      <c r="C522" s="9">
        <v>1128.1599999999999</v>
      </c>
      <c r="D522" s="4"/>
      <c r="E522" s="3"/>
      <c r="F522" s="4"/>
      <c r="G522" s="4"/>
      <c r="H522" s="4"/>
      <c r="I522" s="4"/>
    </row>
    <row r="523" spans="1:9" ht="12" customHeight="1" x14ac:dyDescent="0.2">
      <c r="A523" s="7">
        <v>15.019999999999996</v>
      </c>
      <c r="B523" s="9">
        <v>4529667.3942357162</v>
      </c>
      <c r="C523" s="10">
        <v>1128.1699999999998</v>
      </c>
      <c r="D523" s="4"/>
      <c r="E523" s="3"/>
      <c r="F523" s="4"/>
      <c r="G523" s="4"/>
      <c r="H523" s="4"/>
      <c r="I523" s="4"/>
    </row>
    <row r="524" spans="1:9" ht="12" customHeight="1" x14ac:dyDescent="0.2">
      <c r="A524" s="7">
        <v>15.029999999999996</v>
      </c>
      <c r="B524" s="9">
        <v>4542911.7181599513</v>
      </c>
      <c r="C524" s="9">
        <v>1128.1799999999998</v>
      </c>
      <c r="D524" s="4"/>
      <c r="E524" s="3"/>
      <c r="F524" s="4"/>
      <c r="G524" s="4"/>
      <c r="H524" s="4"/>
      <c r="I524" s="4"/>
    </row>
    <row r="525" spans="1:9" ht="12" customHeight="1" x14ac:dyDescent="0.2">
      <c r="A525" s="7">
        <v>15.039999999999996</v>
      </c>
      <c r="B525" s="9">
        <v>4556156.0420841863</v>
      </c>
      <c r="C525" s="9">
        <v>1128.1899999999998</v>
      </c>
      <c r="D525" s="4"/>
      <c r="E525" s="3"/>
      <c r="F525" s="4"/>
      <c r="G525" s="4"/>
      <c r="H525" s="4"/>
      <c r="I525" s="4"/>
    </row>
    <row r="526" spans="1:9" ht="12" customHeight="1" x14ac:dyDescent="0.2">
      <c r="A526" s="7">
        <v>15.049999999999995</v>
      </c>
      <c r="B526" s="9">
        <v>4569400.3660084214</v>
      </c>
      <c r="C526" s="6">
        <v>1128.1999999999998</v>
      </c>
      <c r="D526" s="4"/>
      <c r="E526" s="3"/>
      <c r="F526" s="4"/>
      <c r="G526" s="4"/>
      <c r="H526" s="4"/>
      <c r="I526" s="4"/>
    </row>
    <row r="527" spans="1:9" ht="12" customHeight="1" x14ac:dyDescent="0.2">
      <c r="A527" s="7">
        <v>15.059999999999995</v>
      </c>
      <c r="B527" s="9">
        <v>4582644.6899326565</v>
      </c>
      <c r="C527" s="9">
        <v>1128.2099999999998</v>
      </c>
      <c r="D527" s="4"/>
      <c r="E527" s="3"/>
      <c r="F527" s="4"/>
      <c r="G527" s="4"/>
      <c r="H527" s="4"/>
      <c r="I527" s="4"/>
    </row>
    <row r="528" spans="1:9" ht="12" customHeight="1" x14ac:dyDescent="0.2">
      <c r="A528" s="7">
        <v>15.069999999999995</v>
      </c>
      <c r="B528" s="9">
        <v>4595889.0138568915</v>
      </c>
      <c r="C528" s="9">
        <v>1128.2199999999998</v>
      </c>
      <c r="D528" s="4"/>
      <c r="E528" s="3"/>
      <c r="F528" s="4"/>
      <c r="G528" s="4"/>
      <c r="H528" s="4"/>
      <c r="I528" s="4"/>
    </row>
    <row r="529" spans="1:9" ht="12" customHeight="1" x14ac:dyDescent="0.2">
      <c r="A529" s="7">
        <v>15.079999999999995</v>
      </c>
      <c r="B529" s="9">
        <v>4609133.3377811266</v>
      </c>
      <c r="C529" s="6">
        <v>1128.2299999999998</v>
      </c>
      <c r="D529" s="4"/>
      <c r="E529" s="3"/>
      <c r="F529" s="4"/>
      <c r="G529" s="4"/>
      <c r="H529" s="4"/>
      <c r="I529" s="4"/>
    </row>
    <row r="530" spans="1:9" ht="12" customHeight="1" x14ac:dyDescent="0.2">
      <c r="A530" s="7">
        <v>15.089999999999995</v>
      </c>
      <c r="B530" s="9">
        <v>4622377.6617053617</v>
      </c>
      <c r="C530" s="9">
        <v>1128.2399999999998</v>
      </c>
      <c r="D530" s="4"/>
      <c r="E530" s="3"/>
      <c r="F530" s="4"/>
      <c r="G530" s="4"/>
      <c r="H530" s="4"/>
      <c r="I530" s="4"/>
    </row>
    <row r="531" spans="1:9" ht="12" customHeight="1" x14ac:dyDescent="0.2">
      <c r="A531" s="7">
        <v>15.099999999999994</v>
      </c>
      <c r="B531" s="9">
        <v>4635621.9856295967</v>
      </c>
      <c r="C531" s="9">
        <v>1128.2499999999998</v>
      </c>
      <c r="D531" s="4"/>
      <c r="E531" s="3"/>
      <c r="F531" s="4"/>
      <c r="G531" s="4"/>
      <c r="H531" s="4"/>
      <c r="I531" s="4"/>
    </row>
    <row r="532" spans="1:9" ht="12" customHeight="1" x14ac:dyDescent="0.2">
      <c r="A532" s="7">
        <v>15.109999999999994</v>
      </c>
      <c r="B532" s="9">
        <v>4648866.3095538318</v>
      </c>
      <c r="C532" s="6">
        <v>1128.2599999999998</v>
      </c>
      <c r="D532" s="4"/>
      <c r="E532" s="3"/>
      <c r="F532" s="4"/>
      <c r="G532" s="4"/>
      <c r="H532" s="4"/>
      <c r="I532" s="4"/>
    </row>
    <row r="533" spans="1:9" ht="12" customHeight="1" x14ac:dyDescent="0.2">
      <c r="A533" s="7">
        <v>15.119999999999994</v>
      </c>
      <c r="B533" s="9">
        <v>4662110.6334780669</v>
      </c>
      <c r="C533" s="10">
        <v>1128.2699999999998</v>
      </c>
      <c r="D533" s="4"/>
      <c r="E533" s="3"/>
      <c r="F533" s="4"/>
      <c r="G533" s="4"/>
      <c r="H533" s="4"/>
      <c r="I533" s="4"/>
    </row>
    <row r="534" spans="1:9" ht="12" customHeight="1" x14ac:dyDescent="0.2">
      <c r="A534" s="7">
        <v>15.129999999999994</v>
      </c>
      <c r="B534" s="9">
        <v>4675354.957402302</v>
      </c>
      <c r="C534" s="9">
        <v>1128.2799999999997</v>
      </c>
      <c r="D534" s="4"/>
      <c r="E534" s="3"/>
      <c r="F534" s="4"/>
      <c r="G534" s="4"/>
      <c r="H534" s="4"/>
      <c r="I534" s="4"/>
    </row>
    <row r="535" spans="1:9" ht="12" customHeight="1" x14ac:dyDescent="0.2">
      <c r="A535" s="7">
        <v>15.139999999999993</v>
      </c>
      <c r="B535" s="9">
        <v>4688599.281326537</v>
      </c>
      <c r="C535" s="6">
        <v>1128.2899999999997</v>
      </c>
      <c r="D535" s="4"/>
      <c r="E535" s="3"/>
      <c r="F535" s="4"/>
      <c r="G535" s="4"/>
      <c r="H535" s="4"/>
      <c r="I535" s="4"/>
    </row>
    <row r="536" spans="1:9" ht="12" customHeight="1" x14ac:dyDescent="0.2">
      <c r="A536" s="7">
        <v>15.149999999999993</v>
      </c>
      <c r="B536" s="9">
        <v>4701843.6052507721</v>
      </c>
      <c r="C536" s="9">
        <v>1128.2999999999997</v>
      </c>
      <c r="D536" s="4"/>
      <c r="E536" s="3"/>
      <c r="F536" s="4"/>
      <c r="G536" s="4"/>
      <c r="H536" s="4"/>
      <c r="I536" s="4"/>
    </row>
    <row r="537" spans="1:9" ht="12" customHeight="1" x14ac:dyDescent="0.2">
      <c r="A537" s="7">
        <v>15.159999999999993</v>
      </c>
      <c r="B537" s="9">
        <v>4715087.9291750072</v>
      </c>
      <c r="C537" s="9">
        <v>1128.3099999999997</v>
      </c>
      <c r="D537" s="4"/>
      <c r="E537" s="3"/>
      <c r="F537" s="4"/>
      <c r="G537" s="4"/>
      <c r="H537" s="4"/>
      <c r="I537" s="4"/>
    </row>
    <row r="538" spans="1:9" ht="12" customHeight="1" x14ac:dyDescent="0.2">
      <c r="A538" s="7">
        <v>15.169999999999993</v>
      </c>
      <c r="B538" s="9">
        <v>4728332.2530992422</v>
      </c>
      <c r="C538" s="6">
        <v>1128.3199999999997</v>
      </c>
      <c r="D538" s="4"/>
      <c r="E538" s="3"/>
      <c r="F538" s="4"/>
      <c r="G538" s="4"/>
      <c r="H538" s="4"/>
      <c r="I538" s="4"/>
    </row>
    <row r="539" spans="1:9" ht="12" customHeight="1" x14ac:dyDescent="0.2">
      <c r="A539" s="7">
        <v>15.179999999999993</v>
      </c>
      <c r="B539" s="9">
        <v>4741576.5770234773</v>
      </c>
      <c r="C539" s="9">
        <v>1128.3299999999997</v>
      </c>
      <c r="D539" s="4"/>
      <c r="E539" s="3"/>
      <c r="F539" s="4"/>
      <c r="G539" s="4"/>
      <c r="H539" s="4"/>
      <c r="I539" s="4"/>
    </row>
    <row r="540" spans="1:9" ht="12" customHeight="1" x14ac:dyDescent="0.2">
      <c r="A540" s="7">
        <v>15.189999999999992</v>
      </c>
      <c r="B540" s="9">
        <v>4754820.9009477124</v>
      </c>
      <c r="C540" s="9">
        <v>1128.3399999999997</v>
      </c>
      <c r="D540" s="4"/>
      <c r="E540" s="3"/>
      <c r="F540" s="4"/>
      <c r="G540" s="4"/>
      <c r="H540" s="4"/>
      <c r="I540" s="4"/>
    </row>
    <row r="541" spans="1:9" ht="12" customHeight="1" x14ac:dyDescent="0.2">
      <c r="A541" s="7">
        <v>15.199999999999992</v>
      </c>
      <c r="B541" s="9">
        <v>4768065.2248719474</v>
      </c>
      <c r="C541" s="6">
        <v>1128.3499999999997</v>
      </c>
      <c r="D541" s="4"/>
      <c r="E541" s="3"/>
      <c r="F541" s="4"/>
      <c r="G541" s="4"/>
      <c r="H541" s="4"/>
      <c r="I541" s="4"/>
    </row>
    <row r="542" spans="1:9" ht="12" customHeight="1" x14ac:dyDescent="0.2">
      <c r="A542" s="7">
        <v>15.209999999999992</v>
      </c>
      <c r="B542" s="9">
        <v>4781309.5487961825</v>
      </c>
      <c r="C542" s="9">
        <v>1128.3599999999997</v>
      </c>
      <c r="D542" s="4"/>
      <c r="E542" s="3"/>
      <c r="F542" s="4"/>
      <c r="G542" s="4"/>
      <c r="H542" s="4"/>
      <c r="I542" s="4"/>
    </row>
    <row r="543" spans="1:9" ht="12" customHeight="1" x14ac:dyDescent="0.2">
      <c r="A543" s="7">
        <v>15.219999999999992</v>
      </c>
      <c r="B543" s="9">
        <v>4794553.8727204176</v>
      </c>
      <c r="C543" s="10">
        <v>1128.3699999999997</v>
      </c>
      <c r="D543" s="4"/>
      <c r="E543" s="3"/>
      <c r="F543" s="4"/>
      <c r="G543" s="4"/>
      <c r="H543" s="4"/>
      <c r="I543" s="4"/>
    </row>
    <row r="544" spans="1:9" ht="12" customHeight="1" x14ac:dyDescent="0.2">
      <c r="A544" s="7">
        <v>15.229999999999992</v>
      </c>
      <c r="B544" s="9">
        <v>4807798.1966446526</v>
      </c>
      <c r="C544" s="6">
        <v>1128.3799999999997</v>
      </c>
      <c r="D544" s="4"/>
      <c r="E544" s="3"/>
      <c r="F544" s="4"/>
      <c r="G544" s="4"/>
      <c r="H544" s="4"/>
      <c r="I544" s="4"/>
    </row>
    <row r="545" spans="1:9" ht="12" customHeight="1" x14ac:dyDescent="0.2">
      <c r="A545" s="7">
        <v>15.239999999999991</v>
      </c>
      <c r="B545" s="9">
        <v>4821042.5205688877</v>
      </c>
      <c r="C545" s="9">
        <v>1128.3899999999996</v>
      </c>
      <c r="D545" s="4"/>
      <c r="E545" s="3"/>
      <c r="F545" s="4"/>
      <c r="G545" s="4"/>
      <c r="H545" s="4"/>
      <c r="I545" s="4"/>
    </row>
    <row r="546" spans="1:9" ht="12" customHeight="1" x14ac:dyDescent="0.2">
      <c r="A546" s="7">
        <v>15.249999999999991</v>
      </c>
      <c r="B546" s="9">
        <v>4834286.8444931228</v>
      </c>
      <c r="C546" s="9">
        <v>1128.3999999999996</v>
      </c>
      <c r="D546" s="4"/>
      <c r="E546" s="3"/>
      <c r="F546" s="4"/>
      <c r="G546" s="4"/>
      <c r="H546" s="4"/>
      <c r="I546" s="4"/>
    </row>
    <row r="547" spans="1:9" ht="12" customHeight="1" x14ac:dyDescent="0.2">
      <c r="A547" s="7">
        <v>15.259999999999991</v>
      </c>
      <c r="B547" s="9">
        <v>4847531.1684173578</v>
      </c>
      <c r="C547" s="6">
        <v>1128.4099999999996</v>
      </c>
      <c r="D547" s="4"/>
      <c r="E547" s="3"/>
      <c r="F547" s="4"/>
      <c r="G547" s="4"/>
      <c r="H547" s="4"/>
      <c r="I547" s="4"/>
    </row>
    <row r="548" spans="1:9" ht="12" customHeight="1" x14ac:dyDescent="0.2">
      <c r="A548" s="7">
        <v>15.269999999999991</v>
      </c>
      <c r="B548" s="9">
        <v>4860775.4923415929</v>
      </c>
      <c r="C548" s="9">
        <v>1128.4199999999996</v>
      </c>
      <c r="D548" s="4"/>
      <c r="E548" s="3"/>
      <c r="F548" s="4"/>
      <c r="G548" s="4"/>
      <c r="H548" s="4"/>
      <c r="I548" s="4"/>
    </row>
    <row r="549" spans="1:9" ht="12" customHeight="1" x14ac:dyDescent="0.2">
      <c r="A549" s="7">
        <v>15.27999999999999</v>
      </c>
      <c r="B549" s="9">
        <v>4874019.816265828</v>
      </c>
      <c r="C549" s="9">
        <v>1128.4299999999996</v>
      </c>
      <c r="D549" s="4"/>
      <c r="E549" s="3"/>
      <c r="F549" s="4"/>
      <c r="G549" s="4"/>
      <c r="H549" s="4"/>
      <c r="I549" s="4"/>
    </row>
    <row r="550" spans="1:9" ht="12" customHeight="1" x14ac:dyDescent="0.2">
      <c r="A550" s="7">
        <v>15.28999999999999</v>
      </c>
      <c r="B550" s="9">
        <v>4887264.140190063</v>
      </c>
      <c r="C550" s="6">
        <v>1128.4399999999996</v>
      </c>
      <c r="D550" s="4"/>
      <c r="E550" s="3"/>
      <c r="F550" s="4"/>
      <c r="G550" s="4"/>
      <c r="H550" s="4"/>
      <c r="I550" s="4"/>
    </row>
    <row r="551" spans="1:9" ht="12" customHeight="1" x14ac:dyDescent="0.2">
      <c r="A551" s="7">
        <v>15.29999999999999</v>
      </c>
      <c r="B551" s="9">
        <v>4900508.4641142981</v>
      </c>
      <c r="C551" s="9">
        <v>1128.4499999999996</v>
      </c>
      <c r="D551" s="4"/>
      <c r="E551" s="3"/>
      <c r="F551" s="4"/>
      <c r="G551" s="4"/>
      <c r="H551" s="4"/>
      <c r="I551" s="4"/>
    </row>
    <row r="552" spans="1:9" ht="12" customHeight="1" x14ac:dyDescent="0.2">
      <c r="A552" s="7">
        <v>15.30999999999999</v>
      </c>
      <c r="B552" s="9">
        <v>4913752.7880385332</v>
      </c>
      <c r="C552" s="9">
        <v>1128.4599999999996</v>
      </c>
      <c r="D552" s="4"/>
      <c r="E552" s="3"/>
      <c r="F552" s="4"/>
      <c r="G552" s="4"/>
      <c r="H552" s="4"/>
      <c r="I552" s="4"/>
    </row>
    <row r="553" spans="1:9" ht="12" customHeight="1" x14ac:dyDescent="0.2">
      <c r="A553" s="7">
        <v>15.31999999999999</v>
      </c>
      <c r="B553" s="9">
        <v>4926997.1119627682</v>
      </c>
      <c r="C553" s="10">
        <v>1128.4699999999996</v>
      </c>
      <c r="D553" s="4"/>
      <c r="E553" s="3"/>
      <c r="F553" s="4"/>
      <c r="G553" s="4"/>
      <c r="H553" s="4"/>
      <c r="I553" s="4"/>
    </row>
    <row r="554" spans="1:9" ht="12" customHeight="1" x14ac:dyDescent="0.2">
      <c r="A554" s="7">
        <v>15.329999999999989</v>
      </c>
      <c r="B554" s="9">
        <v>4940241.4358870033</v>
      </c>
      <c r="C554" s="9">
        <v>1128.4799999999996</v>
      </c>
      <c r="D554" s="4"/>
      <c r="E554" s="3"/>
      <c r="F554" s="4"/>
      <c r="G554" s="4"/>
      <c r="H554" s="4"/>
      <c r="I554" s="4"/>
    </row>
    <row r="555" spans="1:9" ht="12" customHeight="1" x14ac:dyDescent="0.2">
      <c r="A555" s="7">
        <v>15.339999999999989</v>
      </c>
      <c r="B555" s="9">
        <v>4953485.7598112384</v>
      </c>
      <c r="C555" s="9">
        <v>1128.4899999999996</v>
      </c>
      <c r="D555" s="4"/>
      <c r="E555" s="3"/>
      <c r="F555" s="4"/>
      <c r="G555" s="4"/>
      <c r="H555" s="4"/>
      <c r="I555" s="4"/>
    </row>
    <row r="556" spans="1:9" ht="12" customHeight="1" x14ac:dyDescent="0.2">
      <c r="A556" s="7">
        <v>15.35</v>
      </c>
      <c r="B556" s="9">
        <v>4966730.0837360704</v>
      </c>
      <c r="C556" s="9">
        <v>1128.5</v>
      </c>
      <c r="D556" s="4"/>
      <c r="E556" s="3"/>
      <c r="F556" s="4"/>
      <c r="G556" s="4"/>
      <c r="H556" s="4"/>
      <c r="I556" s="4"/>
    </row>
    <row r="557" spans="1:9" ht="12" customHeight="1" x14ac:dyDescent="0.2">
      <c r="A557" s="7">
        <v>15.36</v>
      </c>
      <c r="B557" s="9">
        <v>4980484.7695274949</v>
      </c>
      <c r="C557" s="9">
        <v>1128.51</v>
      </c>
      <c r="D557" s="4"/>
      <c r="E557" s="3"/>
      <c r="F557" s="4"/>
      <c r="G557" s="4"/>
      <c r="H557" s="4"/>
      <c r="I557" s="4"/>
    </row>
    <row r="558" spans="1:9" ht="12" customHeight="1" x14ac:dyDescent="0.2">
      <c r="A558" s="7">
        <v>15.37</v>
      </c>
      <c r="B558" s="9">
        <v>4994239.4553189194</v>
      </c>
      <c r="C558" s="9">
        <v>1128.52</v>
      </c>
      <c r="D558" s="4"/>
      <c r="E558" s="3"/>
      <c r="F558" s="4"/>
      <c r="G558" s="4"/>
      <c r="H558" s="4"/>
      <c r="I558" s="4"/>
    </row>
    <row r="559" spans="1:9" ht="12" customHeight="1" x14ac:dyDescent="0.2">
      <c r="A559" s="7">
        <v>15.379999999999999</v>
      </c>
      <c r="B559" s="9">
        <v>5007994.1411103439</v>
      </c>
      <c r="C559" s="9">
        <v>1128.53</v>
      </c>
      <c r="D559" s="4"/>
      <c r="E559" s="3"/>
      <c r="F559" s="4"/>
      <c r="G559" s="4"/>
      <c r="H559" s="4"/>
      <c r="I559" s="4"/>
    </row>
    <row r="560" spans="1:9" ht="12" customHeight="1" x14ac:dyDescent="0.2">
      <c r="A560" s="7">
        <v>15.389999999999999</v>
      </c>
      <c r="B560" s="9">
        <v>5021748.8269017683</v>
      </c>
      <c r="C560" s="9">
        <v>1128.54</v>
      </c>
      <c r="D560" s="4"/>
      <c r="E560" s="3"/>
      <c r="F560" s="4"/>
      <c r="G560" s="4"/>
      <c r="H560" s="4"/>
      <c r="I560" s="4"/>
    </row>
    <row r="561" spans="1:9" ht="12" customHeight="1" x14ac:dyDescent="0.2">
      <c r="A561" s="7">
        <v>15.399999999999999</v>
      </c>
      <c r="B561" s="9">
        <v>5035503.5126931928</v>
      </c>
      <c r="C561" s="9">
        <v>1128.55</v>
      </c>
      <c r="D561" s="4"/>
      <c r="E561" s="3"/>
      <c r="F561" s="4"/>
      <c r="G561" s="4"/>
      <c r="H561" s="4"/>
      <c r="I561" s="4"/>
    </row>
    <row r="562" spans="1:9" ht="12" customHeight="1" x14ac:dyDescent="0.2">
      <c r="A562" s="7">
        <v>15.409999999999998</v>
      </c>
      <c r="B562" s="9">
        <v>5049258.1984846173</v>
      </c>
      <c r="C562" s="9">
        <v>1128.56</v>
      </c>
      <c r="D562" s="4"/>
      <c r="E562" s="3"/>
      <c r="F562" s="4"/>
      <c r="G562" s="4"/>
      <c r="H562" s="4"/>
      <c r="I562" s="4"/>
    </row>
    <row r="563" spans="1:9" ht="12" customHeight="1" x14ac:dyDescent="0.2">
      <c r="A563" s="7">
        <v>15.419999999999998</v>
      </c>
      <c r="B563" s="9">
        <v>5063012.8842760418</v>
      </c>
      <c r="C563" s="10">
        <v>1128.57</v>
      </c>
      <c r="D563" s="4"/>
      <c r="E563" s="3"/>
      <c r="F563" s="4"/>
      <c r="G563" s="4"/>
      <c r="H563" s="4"/>
      <c r="I563" s="4"/>
    </row>
    <row r="564" spans="1:9" ht="12" customHeight="1" x14ac:dyDescent="0.2">
      <c r="A564" s="7">
        <v>15.429999999999998</v>
      </c>
      <c r="B564" s="9">
        <v>5076767.5700674662</v>
      </c>
      <c r="C564" s="9">
        <v>1128.58</v>
      </c>
      <c r="D564" s="4"/>
      <c r="E564" s="3"/>
      <c r="F564" s="4"/>
      <c r="G564" s="4"/>
      <c r="H564" s="4"/>
      <c r="I564" s="4"/>
    </row>
    <row r="565" spans="1:9" ht="12" customHeight="1" x14ac:dyDescent="0.2">
      <c r="A565" s="7">
        <v>15.439999999999998</v>
      </c>
      <c r="B565" s="9">
        <v>5090522.2558588907</v>
      </c>
      <c r="C565" s="9">
        <v>1128.5899999999999</v>
      </c>
      <c r="D565" s="4"/>
      <c r="E565" s="3"/>
      <c r="F565" s="4"/>
      <c r="G565" s="4"/>
      <c r="H565" s="4"/>
      <c r="I565" s="4"/>
    </row>
    <row r="566" spans="1:9" ht="12" customHeight="1" x14ac:dyDescent="0.2">
      <c r="A566" s="7">
        <v>15.449999999999998</v>
      </c>
      <c r="B566" s="9">
        <v>5104276.9416503152</v>
      </c>
      <c r="C566" s="9">
        <v>1128.5999999999999</v>
      </c>
      <c r="D566" s="4"/>
      <c r="E566" s="3"/>
      <c r="F566" s="4"/>
      <c r="G566" s="4"/>
      <c r="H566" s="4"/>
      <c r="I566" s="4"/>
    </row>
    <row r="567" spans="1:9" ht="12" customHeight="1" x14ac:dyDescent="0.2">
      <c r="A567" s="7">
        <v>15.459999999999997</v>
      </c>
      <c r="B567" s="9">
        <v>5118031.6274417397</v>
      </c>
      <c r="C567" s="9">
        <v>1128.6099999999999</v>
      </c>
      <c r="D567" s="4"/>
      <c r="E567" s="3"/>
      <c r="F567" s="4"/>
      <c r="G567" s="4"/>
      <c r="H567" s="4"/>
      <c r="I567" s="4"/>
    </row>
    <row r="568" spans="1:9" ht="12" customHeight="1" x14ac:dyDescent="0.2">
      <c r="A568" s="7">
        <v>15.469999999999997</v>
      </c>
      <c r="B568" s="9">
        <v>5131786.3132331641</v>
      </c>
      <c r="C568" s="9">
        <v>1128.6199999999999</v>
      </c>
      <c r="D568" s="4"/>
      <c r="E568" s="3"/>
      <c r="F568" s="4"/>
      <c r="G568" s="4"/>
      <c r="H568" s="4"/>
      <c r="I568" s="4"/>
    </row>
    <row r="569" spans="1:9" ht="12" customHeight="1" x14ac:dyDescent="0.2">
      <c r="A569" s="7">
        <v>15.479999999999997</v>
      </c>
      <c r="B569" s="9">
        <v>5145540.9990245886</v>
      </c>
      <c r="C569" s="9">
        <v>1128.6299999999999</v>
      </c>
      <c r="D569" s="4"/>
      <c r="E569" s="3"/>
      <c r="F569" s="4"/>
      <c r="G569" s="4"/>
      <c r="H569" s="4"/>
      <c r="I569" s="4"/>
    </row>
    <row r="570" spans="1:9" ht="12" customHeight="1" x14ac:dyDescent="0.2">
      <c r="A570" s="7">
        <v>15.489999999999997</v>
      </c>
      <c r="B570" s="9">
        <v>5159295.6848160131</v>
      </c>
      <c r="C570" s="9">
        <v>1128.6399999999999</v>
      </c>
      <c r="D570" s="4"/>
      <c r="E570" s="3"/>
      <c r="F570" s="4"/>
      <c r="G570" s="4"/>
      <c r="H570" s="4"/>
      <c r="I570" s="4"/>
    </row>
    <row r="571" spans="1:9" ht="12" customHeight="1" x14ac:dyDescent="0.2">
      <c r="A571" s="7">
        <v>15.499999999999996</v>
      </c>
      <c r="B571" s="9">
        <v>5173050.3706074376</v>
      </c>
      <c r="C571" s="9">
        <v>1128.6499999999999</v>
      </c>
      <c r="D571" s="4"/>
      <c r="E571" s="3"/>
      <c r="F571" s="4"/>
      <c r="G571" s="4"/>
      <c r="H571" s="4"/>
      <c r="I571" s="4"/>
    </row>
    <row r="572" spans="1:9" ht="12" customHeight="1" x14ac:dyDescent="0.2">
      <c r="A572" s="7">
        <v>15.509999999999996</v>
      </c>
      <c r="B572" s="9">
        <v>5186805.056398862</v>
      </c>
      <c r="C572" s="9">
        <v>1128.6599999999999</v>
      </c>
      <c r="D572" s="4"/>
      <c r="E572" s="3"/>
      <c r="F572" s="4"/>
      <c r="G572" s="4"/>
      <c r="H572" s="4"/>
      <c r="I572" s="4"/>
    </row>
    <row r="573" spans="1:9" ht="12" customHeight="1" x14ac:dyDescent="0.2">
      <c r="A573" s="7">
        <v>15.519999999999996</v>
      </c>
      <c r="B573" s="9">
        <v>5200559.7421902865</v>
      </c>
      <c r="C573" s="10">
        <v>1128.6699999999998</v>
      </c>
      <c r="D573" s="4"/>
      <c r="E573" s="3"/>
      <c r="F573" s="4"/>
      <c r="G573" s="4"/>
      <c r="H573" s="4"/>
      <c r="I573" s="4"/>
    </row>
    <row r="574" spans="1:9" ht="12" customHeight="1" x14ac:dyDescent="0.2">
      <c r="A574" s="7">
        <v>15.529999999999996</v>
      </c>
      <c r="B574" s="9">
        <v>5214314.427981711</v>
      </c>
      <c r="C574" s="9">
        <v>1128.6799999999998</v>
      </c>
      <c r="D574" s="4"/>
      <c r="E574" s="3"/>
      <c r="F574" s="4"/>
      <c r="G574" s="4"/>
      <c r="H574" s="4"/>
      <c r="I574" s="4"/>
    </row>
    <row r="575" spans="1:9" ht="12" customHeight="1" x14ac:dyDescent="0.2">
      <c r="A575" s="7">
        <v>15.539999999999996</v>
      </c>
      <c r="B575" s="9">
        <v>5228069.1137731355</v>
      </c>
      <c r="C575" s="9">
        <v>1128.6899999999998</v>
      </c>
      <c r="D575" s="4"/>
      <c r="E575" s="3"/>
      <c r="F575" s="4"/>
      <c r="G575" s="4"/>
      <c r="H575" s="4"/>
      <c r="I575" s="4"/>
    </row>
    <row r="576" spans="1:9" ht="12" customHeight="1" x14ac:dyDescent="0.2">
      <c r="A576" s="7">
        <v>15.549999999999995</v>
      </c>
      <c r="B576" s="9">
        <v>5241823.7995645599</v>
      </c>
      <c r="C576" s="9">
        <v>1128.6999999999998</v>
      </c>
      <c r="D576" s="4"/>
      <c r="E576" s="3"/>
      <c r="F576" s="4"/>
      <c r="G576" s="4"/>
      <c r="H576" s="4"/>
      <c r="I576" s="4"/>
    </row>
    <row r="577" spans="1:9" ht="12" customHeight="1" x14ac:dyDescent="0.2">
      <c r="A577" s="7">
        <v>15.559999999999995</v>
      </c>
      <c r="B577" s="9">
        <v>5255578.4853559844</v>
      </c>
      <c r="C577" s="9">
        <v>1128.7099999999998</v>
      </c>
      <c r="D577" s="4"/>
      <c r="E577" s="3"/>
      <c r="F577" s="4"/>
      <c r="G577" s="4"/>
      <c r="H577" s="4"/>
      <c r="I577" s="4"/>
    </row>
    <row r="578" spans="1:9" ht="12" customHeight="1" x14ac:dyDescent="0.2">
      <c r="A578" s="7">
        <v>15.569999999999995</v>
      </c>
      <c r="B578" s="9">
        <v>5269333.1711474089</v>
      </c>
      <c r="C578" s="9">
        <v>1128.7199999999998</v>
      </c>
      <c r="D578" s="4"/>
      <c r="E578" s="3"/>
      <c r="F578" s="4"/>
      <c r="G578" s="4"/>
      <c r="H578" s="4"/>
      <c r="I578" s="4"/>
    </row>
    <row r="579" spans="1:9" ht="12" customHeight="1" x14ac:dyDescent="0.2">
      <c r="A579" s="7">
        <v>15.579999999999995</v>
      </c>
      <c r="B579" s="9">
        <v>5283087.8569388334</v>
      </c>
      <c r="C579" s="9">
        <v>1128.7299999999998</v>
      </c>
      <c r="D579" s="4"/>
      <c r="E579" s="3"/>
      <c r="F579" s="4"/>
      <c r="G579" s="4"/>
      <c r="H579" s="4"/>
      <c r="I579" s="4"/>
    </row>
    <row r="580" spans="1:9" ht="12" customHeight="1" x14ac:dyDescent="0.2">
      <c r="A580" s="7">
        <v>15.589999999999995</v>
      </c>
      <c r="B580" s="9">
        <v>5296842.5427302578</v>
      </c>
      <c r="C580" s="9">
        <v>1128.7399999999998</v>
      </c>
      <c r="D580" s="4"/>
      <c r="E580" s="3"/>
      <c r="F580" s="4"/>
      <c r="G580" s="4"/>
      <c r="H580" s="4"/>
      <c r="I580" s="4"/>
    </row>
    <row r="581" spans="1:9" ht="12" customHeight="1" x14ac:dyDescent="0.2">
      <c r="A581" s="7">
        <v>15.599999999999994</v>
      </c>
      <c r="B581" s="9">
        <v>5310597.2285216823</v>
      </c>
      <c r="C581" s="9">
        <v>1128.7499999999998</v>
      </c>
      <c r="D581" s="4"/>
      <c r="E581" s="3"/>
      <c r="F581" s="4"/>
      <c r="G581" s="4"/>
      <c r="H581" s="4"/>
      <c r="I581" s="4"/>
    </row>
    <row r="582" spans="1:9" ht="12" customHeight="1" x14ac:dyDescent="0.2">
      <c r="A582" s="7">
        <v>15.609999999999994</v>
      </c>
      <c r="B582" s="9">
        <v>5324351.9143131068</v>
      </c>
      <c r="C582" s="9">
        <v>1128.7599999999998</v>
      </c>
      <c r="D582" s="4"/>
      <c r="E582" s="3"/>
      <c r="F582" s="4"/>
      <c r="G582" s="4"/>
      <c r="H582" s="4"/>
      <c r="I582" s="4"/>
    </row>
    <row r="583" spans="1:9" ht="12" customHeight="1" x14ac:dyDescent="0.2">
      <c r="A583" s="7">
        <v>15.619999999999994</v>
      </c>
      <c r="B583" s="9">
        <v>5338106.6001045313</v>
      </c>
      <c r="C583" s="10">
        <v>1128.7699999999998</v>
      </c>
      <c r="D583" s="4"/>
      <c r="E583" s="3"/>
      <c r="F583" s="4"/>
      <c r="G583" s="4"/>
      <c r="H583" s="4"/>
      <c r="I583" s="4"/>
    </row>
    <row r="584" spans="1:9" ht="12" customHeight="1" x14ac:dyDescent="0.2">
      <c r="A584" s="7">
        <v>15.629999999999994</v>
      </c>
      <c r="B584" s="9">
        <v>5351861.2858959557</v>
      </c>
      <c r="C584" s="9">
        <v>1128.7799999999997</v>
      </c>
      <c r="D584" s="4"/>
      <c r="E584" s="3"/>
      <c r="F584" s="4"/>
      <c r="G584" s="4"/>
      <c r="H584" s="4"/>
      <c r="I584" s="4"/>
    </row>
    <row r="585" spans="1:9" ht="12" customHeight="1" x14ac:dyDescent="0.2">
      <c r="A585" s="7">
        <v>15.639999999999993</v>
      </c>
      <c r="B585" s="9">
        <v>5365615.9716873802</v>
      </c>
      <c r="C585" s="9">
        <v>1128.7899999999997</v>
      </c>
      <c r="D585" s="4"/>
      <c r="E585" s="3"/>
      <c r="F585" s="4"/>
      <c r="G585" s="4"/>
      <c r="H585" s="4"/>
      <c r="I585" s="4"/>
    </row>
    <row r="586" spans="1:9" ht="12" customHeight="1" x14ac:dyDescent="0.2">
      <c r="A586" s="7">
        <v>15.649999999999993</v>
      </c>
      <c r="B586" s="9">
        <v>5379370.6574788047</v>
      </c>
      <c r="C586" s="9">
        <v>1128.7999999999997</v>
      </c>
      <c r="D586" s="4"/>
      <c r="E586" s="3"/>
      <c r="F586" s="4"/>
      <c r="G586" s="4"/>
      <c r="H586" s="4"/>
      <c r="I586" s="4"/>
    </row>
    <row r="587" spans="1:9" ht="12" customHeight="1" x14ac:dyDescent="0.2">
      <c r="A587" s="7">
        <v>15.659999999999993</v>
      </c>
      <c r="B587" s="9">
        <v>5393125.3432702292</v>
      </c>
      <c r="C587" s="9">
        <v>1128.8099999999997</v>
      </c>
      <c r="D587" s="4"/>
      <c r="E587" s="3"/>
      <c r="F587" s="4"/>
      <c r="G587" s="4"/>
      <c r="H587" s="4"/>
      <c r="I587" s="4"/>
    </row>
    <row r="588" spans="1:9" ht="12" customHeight="1" x14ac:dyDescent="0.2">
      <c r="A588" s="7">
        <v>15.669999999999993</v>
      </c>
      <c r="B588" s="9">
        <v>5406880.0290616537</v>
      </c>
      <c r="C588" s="9">
        <v>1128.8199999999997</v>
      </c>
      <c r="D588" s="4"/>
      <c r="E588" s="3"/>
      <c r="F588" s="4"/>
      <c r="G588" s="4"/>
      <c r="H588" s="4"/>
      <c r="I588" s="4"/>
    </row>
    <row r="589" spans="1:9" ht="12" customHeight="1" x14ac:dyDescent="0.2">
      <c r="A589" s="7">
        <v>15.679999999999993</v>
      </c>
      <c r="B589" s="9">
        <v>5420634.7148530781</v>
      </c>
      <c r="C589" s="9">
        <v>1128.8299999999997</v>
      </c>
      <c r="D589" s="4"/>
      <c r="E589" s="3"/>
      <c r="F589" s="4"/>
      <c r="G589" s="4"/>
      <c r="H589" s="4"/>
      <c r="I589" s="4"/>
    </row>
    <row r="590" spans="1:9" ht="12" customHeight="1" x14ac:dyDescent="0.2">
      <c r="A590" s="7">
        <v>15.689999999999992</v>
      </c>
      <c r="B590" s="9">
        <v>5434389.4006445026</v>
      </c>
      <c r="C590" s="9">
        <v>1128.8399999999997</v>
      </c>
      <c r="D590" s="4"/>
      <c r="E590" s="3"/>
      <c r="F590" s="4"/>
      <c r="G590" s="4"/>
      <c r="H590" s="4"/>
      <c r="I590" s="4"/>
    </row>
    <row r="591" spans="1:9" ht="12" customHeight="1" x14ac:dyDescent="0.2">
      <c r="A591" s="7">
        <v>15.699999999999992</v>
      </c>
      <c r="B591" s="9">
        <v>5448144.0864359271</v>
      </c>
      <c r="C591" s="9">
        <v>1128.8499999999997</v>
      </c>
      <c r="D591" s="4"/>
      <c r="E591" s="3"/>
      <c r="F591" s="4"/>
      <c r="G591" s="4"/>
      <c r="H591" s="4"/>
      <c r="I591" s="4"/>
    </row>
    <row r="592" spans="1:9" ht="12" customHeight="1" x14ac:dyDescent="0.2">
      <c r="A592" s="7">
        <v>15.709999999999992</v>
      </c>
      <c r="B592" s="9">
        <v>5461898.7722273516</v>
      </c>
      <c r="C592" s="9">
        <v>1128.8599999999997</v>
      </c>
      <c r="D592" s="4"/>
      <c r="E592" s="3"/>
      <c r="F592" s="4"/>
      <c r="G592" s="4"/>
      <c r="H592" s="4"/>
      <c r="I592" s="4"/>
    </row>
    <row r="593" spans="1:9" ht="12" customHeight="1" x14ac:dyDescent="0.2">
      <c r="A593" s="7">
        <v>15.719999999999992</v>
      </c>
      <c r="B593" s="9">
        <v>5475653.458018776</v>
      </c>
      <c r="C593" s="10">
        <v>1128.8699999999997</v>
      </c>
      <c r="D593" s="4"/>
      <c r="E593" s="3"/>
      <c r="F593" s="4"/>
      <c r="G593" s="4"/>
      <c r="H593" s="4"/>
      <c r="I593" s="4"/>
    </row>
    <row r="594" spans="1:9" ht="12" customHeight="1" x14ac:dyDescent="0.2">
      <c r="A594" s="7">
        <v>15.729999999999992</v>
      </c>
      <c r="B594" s="9">
        <v>5489408.1438102005</v>
      </c>
      <c r="C594" s="9">
        <v>1128.8799999999997</v>
      </c>
      <c r="D594" s="4"/>
      <c r="E594" s="3"/>
      <c r="F594" s="4"/>
      <c r="G594" s="4"/>
      <c r="H594" s="4"/>
      <c r="I594" s="4"/>
    </row>
    <row r="595" spans="1:9" ht="12" customHeight="1" x14ac:dyDescent="0.2">
      <c r="A595" s="7">
        <v>15.739999999999991</v>
      </c>
      <c r="B595" s="9">
        <v>5503162.829601625</v>
      </c>
      <c r="C595" s="9">
        <v>1128.8899999999996</v>
      </c>
      <c r="D595" s="4"/>
      <c r="E595" s="3"/>
      <c r="F595" s="4"/>
      <c r="G595" s="4"/>
      <c r="H595" s="4"/>
      <c r="I595" s="4"/>
    </row>
    <row r="596" spans="1:9" ht="12" customHeight="1" x14ac:dyDescent="0.2">
      <c r="A596" s="7">
        <v>15.749999999999991</v>
      </c>
      <c r="B596" s="9">
        <v>5516917.5153930495</v>
      </c>
      <c r="C596" s="9">
        <v>1128.8999999999996</v>
      </c>
      <c r="D596" s="4"/>
      <c r="E596" s="3"/>
      <c r="F596" s="4"/>
      <c r="G596" s="4"/>
      <c r="H596" s="4"/>
      <c r="I596" s="4"/>
    </row>
    <row r="597" spans="1:9" ht="12" customHeight="1" x14ac:dyDescent="0.2">
      <c r="A597" s="7">
        <v>15.759999999999991</v>
      </c>
      <c r="B597" s="9">
        <v>5530672.2011844739</v>
      </c>
      <c r="C597" s="9">
        <v>1128.9099999999996</v>
      </c>
      <c r="D597" s="4"/>
      <c r="E597" s="3"/>
      <c r="F597" s="4"/>
      <c r="G597" s="4"/>
      <c r="H597" s="4"/>
      <c r="I597" s="4"/>
    </row>
    <row r="598" spans="1:9" ht="12" customHeight="1" x14ac:dyDescent="0.2">
      <c r="A598" s="7">
        <v>15.769999999999991</v>
      </c>
      <c r="B598" s="9">
        <v>5544426.8869758984</v>
      </c>
      <c r="C598" s="9">
        <v>1128.9199999999996</v>
      </c>
      <c r="D598" s="4"/>
      <c r="E598" s="3"/>
      <c r="F598" s="4"/>
      <c r="G598" s="4"/>
      <c r="H598" s="4"/>
      <c r="I598" s="4"/>
    </row>
    <row r="599" spans="1:9" ht="12" customHeight="1" x14ac:dyDescent="0.2">
      <c r="A599" s="7">
        <v>15.77999999999999</v>
      </c>
      <c r="B599" s="9">
        <v>5558181.5727673229</v>
      </c>
      <c r="C599" s="9">
        <v>1128.9299999999996</v>
      </c>
      <c r="D599" s="4"/>
      <c r="E599" s="3"/>
      <c r="F599" s="4"/>
      <c r="G599" s="4"/>
      <c r="H599" s="4"/>
      <c r="I599" s="4"/>
    </row>
    <row r="600" spans="1:9" ht="12" customHeight="1" x14ac:dyDescent="0.2">
      <c r="A600" s="7">
        <v>15.78999999999999</v>
      </c>
      <c r="B600" s="9">
        <v>5571936.2585587474</v>
      </c>
      <c r="C600" s="9">
        <v>1128.9399999999996</v>
      </c>
      <c r="D600" s="4"/>
      <c r="E600" s="3"/>
      <c r="F600" s="4"/>
      <c r="G600" s="4"/>
      <c r="H600" s="4"/>
      <c r="I600" s="4"/>
    </row>
    <row r="601" spans="1:9" ht="12" customHeight="1" x14ac:dyDescent="0.2">
      <c r="A601" s="7">
        <v>15.79999999999999</v>
      </c>
      <c r="B601" s="9">
        <v>5585690.9443501718</v>
      </c>
      <c r="C601" s="9">
        <v>1128.9499999999996</v>
      </c>
      <c r="D601" s="4"/>
      <c r="E601" s="3"/>
      <c r="F601" s="4"/>
      <c r="G601" s="4"/>
      <c r="H601" s="4"/>
      <c r="I601" s="4"/>
    </row>
    <row r="602" spans="1:9" ht="12" customHeight="1" x14ac:dyDescent="0.2">
      <c r="A602" s="7">
        <v>15.80999999999999</v>
      </c>
      <c r="B602" s="9">
        <v>5599445.6301415963</v>
      </c>
      <c r="C602" s="9">
        <v>1128.9599999999996</v>
      </c>
      <c r="D602" s="4"/>
      <c r="E602" s="3"/>
      <c r="F602" s="4"/>
      <c r="G602" s="4"/>
      <c r="H602" s="4"/>
      <c r="I602" s="4"/>
    </row>
    <row r="603" spans="1:9" ht="12" customHeight="1" x14ac:dyDescent="0.2">
      <c r="A603" s="7">
        <v>15.81999999999999</v>
      </c>
      <c r="B603" s="9">
        <v>5613200.3159330208</v>
      </c>
      <c r="C603" s="10">
        <v>1128.9699999999996</v>
      </c>
      <c r="E603" s="1"/>
    </row>
    <row r="604" spans="1:9" ht="12" customHeight="1" x14ac:dyDescent="0.2">
      <c r="A604" s="7">
        <v>15.829999999999989</v>
      </c>
      <c r="B604" s="9">
        <v>5626955.0017244453</v>
      </c>
      <c r="C604" s="9">
        <v>1128.9799999999996</v>
      </c>
      <c r="D604" s="4"/>
      <c r="E604" s="3"/>
      <c r="F604" s="4"/>
      <c r="G604" s="4"/>
      <c r="H604" s="4"/>
    </row>
    <row r="605" spans="1:9" ht="12" customHeight="1" x14ac:dyDescent="0.2">
      <c r="A605" s="7">
        <v>15.839999999999989</v>
      </c>
      <c r="B605" s="9">
        <v>5640709.6875158697</v>
      </c>
      <c r="C605" s="9">
        <v>1128.9899999999996</v>
      </c>
      <c r="D605" s="4"/>
      <c r="E605" s="3"/>
      <c r="F605" s="4"/>
      <c r="G605" s="4"/>
      <c r="H605" s="4"/>
      <c r="I605" s="4"/>
    </row>
    <row r="606" spans="1:9" ht="12" customHeight="1" x14ac:dyDescent="0.2">
      <c r="A606" s="7">
        <v>15.85</v>
      </c>
      <c r="B606" s="9">
        <v>5654464.3733079201</v>
      </c>
      <c r="C606" s="9">
        <v>1129</v>
      </c>
      <c r="D606" s="4"/>
      <c r="E606" s="3"/>
      <c r="F606" s="4"/>
      <c r="G606" s="4"/>
      <c r="H606" s="4"/>
      <c r="I606" s="4"/>
    </row>
    <row r="607" spans="1:9" ht="12" customHeight="1" x14ac:dyDescent="0.2">
      <c r="A607" s="7">
        <v>15.86</v>
      </c>
      <c r="B607" s="9">
        <v>5668789.3326917524</v>
      </c>
      <c r="C607" s="9">
        <v>1129.01</v>
      </c>
      <c r="D607" s="4"/>
      <c r="E607" s="3"/>
      <c r="F607" s="4"/>
      <c r="G607" s="4"/>
      <c r="H607" s="4"/>
      <c r="I607" s="4"/>
    </row>
    <row r="608" spans="1:9" ht="12" customHeight="1" x14ac:dyDescent="0.2">
      <c r="A608" s="7">
        <v>15.87</v>
      </c>
      <c r="B608" s="9">
        <v>5683114.2920755846</v>
      </c>
      <c r="C608" s="9">
        <v>1129.02</v>
      </c>
      <c r="D608" s="4"/>
      <c r="E608" s="3"/>
      <c r="F608" s="4"/>
      <c r="G608" s="4"/>
      <c r="H608" s="4"/>
      <c r="I608" s="4"/>
    </row>
    <row r="609" spans="1:9" ht="12" customHeight="1" x14ac:dyDescent="0.2">
      <c r="A609" s="7">
        <v>15.879999999999999</v>
      </c>
      <c r="B609" s="9">
        <v>5697439.2514594169</v>
      </c>
      <c r="C609" s="9">
        <v>1129.03</v>
      </c>
      <c r="D609" s="4"/>
      <c r="E609" s="3"/>
      <c r="F609" s="4"/>
      <c r="G609" s="4"/>
      <c r="H609" s="4"/>
      <c r="I609" s="4"/>
    </row>
    <row r="610" spans="1:9" ht="12" customHeight="1" x14ac:dyDescent="0.2">
      <c r="A610" s="7">
        <v>15.889999999999999</v>
      </c>
      <c r="B610" s="9">
        <v>5711764.2108432492</v>
      </c>
      <c r="C610" s="9">
        <v>1129.04</v>
      </c>
      <c r="D610" s="4"/>
      <c r="E610" s="3"/>
      <c r="F610" s="4"/>
      <c r="G610" s="4"/>
      <c r="H610" s="4"/>
      <c r="I610" s="4"/>
    </row>
    <row r="611" spans="1:9" ht="12" customHeight="1" x14ac:dyDescent="0.2">
      <c r="A611" s="7">
        <v>15.899999999999999</v>
      </c>
      <c r="B611" s="9">
        <v>5726089.1702270815</v>
      </c>
      <c r="C611" s="9">
        <v>1129.05</v>
      </c>
      <c r="D611" s="4"/>
      <c r="E611" s="3"/>
      <c r="F611" s="4"/>
      <c r="G611" s="4"/>
      <c r="H611" s="4"/>
      <c r="I611" s="4"/>
    </row>
    <row r="612" spans="1:9" ht="12" customHeight="1" x14ac:dyDescent="0.2">
      <c r="A612" s="7">
        <v>15.909999999999998</v>
      </c>
      <c r="B612" s="9">
        <v>5740414.1296109138</v>
      </c>
      <c r="C612" s="9">
        <v>1129.06</v>
      </c>
      <c r="D612" s="4"/>
      <c r="E612" s="3"/>
      <c r="F612" s="4"/>
      <c r="G612" s="4"/>
      <c r="H612" s="4"/>
      <c r="I612" s="4"/>
    </row>
    <row r="613" spans="1:9" ht="12" customHeight="1" x14ac:dyDescent="0.2">
      <c r="A613" s="7">
        <v>15.919999999999998</v>
      </c>
      <c r="B613" s="9">
        <v>5754739.0889947461</v>
      </c>
      <c r="C613" s="10">
        <v>1129.07</v>
      </c>
      <c r="D613" s="2"/>
      <c r="E613" s="1"/>
      <c r="F613" s="2"/>
      <c r="G613" s="2"/>
      <c r="H613" s="2"/>
      <c r="I613" s="2"/>
    </row>
    <row r="614" spans="1:9" ht="12" customHeight="1" x14ac:dyDescent="0.2">
      <c r="A614" s="7">
        <v>15.929999999999998</v>
      </c>
      <c r="B614" s="9">
        <v>5769064.0483785784</v>
      </c>
      <c r="C614" s="9">
        <v>1129.08</v>
      </c>
      <c r="D614" s="2"/>
      <c r="E614" s="1"/>
      <c r="F614" s="2"/>
      <c r="G614" s="2"/>
      <c r="H614" s="2"/>
      <c r="I614" s="2"/>
    </row>
    <row r="615" spans="1:9" ht="12" customHeight="1" x14ac:dyDescent="0.2">
      <c r="A615" s="7">
        <v>15.939999999999998</v>
      </c>
      <c r="B615" s="9">
        <v>5783389.0077624107</v>
      </c>
      <c r="C615" s="9">
        <v>1129.0899999999999</v>
      </c>
      <c r="D615" s="2"/>
      <c r="E615" s="1"/>
      <c r="F615" s="2"/>
      <c r="G615" s="2"/>
      <c r="H615" s="2"/>
      <c r="I615" s="2"/>
    </row>
    <row r="616" spans="1:9" ht="12" customHeight="1" x14ac:dyDescent="0.2">
      <c r="A616" s="7">
        <v>15.949999999999998</v>
      </c>
      <c r="B616" s="9">
        <v>5797713.967146243</v>
      </c>
      <c r="C616" s="9">
        <v>1129.0999999999999</v>
      </c>
      <c r="D616" s="2"/>
      <c r="E616" s="1"/>
      <c r="F616" s="2"/>
      <c r="G616" s="2"/>
      <c r="H616" s="2"/>
      <c r="I616" s="2"/>
    </row>
    <row r="617" spans="1:9" ht="12" customHeight="1" x14ac:dyDescent="0.2">
      <c r="A617" s="7">
        <v>15.959999999999997</v>
      </c>
      <c r="B617" s="9">
        <v>5812038.9265300753</v>
      </c>
      <c r="C617" s="9">
        <v>1129.1099999999999</v>
      </c>
      <c r="D617" s="2"/>
      <c r="E617" s="1"/>
      <c r="F617" s="2"/>
      <c r="G617" s="2"/>
      <c r="H617" s="2"/>
      <c r="I617" s="2"/>
    </row>
    <row r="618" spans="1:9" ht="12" customHeight="1" x14ac:dyDescent="0.2">
      <c r="A618" s="7">
        <v>15.969999999999997</v>
      </c>
      <c r="B618" s="9">
        <v>5826363.8859139076</v>
      </c>
      <c r="C618" s="9">
        <v>1129.1199999999999</v>
      </c>
      <c r="D618" s="2"/>
      <c r="E618" s="1"/>
      <c r="F618" s="2"/>
      <c r="G618" s="2"/>
      <c r="H618" s="2"/>
      <c r="I618" s="2"/>
    </row>
    <row r="619" spans="1:9" ht="12" customHeight="1" x14ac:dyDescent="0.2">
      <c r="A619" s="7">
        <v>15.979999999999997</v>
      </c>
      <c r="B619" s="9">
        <v>5840688.8452977398</v>
      </c>
      <c r="C619" s="9">
        <v>1129.1299999999999</v>
      </c>
      <c r="D619" s="2"/>
      <c r="E619" s="1"/>
      <c r="F619" s="2"/>
      <c r="G619" s="2"/>
      <c r="H619" s="2"/>
      <c r="I619" s="2"/>
    </row>
    <row r="620" spans="1:9" ht="12" customHeight="1" x14ac:dyDescent="0.2">
      <c r="A620" s="7">
        <v>15.989999999999997</v>
      </c>
      <c r="B620" s="9">
        <v>5855013.8046815721</v>
      </c>
      <c r="C620" s="9">
        <v>1129.1399999999999</v>
      </c>
      <c r="D620" s="2"/>
      <c r="E620" s="1"/>
      <c r="F620" s="2"/>
      <c r="G620" s="2"/>
      <c r="H620" s="2"/>
      <c r="I620" s="2"/>
    </row>
    <row r="621" spans="1:9" ht="12" customHeight="1" x14ac:dyDescent="0.2">
      <c r="A621" s="7">
        <v>15.999999999999996</v>
      </c>
      <c r="B621" s="9">
        <v>5869338.7640654044</v>
      </c>
      <c r="C621" s="9">
        <v>1129.1499999999999</v>
      </c>
      <c r="D621" s="2"/>
      <c r="E621" s="1"/>
      <c r="F621" s="2"/>
      <c r="G621" s="2"/>
      <c r="H621" s="2"/>
      <c r="I621" s="2"/>
    </row>
    <row r="622" spans="1:9" ht="12" customHeight="1" x14ac:dyDescent="0.2">
      <c r="A622" s="7">
        <v>16.009999999999998</v>
      </c>
      <c r="B622" s="9">
        <v>5883663.7234492367</v>
      </c>
      <c r="C622" s="9">
        <v>1129.1599999999999</v>
      </c>
      <c r="D622" s="2"/>
      <c r="E622" s="1"/>
      <c r="F622" s="2"/>
      <c r="G622" s="2"/>
      <c r="H622" s="2"/>
      <c r="I622" s="2"/>
    </row>
    <row r="623" spans="1:9" ht="12" customHeight="1" x14ac:dyDescent="0.2">
      <c r="A623" s="7">
        <v>16.02</v>
      </c>
      <c r="B623" s="9">
        <v>5897988.682833069</v>
      </c>
      <c r="C623" s="10">
        <v>1129.1699999999998</v>
      </c>
      <c r="D623" s="2"/>
      <c r="E623" s="1"/>
      <c r="F623" s="2"/>
      <c r="G623" s="2"/>
      <c r="H623" s="2"/>
      <c r="I623" s="2"/>
    </row>
    <row r="624" spans="1:9" ht="12" customHeight="1" x14ac:dyDescent="0.2">
      <c r="A624" s="7">
        <v>16.03</v>
      </c>
      <c r="B624" s="9">
        <v>5912313.6422169013</v>
      </c>
      <c r="C624" s="9">
        <v>1129.1799999999998</v>
      </c>
      <c r="D624" s="2"/>
      <c r="E624" s="1"/>
      <c r="F624" s="2"/>
      <c r="G624" s="2"/>
      <c r="H624" s="2"/>
      <c r="I624" s="2"/>
    </row>
    <row r="625" spans="1:9" ht="12" customHeight="1" x14ac:dyDescent="0.2">
      <c r="A625" s="7">
        <v>16.040000000000003</v>
      </c>
      <c r="B625" s="9">
        <v>5926638.6016007336</v>
      </c>
      <c r="C625" s="9">
        <v>1129.1899999999998</v>
      </c>
      <c r="D625" s="2"/>
      <c r="E625" s="1"/>
      <c r="F625" s="2"/>
      <c r="G625" s="2"/>
      <c r="H625" s="2"/>
      <c r="I625" s="2"/>
    </row>
    <row r="626" spans="1:9" ht="12" customHeight="1" x14ac:dyDescent="0.2">
      <c r="A626" s="7">
        <v>16.050000000000004</v>
      </c>
      <c r="B626" s="9">
        <v>5940963.5609845659</v>
      </c>
      <c r="C626" s="9">
        <v>1129.1999999999998</v>
      </c>
      <c r="D626" s="2"/>
      <c r="E626" s="1"/>
      <c r="F626" s="2"/>
      <c r="G626" s="2"/>
      <c r="H626" s="2"/>
      <c r="I626" s="2"/>
    </row>
    <row r="627" spans="1:9" ht="12" customHeight="1" x14ac:dyDescent="0.2">
      <c r="A627" s="7">
        <v>16.060000000000006</v>
      </c>
      <c r="B627" s="9">
        <v>5955288.5203683982</v>
      </c>
      <c r="C627" s="9">
        <v>1129.2099999999998</v>
      </c>
      <c r="D627" s="2"/>
      <c r="E627" s="1"/>
      <c r="F627" s="2"/>
      <c r="G627" s="2"/>
      <c r="H627" s="2"/>
      <c r="I627" s="2"/>
    </row>
    <row r="628" spans="1:9" ht="12" customHeight="1" x14ac:dyDescent="0.2">
      <c r="A628" s="7">
        <v>16.070000000000007</v>
      </c>
      <c r="B628" s="9">
        <v>5969613.4797522305</v>
      </c>
      <c r="C628" s="9">
        <v>1129.2199999999998</v>
      </c>
      <c r="D628" s="2"/>
      <c r="E628" s="1"/>
      <c r="F628" s="2"/>
      <c r="G628" s="2"/>
      <c r="H628" s="2"/>
      <c r="I628" s="2"/>
    </row>
    <row r="629" spans="1:9" ht="12" customHeight="1" x14ac:dyDescent="0.2">
      <c r="A629" s="7">
        <v>16.080000000000009</v>
      </c>
      <c r="B629" s="9">
        <v>5983938.4391360627</v>
      </c>
      <c r="C629" s="9">
        <v>1129.2299999999998</v>
      </c>
      <c r="D629" s="2"/>
      <c r="E629" s="1"/>
      <c r="F629" s="2"/>
      <c r="G629" s="2"/>
      <c r="H629" s="2"/>
      <c r="I629" s="2"/>
    </row>
    <row r="630" spans="1:9" ht="12" customHeight="1" x14ac:dyDescent="0.2">
      <c r="A630" s="7">
        <v>16.090000000000011</v>
      </c>
      <c r="B630" s="9">
        <v>5998263.398519895</v>
      </c>
      <c r="C630" s="9">
        <v>1129.2399999999998</v>
      </c>
      <c r="D630" s="2"/>
      <c r="E630" s="1"/>
      <c r="F630" s="2"/>
      <c r="G630" s="2"/>
      <c r="H630" s="2"/>
      <c r="I630" s="2"/>
    </row>
    <row r="631" spans="1:9" ht="12" customHeight="1" x14ac:dyDescent="0.2">
      <c r="A631" s="7">
        <v>16.100000000000012</v>
      </c>
      <c r="B631" s="9">
        <v>6012588.3579037273</v>
      </c>
      <c r="C631" s="9">
        <v>1129.2499999999998</v>
      </c>
      <c r="D631" s="2"/>
      <c r="E631" s="1"/>
      <c r="F631" s="2"/>
      <c r="G631" s="2"/>
      <c r="H631" s="2"/>
      <c r="I631" s="2"/>
    </row>
    <row r="632" spans="1:9" ht="12" customHeight="1" x14ac:dyDescent="0.2">
      <c r="A632" s="7">
        <v>16.110000000000014</v>
      </c>
      <c r="B632" s="9">
        <v>6026913.3172875596</v>
      </c>
      <c r="C632" s="9">
        <v>1129.2599999999998</v>
      </c>
      <c r="D632" s="2"/>
      <c r="E632" s="1"/>
      <c r="F632" s="2"/>
      <c r="G632" s="2"/>
      <c r="H632" s="2"/>
      <c r="I632" s="2"/>
    </row>
    <row r="633" spans="1:9" ht="12" customHeight="1" x14ac:dyDescent="0.2">
      <c r="A633" s="7">
        <v>16.120000000000015</v>
      </c>
      <c r="B633" s="9">
        <v>6041238.2766713919</v>
      </c>
      <c r="C633" s="10">
        <v>1129.2699999999998</v>
      </c>
      <c r="D633" s="2"/>
      <c r="E633" s="1"/>
      <c r="F633" s="2"/>
      <c r="G633" s="2"/>
      <c r="H633" s="2"/>
      <c r="I633" s="2"/>
    </row>
    <row r="634" spans="1:9" ht="12" customHeight="1" x14ac:dyDescent="0.2">
      <c r="A634" s="7">
        <v>16.130000000000017</v>
      </c>
      <c r="B634" s="9">
        <v>6055563.2360552242</v>
      </c>
      <c r="C634" s="9">
        <v>1129.2799999999997</v>
      </c>
      <c r="D634" s="2"/>
      <c r="E634" s="1"/>
      <c r="F634" s="2"/>
      <c r="G634" s="2"/>
      <c r="H634" s="2"/>
      <c r="I634" s="2"/>
    </row>
    <row r="635" spans="1:9" ht="12" customHeight="1" x14ac:dyDescent="0.2">
      <c r="A635" s="7">
        <v>16.140000000000018</v>
      </c>
      <c r="B635" s="9">
        <v>6069888.1954390565</v>
      </c>
      <c r="C635" s="9">
        <v>1129.2899999999997</v>
      </c>
      <c r="D635" s="2"/>
      <c r="E635" s="1"/>
      <c r="F635" s="2"/>
      <c r="G635" s="2"/>
      <c r="H635" s="2"/>
      <c r="I635" s="2"/>
    </row>
    <row r="636" spans="1:9" ht="12" customHeight="1" x14ac:dyDescent="0.2">
      <c r="A636" s="7">
        <v>16.15000000000002</v>
      </c>
      <c r="B636" s="9">
        <v>6084213.1548228888</v>
      </c>
      <c r="C636" s="9">
        <v>1129.2999999999997</v>
      </c>
      <c r="D636" s="2"/>
      <c r="E636" s="1"/>
      <c r="F636" s="2"/>
      <c r="G636" s="2"/>
      <c r="H636" s="2"/>
      <c r="I636" s="2"/>
    </row>
    <row r="637" spans="1:9" ht="12" customHeight="1" x14ac:dyDescent="0.2">
      <c r="A637" s="7">
        <v>16.160000000000021</v>
      </c>
      <c r="B637" s="9">
        <v>6098538.1142067211</v>
      </c>
      <c r="C637" s="9">
        <v>1129.3099999999997</v>
      </c>
      <c r="D637" s="2"/>
      <c r="E637" s="1"/>
      <c r="F637" s="2"/>
      <c r="G637" s="2"/>
      <c r="H637" s="2"/>
      <c r="I637" s="2"/>
    </row>
    <row r="638" spans="1:9" ht="12" customHeight="1" x14ac:dyDescent="0.2">
      <c r="A638" s="7">
        <v>16.170000000000023</v>
      </c>
      <c r="B638" s="9">
        <v>6112863.0735905534</v>
      </c>
      <c r="C638" s="9">
        <v>1129.3199999999997</v>
      </c>
      <c r="D638" s="2"/>
      <c r="E638" s="1"/>
      <c r="F638" s="2"/>
      <c r="G638" s="2"/>
      <c r="H638" s="2"/>
      <c r="I638" s="2"/>
    </row>
    <row r="639" spans="1:9" ht="12" customHeight="1" x14ac:dyDescent="0.2">
      <c r="A639" s="7">
        <v>16.180000000000025</v>
      </c>
      <c r="B639" s="9">
        <v>6127188.0329743857</v>
      </c>
      <c r="C639" s="9">
        <v>1129.3299999999997</v>
      </c>
      <c r="D639" s="2"/>
      <c r="E639" s="1"/>
      <c r="F639" s="2"/>
      <c r="G639" s="2"/>
      <c r="H639" s="2"/>
      <c r="I639" s="2"/>
    </row>
    <row r="640" spans="1:9" ht="12" customHeight="1" x14ac:dyDescent="0.2">
      <c r="A640" s="7">
        <v>16.190000000000026</v>
      </c>
      <c r="B640" s="9">
        <v>6141512.9923582179</v>
      </c>
      <c r="C640" s="9">
        <v>1129.3399999999997</v>
      </c>
      <c r="D640" s="2"/>
      <c r="E640" s="1"/>
      <c r="F640" s="2"/>
      <c r="G640" s="2"/>
      <c r="H640" s="2"/>
      <c r="I640" s="2"/>
    </row>
    <row r="641" spans="1:9" ht="12" customHeight="1" x14ac:dyDescent="0.2">
      <c r="A641" s="7">
        <v>16.200000000000028</v>
      </c>
      <c r="B641" s="9">
        <v>6155837.9517420502</v>
      </c>
      <c r="C641" s="9">
        <v>1129.3499999999997</v>
      </c>
      <c r="D641" s="2"/>
      <c r="E641" s="1"/>
      <c r="F641" s="2"/>
      <c r="G641" s="2"/>
      <c r="H641" s="2"/>
      <c r="I641" s="2"/>
    </row>
    <row r="642" spans="1:9" ht="12" customHeight="1" x14ac:dyDescent="0.2">
      <c r="A642" s="7">
        <v>16.210000000000029</v>
      </c>
      <c r="B642" s="9">
        <v>6170162.9111258825</v>
      </c>
      <c r="C642" s="9">
        <v>1129.3599999999997</v>
      </c>
      <c r="D642" s="2"/>
      <c r="E642" s="1"/>
      <c r="F642" s="2"/>
      <c r="G642" s="2"/>
      <c r="H642" s="2"/>
      <c r="I642" s="2"/>
    </row>
    <row r="643" spans="1:9" ht="12" customHeight="1" x14ac:dyDescent="0.2">
      <c r="A643" s="7">
        <v>16.220000000000031</v>
      </c>
      <c r="B643" s="9">
        <v>6184487.8705097148</v>
      </c>
      <c r="C643" s="10">
        <v>1129.3699999999997</v>
      </c>
      <c r="D643" s="2"/>
      <c r="E643" s="1"/>
      <c r="F643" s="2"/>
      <c r="G643" s="2"/>
      <c r="H643" s="2"/>
      <c r="I643" s="2"/>
    </row>
    <row r="644" spans="1:9" ht="12" customHeight="1" x14ac:dyDescent="0.2">
      <c r="A644" s="7">
        <v>16.230000000000032</v>
      </c>
      <c r="B644" s="9">
        <v>6198812.8298935471</v>
      </c>
      <c r="C644" s="9">
        <v>1129.3799999999997</v>
      </c>
      <c r="D644" s="2"/>
      <c r="E644" s="1"/>
      <c r="F644" s="2"/>
      <c r="G644" s="2"/>
      <c r="H644" s="2"/>
      <c r="I644" s="2"/>
    </row>
    <row r="645" spans="1:9" ht="12" customHeight="1" x14ac:dyDescent="0.2">
      <c r="A645" s="7">
        <v>16.240000000000034</v>
      </c>
      <c r="B645" s="9">
        <v>6213137.7892773794</v>
      </c>
      <c r="C645" s="9">
        <v>1129.3899999999996</v>
      </c>
      <c r="D645" s="2"/>
      <c r="E645" s="1"/>
      <c r="F645" s="2"/>
      <c r="G645" s="2"/>
      <c r="H645" s="2"/>
      <c r="I645" s="2"/>
    </row>
    <row r="646" spans="1:9" ht="12" customHeight="1" x14ac:dyDescent="0.2">
      <c r="A646" s="7">
        <v>16.250000000000036</v>
      </c>
      <c r="B646" s="9">
        <v>6227462.7486612117</v>
      </c>
      <c r="C646" s="9">
        <v>1129.3999999999996</v>
      </c>
      <c r="D646" s="2"/>
      <c r="E646" s="1"/>
      <c r="F646" s="2"/>
      <c r="G646" s="2"/>
      <c r="H646" s="2"/>
      <c r="I646" s="2"/>
    </row>
    <row r="647" spans="1:9" ht="12" customHeight="1" x14ac:dyDescent="0.2">
      <c r="A647" s="7">
        <v>16.260000000000037</v>
      </c>
      <c r="B647" s="9">
        <v>6241787.708045044</v>
      </c>
      <c r="C647" s="9">
        <v>1129.4099999999996</v>
      </c>
      <c r="D647" s="2"/>
      <c r="E647" s="1"/>
      <c r="F647" s="2"/>
      <c r="G647" s="2"/>
      <c r="H647" s="2"/>
      <c r="I647" s="2"/>
    </row>
    <row r="648" spans="1:9" ht="12" customHeight="1" x14ac:dyDescent="0.2">
      <c r="A648" s="7">
        <v>16.270000000000039</v>
      </c>
      <c r="B648" s="9">
        <v>6256112.6674288763</v>
      </c>
      <c r="C648" s="9">
        <v>1129.4199999999996</v>
      </c>
      <c r="D648" s="2"/>
      <c r="E648" s="1"/>
      <c r="F648" s="2"/>
      <c r="G648" s="2"/>
      <c r="H648" s="2"/>
      <c r="I648" s="2"/>
    </row>
    <row r="649" spans="1:9" ht="12" customHeight="1" x14ac:dyDescent="0.2">
      <c r="A649" s="7">
        <v>16.28000000000004</v>
      </c>
      <c r="B649" s="9">
        <v>6270437.6268127086</v>
      </c>
      <c r="C649" s="9">
        <v>1129.4299999999996</v>
      </c>
      <c r="D649" s="2"/>
      <c r="E649" s="1"/>
      <c r="F649" s="2"/>
      <c r="G649" s="2"/>
      <c r="H649" s="2"/>
      <c r="I649" s="2"/>
    </row>
    <row r="650" spans="1:9" ht="12" customHeight="1" x14ac:dyDescent="0.2">
      <c r="A650" s="7">
        <v>16.290000000000042</v>
      </c>
      <c r="B650" s="9">
        <v>6284762.5861965409</v>
      </c>
      <c r="C650" s="9">
        <v>1129.4399999999996</v>
      </c>
      <c r="D650" s="2"/>
      <c r="E650" s="1"/>
      <c r="F650" s="2"/>
      <c r="G650" s="2"/>
      <c r="H650" s="2"/>
      <c r="I650" s="2"/>
    </row>
    <row r="651" spans="1:9" ht="12" customHeight="1" x14ac:dyDescent="0.2">
      <c r="A651" s="7">
        <v>16.300000000000043</v>
      </c>
      <c r="B651" s="9">
        <v>6299087.5455803731</v>
      </c>
      <c r="C651" s="9">
        <v>1129.4499999999996</v>
      </c>
      <c r="D651" s="2"/>
      <c r="E651" s="1"/>
      <c r="F651" s="2"/>
      <c r="G651" s="2"/>
      <c r="H651" s="2"/>
      <c r="I651" s="2"/>
    </row>
    <row r="652" spans="1:9" ht="12" customHeight="1" x14ac:dyDescent="0.2">
      <c r="A652" s="7">
        <v>16.310000000000045</v>
      </c>
      <c r="B652" s="9">
        <v>6313412.5049642054</v>
      </c>
      <c r="C652" s="9">
        <v>1129.4599999999996</v>
      </c>
      <c r="D652" s="2"/>
      <c r="E652" s="1"/>
      <c r="F652" s="2"/>
      <c r="G652" s="2"/>
      <c r="H652" s="2"/>
      <c r="I652" s="2"/>
    </row>
    <row r="653" spans="1:9" ht="12" customHeight="1" x14ac:dyDescent="0.2">
      <c r="A653" s="7">
        <v>16.320000000000046</v>
      </c>
      <c r="B653" s="9">
        <v>6327737.4643480377</v>
      </c>
      <c r="C653" s="10">
        <v>1129.4699999999996</v>
      </c>
      <c r="E653" s="1"/>
    </row>
    <row r="654" spans="1:9" ht="12" customHeight="1" x14ac:dyDescent="0.2">
      <c r="A654" s="7">
        <v>16.330000000000048</v>
      </c>
      <c r="B654" s="9">
        <v>6342062.42373187</v>
      </c>
      <c r="C654" s="9">
        <v>1129.4799999999996</v>
      </c>
      <c r="D654" s="2"/>
      <c r="E654" s="1"/>
      <c r="F654" s="2"/>
      <c r="G654" s="2"/>
      <c r="H654" s="2"/>
      <c r="I654" s="2"/>
    </row>
    <row r="655" spans="1:9" ht="12" customHeight="1" x14ac:dyDescent="0.2">
      <c r="A655" s="7">
        <v>16.34000000000005</v>
      </c>
      <c r="B655" s="9">
        <v>6356387.3831157023</v>
      </c>
      <c r="C655" s="9">
        <v>1129.4899999999996</v>
      </c>
      <c r="D655" s="2"/>
      <c r="E655" s="1"/>
      <c r="F655" s="2"/>
      <c r="G655" s="2"/>
      <c r="H655" s="2"/>
      <c r="I655" s="2"/>
    </row>
    <row r="656" spans="1:9" ht="12" customHeight="1" x14ac:dyDescent="0.2">
      <c r="A656" s="7">
        <v>16.350000000000001</v>
      </c>
      <c r="B656" s="9">
        <v>6370712.3425001903</v>
      </c>
      <c r="C656" s="6">
        <v>1129.5</v>
      </c>
      <c r="D656" s="2"/>
      <c r="E656" s="1"/>
      <c r="F656" s="2"/>
      <c r="G656" s="2"/>
      <c r="H656" s="2"/>
      <c r="I656" s="2"/>
    </row>
    <row r="657" spans="1:9" ht="12" customHeight="1" x14ac:dyDescent="0.2">
      <c r="A657" s="7">
        <v>16.360000000000003</v>
      </c>
      <c r="B657" s="9">
        <v>6385834.5535907121</v>
      </c>
      <c r="C657" s="9">
        <v>1129.51</v>
      </c>
      <c r="D657" s="2"/>
      <c r="E657" s="1"/>
      <c r="F657" s="2"/>
      <c r="G657" s="2"/>
      <c r="H657" s="2"/>
      <c r="I657" s="2"/>
    </row>
    <row r="658" spans="1:9" ht="12" customHeight="1" x14ac:dyDescent="0.2">
      <c r="A658" s="7">
        <v>16.370000000000005</v>
      </c>
      <c r="B658" s="9">
        <v>6400956.764681234</v>
      </c>
      <c r="C658" s="9">
        <v>1129.52</v>
      </c>
      <c r="D658" s="2"/>
      <c r="E658" s="1"/>
      <c r="F658" s="2"/>
      <c r="G658" s="2"/>
      <c r="H658" s="2"/>
      <c r="I658" s="2"/>
    </row>
    <row r="659" spans="1:9" ht="12" customHeight="1" x14ac:dyDescent="0.2">
      <c r="A659" s="7">
        <v>16.380000000000006</v>
      </c>
      <c r="B659" s="9">
        <v>6416078.9757717559</v>
      </c>
      <c r="C659" s="6">
        <v>1129.53</v>
      </c>
      <c r="D659" s="2"/>
      <c r="E659" s="1"/>
      <c r="F659" s="2"/>
      <c r="G659" s="2"/>
      <c r="H659" s="2"/>
      <c r="I659" s="2"/>
    </row>
    <row r="660" spans="1:9" ht="12" customHeight="1" x14ac:dyDescent="0.2">
      <c r="A660" s="7">
        <v>16.390000000000008</v>
      </c>
      <c r="B660" s="9">
        <v>6431201.1868622778</v>
      </c>
      <c r="C660" s="9">
        <v>1129.54</v>
      </c>
      <c r="D660" s="2"/>
      <c r="E660" s="1"/>
      <c r="F660" s="2"/>
      <c r="G660" s="2"/>
      <c r="H660" s="2"/>
      <c r="I660" s="2"/>
    </row>
    <row r="661" spans="1:9" ht="12" customHeight="1" x14ac:dyDescent="0.2">
      <c r="A661" s="7">
        <v>16.400000000000009</v>
      </c>
      <c r="B661" s="9">
        <v>6446323.3979527997</v>
      </c>
      <c r="C661" s="9">
        <v>1129.55</v>
      </c>
      <c r="D661" s="2"/>
      <c r="E661" s="1"/>
      <c r="F661" s="2"/>
      <c r="G661" s="2"/>
      <c r="H661" s="2"/>
      <c r="I661" s="2"/>
    </row>
    <row r="662" spans="1:9" ht="12" customHeight="1" x14ac:dyDescent="0.2">
      <c r="A662" s="7">
        <v>16.410000000000011</v>
      </c>
      <c r="B662" s="9">
        <v>6461445.6090433216</v>
      </c>
      <c r="C662" s="6">
        <v>1129.56</v>
      </c>
      <c r="D662" s="2"/>
      <c r="E662" s="1"/>
      <c r="F662" s="2"/>
      <c r="G662" s="2"/>
      <c r="H662" s="2"/>
      <c r="I662" s="2"/>
    </row>
    <row r="663" spans="1:9" ht="12" customHeight="1" x14ac:dyDescent="0.2">
      <c r="A663" s="7">
        <v>16.420000000000012</v>
      </c>
      <c r="B663" s="9">
        <v>6476567.8201338435</v>
      </c>
      <c r="C663" s="10">
        <v>1129.57</v>
      </c>
      <c r="D663" s="2"/>
      <c r="E663" s="1"/>
      <c r="F663" s="2"/>
      <c r="G663" s="2"/>
      <c r="H663" s="2"/>
      <c r="I663" s="2"/>
    </row>
    <row r="664" spans="1:9" ht="12" customHeight="1" x14ac:dyDescent="0.2">
      <c r="A664" s="7">
        <v>16.430000000000014</v>
      </c>
      <c r="B664" s="9">
        <v>6491690.0312243653</v>
      </c>
      <c r="C664" s="9">
        <v>1129.58</v>
      </c>
      <c r="D664" s="2"/>
      <c r="E664" s="1"/>
      <c r="F664" s="2"/>
      <c r="G664" s="2"/>
      <c r="H664" s="2"/>
      <c r="I664" s="2"/>
    </row>
    <row r="665" spans="1:9" ht="12" customHeight="1" x14ac:dyDescent="0.2">
      <c r="A665" s="7">
        <v>16.440000000000015</v>
      </c>
      <c r="B665" s="9">
        <v>6506812.2423148872</v>
      </c>
      <c r="C665" s="6">
        <v>1129.5899999999999</v>
      </c>
      <c r="D665" s="2"/>
      <c r="E665" s="1"/>
      <c r="F665" s="2"/>
      <c r="G665" s="2"/>
      <c r="H665" s="2"/>
      <c r="I665" s="2"/>
    </row>
    <row r="666" spans="1:9" ht="12" customHeight="1" x14ac:dyDescent="0.2">
      <c r="A666" s="7">
        <v>16.450000000000017</v>
      </c>
      <c r="B666" s="9">
        <v>6521934.4534054091</v>
      </c>
      <c r="C666" s="6">
        <v>1129.5999999999999</v>
      </c>
      <c r="D666" s="2"/>
      <c r="E666" s="1"/>
      <c r="F666" s="2"/>
      <c r="G666" s="2"/>
      <c r="H666" s="2"/>
      <c r="I666" s="2"/>
    </row>
    <row r="667" spans="1:9" ht="12" customHeight="1" x14ac:dyDescent="0.2">
      <c r="A667" s="7">
        <v>16.460000000000019</v>
      </c>
      <c r="B667" s="9">
        <v>6537056.664495931</v>
      </c>
      <c r="C667" s="9">
        <v>1129.6099999999999</v>
      </c>
      <c r="D667" s="2"/>
      <c r="E667" s="1"/>
      <c r="F667" s="2"/>
      <c r="G667" s="2"/>
      <c r="H667" s="2"/>
      <c r="I667" s="2"/>
    </row>
    <row r="668" spans="1:9" ht="12" customHeight="1" x14ac:dyDescent="0.2">
      <c r="A668" s="7">
        <v>16.47000000000002</v>
      </c>
      <c r="B668" s="9">
        <v>6552178.8755864529</v>
      </c>
      <c r="C668" s="6">
        <v>1129.6199999999999</v>
      </c>
      <c r="D668" s="2"/>
      <c r="E668" s="1"/>
      <c r="F668" s="2"/>
      <c r="G668" s="2"/>
      <c r="H668" s="2"/>
      <c r="I668" s="2"/>
    </row>
    <row r="669" spans="1:9" ht="12" customHeight="1" x14ac:dyDescent="0.2">
      <c r="A669" s="7">
        <v>16.480000000000022</v>
      </c>
      <c r="B669" s="9">
        <v>6567301.0866769748</v>
      </c>
      <c r="C669" s="6">
        <v>1129.6299999999999</v>
      </c>
      <c r="D669" s="2"/>
      <c r="E669" s="1"/>
      <c r="F669" s="2"/>
      <c r="G669" s="2"/>
      <c r="H669" s="2"/>
      <c r="I669" s="2"/>
    </row>
    <row r="670" spans="1:9" ht="12" customHeight="1" x14ac:dyDescent="0.2">
      <c r="A670" s="7">
        <v>16.490000000000023</v>
      </c>
      <c r="B670" s="9">
        <v>6582423.2977674967</v>
      </c>
      <c r="C670" s="9">
        <v>1129.6399999999999</v>
      </c>
      <c r="D670" s="2"/>
      <c r="E670" s="1"/>
      <c r="F670" s="2"/>
      <c r="G670" s="2"/>
      <c r="H670" s="2"/>
      <c r="I670" s="2"/>
    </row>
    <row r="671" spans="1:9" ht="12" customHeight="1" x14ac:dyDescent="0.2">
      <c r="A671" s="7">
        <v>16.500000000000025</v>
      </c>
      <c r="B671" s="9">
        <v>6597545.5088580186</v>
      </c>
      <c r="C671" s="6">
        <v>1129.6499999999999</v>
      </c>
      <c r="D671" s="2"/>
      <c r="E671" s="1"/>
      <c r="F671" s="2"/>
      <c r="G671" s="2"/>
      <c r="H671" s="2"/>
      <c r="I671" s="2"/>
    </row>
    <row r="672" spans="1:9" ht="12" customHeight="1" x14ac:dyDescent="0.2">
      <c r="A672" s="7">
        <v>16.510000000000026</v>
      </c>
      <c r="B672" s="9">
        <v>6612667.7199485404</v>
      </c>
      <c r="C672" s="6">
        <v>1129.6599999999999</v>
      </c>
      <c r="D672" s="2"/>
      <c r="E672" s="1"/>
      <c r="F672" s="2"/>
      <c r="G672" s="2"/>
      <c r="H672" s="2"/>
      <c r="I672" s="2"/>
    </row>
    <row r="673" spans="1:9" ht="12" customHeight="1" x14ac:dyDescent="0.2">
      <c r="A673" s="7">
        <v>16.520000000000028</v>
      </c>
      <c r="B673" s="9">
        <v>6627789.9310390623</v>
      </c>
      <c r="C673" s="10">
        <v>1129.6699999999998</v>
      </c>
      <c r="D673" s="2"/>
      <c r="E673" s="1"/>
      <c r="F673" s="2"/>
      <c r="G673" s="2"/>
      <c r="H673" s="2"/>
      <c r="I673" s="2"/>
    </row>
    <row r="674" spans="1:9" ht="12" customHeight="1" x14ac:dyDescent="0.2">
      <c r="A674" s="7">
        <v>16.53000000000003</v>
      </c>
      <c r="B674" s="9">
        <v>6642912.1421295842</v>
      </c>
      <c r="C674" s="6">
        <v>1129.6799999999998</v>
      </c>
      <c r="D674" s="2"/>
      <c r="E674" s="1"/>
      <c r="F674" s="2"/>
      <c r="G674" s="2"/>
      <c r="H674" s="2"/>
      <c r="I674" s="2"/>
    </row>
    <row r="675" spans="1:9" ht="12" customHeight="1" x14ac:dyDescent="0.2">
      <c r="A675" s="7">
        <v>16.540000000000031</v>
      </c>
      <c r="B675" s="9">
        <v>6658034.3532201061</v>
      </c>
      <c r="C675" s="6">
        <v>1129.6899999999998</v>
      </c>
      <c r="D675" s="2"/>
      <c r="E675" s="1"/>
      <c r="F675" s="2"/>
      <c r="G675" s="2"/>
      <c r="H675" s="2"/>
      <c r="I675" s="2"/>
    </row>
    <row r="676" spans="1:9" ht="12" customHeight="1" x14ac:dyDescent="0.2">
      <c r="A676" s="7">
        <v>16.550000000000033</v>
      </c>
      <c r="B676" s="9">
        <v>6673156.564310628</v>
      </c>
      <c r="C676" s="9">
        <v>1129.6999999999998</v>
      </c>
      <c r="D676" s="2"/>
      <c r="E676" s="1"/>
      <c r="F676" s="2"/>
      <c r="G676" s="2"/>
      <c r="H676" s="2"/>
      <c r="I676" s="2"/>
    </row>
    <row r="677" spans="1:9" ht="12" customHeight="1" x14ac:dyDescent="0.2">
      <c r="A677" s="7">
        <v>16.560000000000034</v>
      </c>
      <c r="B677" s="9">
        <v>6688278.7754011499</v>
      </c>
      <c r="C677" s="6">
        <v>1129.7099999999998</v>
      </c>
      <c r="D677" s="2"/>
      <c r="E677" s="1"/>
      <c r="F677" s="2"/>
      <c r="G677" s="2"/>
      <c r="H677" s="2"/>
      <c r="I677" s="2"/>
    </row>
    <row r="678" spans="1:9" ht="12" customHeight="1" x14ac:dyDescent="0.2">
      <c r="A678" s="7">
        <v>16.570000000000036</v>
      </c>
      <c r="B678" s="9">
        <v>6703400.9864916718</v>
      </c>
      <c r="C678" s="6">
        <v>1129.7199999999998</v>
      </c>
      <c r="D678" s="2"/>
      <c r="E678" s="1"/>
      <c r="F678" s="2"/>
      <c r="G678" s="2"/>
      <c r="H678" s="2"/>
      <c r="I678" s="2"/>
    </row>
    <row r="679" spans="1:9" ht="12" customHeight="1" x14ac:dyDescent="0.2">
      <c r="A679" s="7">
        <v>16.580000000000037</v>
      </c>
      <c r="B679" s="9">
        <v>6718523.1975821937</v>
      </c>
      <c r="C679" s="9">
        <v>1129.7299999999998</v>
      </c>
      <c r="D679" s="2"/>
      <c r="E679" s="1"/>
      <c r="F679" s="2"/>
      <c r="G679" s="2"/>
      <c r="H679" s="2"/>
      <c r="I679" s="2"/>
    </row>
    <row r="680" spans="1:9" ht="12" customHeight="1" x14ac:dyDescent="0.2">
      <c r="A680" s="7">
        <v>16.590000000000039</v>
      </c>
      <c r="B680" s="9">
        <v>6733645.4086727155</v>
      </c>
      <c r="C680" s="6">
        <v>1129.7399999999998</v>
      </c>
      <c r="D680" s="2"/>
      <c r="E680" s="1"/>
      <c r="F680" s="2"/>
      <c r="G680" s="2"/>
      <c r="H680" s="2"/>
      <c r="I680" s="2"/>
    </row>
    <row r="681" spans="1:9" ht="12" customHeight="1" x14ac:dyDescent="0.2">
      <c r="A681" s="7">
        <v>16.600000000000041</v>
      </c>
      <c r="B681" s="9">
        <v>6748767.6197632374</v>
      </c>
      <c r="C681" s="6">
        <v>1129.7499999999998</v>
      </c>
      <c r="D681" s="2"/>
      <c r="E681" s="1"/>
      <c r="F681" s="2"/>
      <c r="G681" s="2"/>
      <c r="H681" s="2"/>
      <c r="I681" s="2"/>
    </row>
    <row r="682" spans="1:9" ht="12" customHeight="1" x14ac:dyDescent="0.2">
      <c r="A682" s="7">
        <v>16.610000000000042</v>
      </c>
      <c r="B682" s="9">
        <v>6763889.8308537593</v>
      </c>
      <c r="C682" s="9">
        <v>1129.7599999999998</v>
      </c>
      <c r="D682" s="2"/>
      <c r="E682" s="1"/>
      <c r="F682" s="2"/>
      <c r="G682" s="2"/>
      <c r="H682" s="2"/>
      <c r="I682" s="2"/>
    </row>
    <row r="683" spans="1:9" ht="12" customHeight="1" x14ac:dyDescent="0.2">
      <c r="A683" s="7">
        <v>16.620000000000044</v>
      </c>
      <c r="B683" s="9">
        <v>6779012.0419442812</v>
      </c>
      <c r="C683" s="10">
        <v>1129.7699999999998</v>
      </c>
      <c r="D683" s="2"/>
      <c r="E683" s="1"/>
      <c r="F683" s="2"/>
      <c r="G683" s="2"/>
      <c r="H683" s="2"/>
      <c r="I683" s="2"/>
    </row>
    <row r="684" spans="1:9" ht="12" customHeight="1" x14ac:dyDescent="0.2">
      <c r="A684" s="7">
        <v>16.630000000000045</v>
      </c>
      <c r="B684" s="9">
        <v>6794134.2530348031</v>
      </c>
      <c r="C684" s="6">
        <v>1129.7799999999997</v>
      </c>
      <c r="D684" s="2"/>
      <c r="E684" s="1"/>
      <c r="F684" s="2"/>
      <c r="G684" s="2"/>
      <c r="H684" s="2"/>
      <c r="I684" s="2"/>
    </row>
    <row r="685" spans="1:9" ht="12" customHeight="1" x14ac:dyDescent="0.2">
      <c r="A685" s="7">
        <v>16.640000000000047</v>
      </c>
      <c r="B685" s="9">
        <v>6809256.464125325</v>
      </c>
      <c r="C685" s="9">
        <v>1129.7899999999997</v>
      </c>
      <c r="D685" s="2"/>
      <c r="E685" s="1"/>
      <c r="F685" s="2"/>
      <c r="G685" s="2"/>
      <c r="H685" s="2"/>
      <c r="I685" s="2"/>
    </row>
    <row r="686" spans="1:9" ht="12" customHeight="1" x14ac:dyDescent="0.2">
      <c r="A686" s="7">
        <v>16.650000000000048</v>
      </c>
      <c r="B686" s="9">
        <v>6824378.6752158469</v>
      </c>
      <c r="C686" s="6">
        <v>1129.7999999999997</v>
      </c>
      <c r="D686" s="2"/>
      <c r="E686" s="1"/>
      <c r="F686" s="2"/>
      <c r="G686" s="2"/>
      <c r="H686" s="2"/>
      <c r="I686" s="2"/>
    </row>
    <row r="687" spans="1:9" ht="12" customHeight="1" x14ac:dyDescent="0.2">
      <c r="A687" s="7">
        <v>16.66000000000005</v>
      </c>
      <c r="B687" s="9">
        <v>6839500.8863063687</v>
      </c>
      <c r="C687" s="6">
        <v>1129.8099999999997</v>
      </c>
      <c r="D687" s="2"/>
      <c r="E687" s="1"/>
      <c r="F687" s="2"/>
      <c r="G687" s="2"/>
      <c r="H687" s="2"/>
      <c r="I687" s="2"/>
    </row>
    <row r="688" spans="1:9" ht="12" customHeight="1" x14ac:dyDescent="0.2">
      <c r="A688" s="7">
        <v>16.670000000000051</v>
      </c>
      <c r="B688" s="9">
        <v>6854623.0973968906</v>
      </c>
      <c r="C688" s="9">
        <v>1129.8199999999997</v>
      </c>
      <c r="D688" s="2"/>
      <c r="E688" s="1"/>
      <c r="F688" s="2"/>
      <c r="G688" s="2"/>
      <c r="H688" s="2"/>
      <c r="I688" s="2"/>
    </row>
    <row r="689" spans="1:9" ht="12" customHeight="1" x14ac:dyDescent="0.2">
      <c r="A689" s="7">
        <v>16.680000000000053</v>
      </c>
      <c r="B689" s="9">
        <v>6869745.3084874125</v>
      </c>
      <c r="C689" s="6">
        <v>1129.8299999999997</v>
      </c>
      <c r="D689" s="2"/>
      <c r="E689" s="1"/>
      <c r="F689" s="2"/>
      <c r="G689" s="2"/>
      <c r="H689" s="2"/>
      <c r="I689" s="2"/>
    </row>
    <row r="690" spans="1:9" ht="12" customHeight="1" x14ac:dyDescent="0.2">
      <c r="A690" s="7">
        <v>16.690000000000055</v>
      </c>
      <c r="B690" s="9">
        <v>6884867.5195779344</v>
      </c>
      <c r="C690" s="6">
        <v>1129.8399999999997</v>
      </c>
      <c r="D690" s="2"/>
      <c r="E690" s="1"/>
      <c r="F690" s="2"/>
      <c r="G690" s="2"/>
      <c r="H690" s="2"/>
      <c r="I690" s="2"/>
    </row>
    <row r="691" spans="1:9" ht="12" customHeight="1" x14ac:dyDescent="0.2">
      <c r="A691" s="7">
        <v>16.700000000000056</v>
      </c>
      <c r="B691" s="9">
        <v>6899989.7306684563</v>
      </c>
      <c r="C691" s="9">
        <v>1129.8499999999997</v>
      </c>
      <c r="D691" s="2"/>
      <c r="E691" s="1"/>
      <c r="F691" s="2"/>
      <c r="G691" s="2"/>
      <c r="H691" s="2"/>
      <c r="I691" s="2"/>
    </row>
    <row r="692" spans="1:9" ht="12" customHeight="1" x14ac:dyDescent="0.2">
      <c r="A692" s="7">
        <v>16.710000000000058</v>
      </c>
      <c r="B692" s="9">
        <v>6915111.9417589782</v>
      </c>
      <c r="C692" s="6">
        <v>1129.8599999999997</v>
      </c>
      <c r="D692" s="2"/>
      <c r="E692" s="1"/>
      <c r="F692" s="2"/>
      <c r="G692" s="2"/>
      <c r="H692" s="2"/>
      <c r="I692" s="2"/>
    </row>
    <row r="693" spans="1:9" ht="12" customHeight="1" x14ac:dyDescent="0.2">
      <c r="A693" s="7">
        <v>16.720000000000059</v>
      </c>
      <c r="B693" s="9">
        <v>6930234.1528495001</v>
      </c>
      <c r="C693" s="10">
        <v>1129.8699999999997</v>
      </c>
      <c r="D693" s="2"/>
      <c r="E693" s="1"/>
      <c r="F693" s="2"/>
      <c r="G693" s="2"/>
      <c r="H693" s="2"/>
      <c r="I693" s="2"/>
    </row>
    <row r="694" spans="1:9" ht="12" customHeight="1" x14ac:dyDescent="0.2">
      <c r="A694" s="7">
        <v>16.730000000000061</v>
      </c>
      <c r="B694" s="9">
        <v>6945356.363940022</v>
      </c>
      <c r="C694" s="9">
        <v>1129.8799999999997</v>
      </c>
      <c r="D694" s="2"/>
      <c r="E694" s="1"/>
      <c r="F694" s="2"/>
      <c r="G694" s="2"/>
      <c r="H694" s="2"/>
      <c r="I694" s="2"/>
    </row>
    <row r="695" spans="1:9" ht="12" customHeight="1" x14ac:dyDescent="0.2">
      <c r="A695" s="7">
        <v>16.740000000000062</v>
      </c>
      <c r="B695" s="9">
        <v>6960478.5750305438</v>
      </c>
      <c r="C695" s="6">
        <v>1129.8899999999996</v>
      </c>
      <c r="D695" s="2"/>
      <c r="E695" s="1"/>
      <c r="F695" s="2"/>
      <c r="G695" s="2"/>
      <c r="H695" s="2"/>
      <c r="I695" s="2"/>
    </row>
    <row r="696" spans="1:9" ht="12" customHeight="1" x14ac:dyDescent="0.2">
      <c r="A696" s="7">
        <v>16.750000000000064</v>
      </c>
      <c r="B696" s="9">
        <v>6975600.7861210657</v>
      </c>
      <c r="C696" s="6">
        <v>1129.8999999999996</v>
      </c>
      <c r="D696" s="2"/>
      <c r="E696" s="1"/>
      <c r="F696" s="2"/>
      <c r="G696" s="2"/>
      <c r="H696" s="2"/>
      <c r="I696" s="2"/>
    </row>
    <row r="697" spans="1:9" ht="12" customHeight="1" x14ac:dyDescent="0.2">
      <c r="A697" s="7">
        <v>16.760000000000066</v>
      </c>
      <c r="B697" s="9">
        <v>6990722.9972115876</v>
      </c>
      <c r="C697" s="9">
        <v>1129.9099999999996</v>
      </c>
      <c r="D697" s="2"/>
      <c r="E697" s="1"/>
      <c r="F697" s="2"/>
      <c r="G697" s="2"/>
      <c r="H697" s="2"/>
      <c r="I697" s="2"/>
    </row>
    <row r="698" spans="1:9" ht="12" customHeight="1" x14ac:dyDescent="0.2">
      <c r="A698" s="7">
        <v>16.770000000000067</v>
      </c>
      <c r="B698" s="9">
        <v>7005845.2083021095</v>
      </c>
      <c r="C698" s="6">
        <v>1129.9199999999996</v>
      </c>
      <c r="D698" s="2"/>
      <c r="E698" s="1"/>
      <c r="F698" s="2"/>
      <c r="G698" s="2"/>
      <c r="H698" s="2"/>
      <c r="I698" s="2"/>
    </row>
    <row r="699" spans="1:9" ht="12" customHeight="1" x14ac:dyDescent="0.2">
      <c r="A699" s="7">
        <v>16.780000000000069</v>
      </c>
      <c r="B699" s="9">
        <v>7020967.4193926314</v>
      </c>
      <c r="C699" s="6">
        <v>1129.9299999999996</v>
      </c>
      <c r="D699" s="2"/>
      <c r="E699" s="1"/>
      <c r="F699" s="2"/>
      <c r="G699" s="2"/>
      <c r="H699" s="2"/>
      <c r="I699" s="2"/>
    </row>
    <row r="700" spans="1:9" ht="12" customHeight="1" x14ac:dyDescent="0.2">
      <c r="A700" s="7">
        <v>16.79000000000007</v>
      </c>
      <c r="B700" s="9">
        <v>7036089.6304831533</v>
      </c>
      <c r="C700" s="9">
        <v>1129.9399999999996</v>
      </c>
      <c r="D700" s="2"/>
      <c r="E700" s="1"/>
      <c r="F700" s="2"/>
      <c r="G700" s="2"/>
      <c r="H700" s="2"/>
      <c r="I700" s="2"/>
    </row>
    <row r="701" spans="1:9" ht="12" customHeight="1" x14ac:dyDescent="0.2">
      <c r="A701" s="7">
        <v>16.800000000000072</v>
      </c>
      <c r="B701" s="9">
        <v>7051211.8415736752</v>
      </c>
      <c r="C701" s="6">
        <v>1129.9499999999996</v>
      </c>
      <c r="D701" s="2"/>
      <c r="E701" s="1"/>
      <c r="F701" s="2"/>
      <c r="G701" s="2"/>
      <c r="H701" s="2"/>
      <c r="I701" s="2"/>
    </row>
    <row r="702" spans="1:9" ht="12" customHeight="1" x14ac:dyDescent="0.2">
      <c r="A702" s="7">
        <v>16.810000000000073</v>
      </c>
      <c r="B702" s="9">
        <v>7066334.0526641971</v>
      </c>
      <c r="C702" s="6">
        <v>1129.9599999999996</v>
      </c>
      <c r="D702" s="2"/>
      <c r="E702" s="1"/>
      <c r="F702" s="2"/>
      <c r="G702" s="2"/>
      <c r="H702" s="2"/>
      <c r="I702" s="2"/>
    </row>
    <row r="703" spans="1:9" ht="12" customHeight="1" x14ac:dyDescent="0.2">
      <c r="A703" s="7">
        <v>16.820000000000075</v>
      </c>
      <c r="B703" s="9">
        <v>7081456.2637547189</v>
      </c>
      <c r="C703" s="10">
        <v>1129.9699999999996</v>
      </c>
      <c r="E703" s="1"/>
    </row>
    <row r="704" spans="1:9" ht="12" customHeight="1" x14ac:dyDescent="0.2">
      <c r="A704" s="7">
        <v>16.830000000000076</v>
      </c>
      <c r="B704" s="9">
        <v>7096578.4748452408</v>
      </c>
      <c r="C704" s="6">
        <v>1129.9799999999996</v>
      </c>
      <c r="E704" s="3"/>
      <c r="F704" s="4"/>
      <c r="G704" s="4"/>
      <c r="H704" s="4"/>
      <c r="I704" s="4"/>
    </row>
    <row r="705" spans="1:9" ht="12" customHeight="1" x14ac:dyDescent="0.2">
      <c r="A705" s="7">
        <v>16.840000000000078</v>
      </c>
      <c r="B705" s="9">
        <v>7111700.6859357627</v>
      </c>
      <c r="C705" s="6">
        <v>1129.9899999999996</v>
      </c>
      <c r="D705" s="4"/>
      <c r="E705" s="3"/>
      <c r="F705" s="4"/>
      <c r="G705" s="4"/>
      <c r="H705" s="4"/>
      <c r="I705" s="4"/>
    </row>
    <row r="706" spans="1:9" ht="12" customHeight="1" x14ac:dyDescent="0.2">
      <c r="A706" s="7">
        <v>16.850000000000001</v>
      </c>
      <c r="B706" s="9">
        <v>7126822.8970269496</v>
      </c>
      <c r="C706" s="9">
        <v>1130</v>
      </c>
      <c r="D706" s="4"/>
      <c r="E706" s="3"/>
      <c r="F706" s="4"/>
      <c r="G706" s="4"/>
      <c r="H706" s="4"/>
      <c r="I706" s="4"/>
    </row>
    <row r="707" spans="1:9" ht="12" customHeight="1" x14ac:dyDescent="0.2">
      <c r="A707" s="7">
        <v>16.860000000000003</v>
      </c>
      <c r="B707" s="9">
        <v>7142787.898789891</v>
      </c>
      <c r="C707" s="6">
        <v>1130.01</v>
      </c>
      <c r="D707" s="4"/>
      <c r="E707" s="3"/>
      <c r="F707" s="4"/>
      <c r="G707" s="4"/>
      <c r="H707" s="4"/>
      <c r="I707" s="4"/>
    </row>
    <row r="708" spans="1:9" ht="12" customHeight="1" x14ac:dyDescent="0.2">
      <c r="A708" s="7">
        <v>16.870000000000005</v>
      </c>
      <c r="B708" s="9">
        <v>7158752.9005528325</v>
      </c>
      <c r="C708" s="6">
        <v>1130.02</v>
      </c>
      <c r="D708" s="4"/>
      <c r="E708" s="3"/>
      <c r="F708" s="4"/>
      <c r="G708" s="4"/>
      <c r="H708" s="4"/>
      <c r="I708" s="4"/>
    </row>
    <row r="709" spans="1:9" ht="12" customHeight="1" x14ac:dyDescent="0.2">
      <c r="A709" s="7">
        <v>16.880000000000006</v>
      </c>
      <c r="B709" s="9">
        <v>7174717.902315774</v>
      </c>
      <c r="C709" s="9">
        <v>1130.03</v>
      </c>
      <c r="D709" s="4"/>
      <c r="E709" s="3"/>
      <c r="F709" s="4"/>
      <c r="G709" s="4"/>
      <c r="H709" s="4"/>
      <c r="I709" s="4"/>
    </row>
    <row r="710" spans="1:9" ht="12" customHeight="1" x14ac:dyDescent="0.2">
      <c r="A710" s="7">
        <v>16.890000000000008</v>
      </c>
      <c r="B710" s="9">
        <v>7190682.9040787155</v>
      </c>
      <c r="C710" s="6">
        <v>1130.04</v>
      </c>
      <c r="D710" s="4"/>
      <c r="E710" s="3"/>
      <c r="F710" s="4"/>
      <c r="G710" s="4"/>
      <c r="H710" s="4"/>
      <c r="I710" s="4"/>
    </row>
    <row r="711" spans="1:9" ht="12" customHeight="1" x14ac:dyDescent="0.2">
      <c r="A711" s="7">
        <v>16.900000000000009</v>
      </c>
      <c r="B711" s="9">
        <v>7206647.905841657</v>
      </c>
      <c r="C711" s="6">
        <v>1130.05</v>
      </c>
      <c r="D711" s="4"/>
      <c r="E711" s="3"/>
      <c r="F711" s="4"/>
      <c r="G711" s="4"/>
      <c r="H711" s="4"/>
      <c r="I711" s="4"/>
    </row>
    <row r="712" spans="1:9" ht="12" customHeight="1" x14ac:dyDescent="0.2">
      <c r="A712" s="7">
        <v>16.910000000000011</v>
      </c>
      <c r="B712" s="9">
        <v>7222612.9076045984</v>
      </c>
      <c r="C712" s="9">
        <v>1130.06</v>
      </c>
      <c r="D712" s="4"/>
      <c r="E712" s="3"/>
      <c r="F712" s="4"/>
      <c r="G712" s="4"/>
      <c r="H712" s="4"/>
      <c r="I712" s="4"/>
    </row>
    <row r="713" spans="1:9" ht="12" customHeight="1" x14ac:dyDescent="0.2">
      <c r="A713" s="7">
        <v>16.920000000000012</v>
      </c>
      <c r="B713" s="9">
        <v>7238577.9093675399</v>
      </c>
      <c r="C713" s="10">
        <v>1130.07</v>
      </c>
      <c r="D713" s="2"/>
      <c r="E713" s="1"/>
      <c r="F713" s="2"/>
      <c r="G713" s="2"/>
      <c r="H713" s="2"/>
      <c r="I713" s="2"/>
    </row>
    <row r="714" spans="1:9" ht="12" customHeight="1" x14ac:dyDescent="0.2">
      <c r="A714" s="7">
        <v>16.930000000000014</v>
      </c>
      <c r="B714" s="9">
        <v>7254542.9111304814</v>
      </c>
      <c r="C714" s="6">
        <v>1130.08</v>
      </c>
      <c r="D714" s="2"/>
      <c r="E714" s="1"/>
      <c r="F714" s="2"/>
      <c r="G714" s="2"/>
      <c r="H714" s="2"/>
      <c r="I714" s="2"/>
    </row>
    <row r="715" spans="1:9" ht="12" customHeight="1" x14ac:dyDescent="0.2">
      <c r="A715" s="7">
        <v>16.940000000000015</v>
      </c>
      <c r="B715" s="9">
        <v>7270507.9128934229</v>
      </c>
      <c r="C715" s="9">
        <v>1130.0899999999999</v>
      </c>
      <c r="D715" s="2"/>
      <c r="E715" s="1"/>
      <c r="F715" s="2"/>
      <c r="G715" s="2"/>
      <c r="H715" s="2"/>
      <c r="I715" s="2"/>
    </row>
    <row r="716" spans="1:9" ht="12" customHeight="1" x14ac:dyDescent="0.2">
      <c r="A716" s="7">
        <v>16.950000000000017</v>
      </c>
      <c r="B716" s="9">
        <v>7286472.9146563644</v>
      </c>
      <c r="C716" s="9">
        <v>1130.0999999999999</v>
      </c>
      <c r="D716" s="2"/>
      <c r="E716" s="1"/>
      <c r="F716" s="2"/>
      <c r="G716" s="2"/>
      <c r="H716" s="2"/>
      <c r="I716" s="2"/>
    </row>
    <row r="717" spans="1:9" ht="12" customHeight="1" x14ac:dyDescent="0.2">
      <c r="A717" s="7">
        <v>16.960000000000019</v>
      </c>
      <c r="B717" s="9">
        <v>7302437.9164193058</v>
      </c>
      <c r="C717" s="6">
        <v>1130.1099999999999</v>
      </c>
      <c r="D717" s="2"/>
      <c r="E717" s="1"/>
      <c r="F717" s="2"/>
      <c r="G717" s="2"/>
      <c r="H717" s="2"/>
      <c r="I717" s="2"/>
    </row>
    <row r="718" spans="1:9" ht="12" customHeight="1" x14ac:dyDescent="0.2">
      <c r="A718" s="7">
        <v>16.97000000000002</v>
      </c>
      <c r="B718" s="9">
        <v>7318402.9181822473</v>
      </c>
      <c r="C718" s="9">
        <v>1130.1199999999999</v>
      </c>
      <c r="D718" s="2"/>
      <c r="E718" s="1"/>
      <c r="F718" s="2"/>
      <c r="G718" s="2"/>
      <c r="H718" s="2"/>
      <c r="I718" s="2"/>
    </row>
    <row r="719" spans="1:9" ht="12" customHeight="1" x14ac:dyDescent="0.2">
      <c r="A719" s="7">
        <v>16.980000000000022</v>
      </c>
      <c r="B719" s="9">
        <v>7334367.9199451888</v>
      </c>
      <c r="C719" s="9">
        <v>1130.1299999999999</v>
      </c>
      <c r="D719" s="2"/>
      <c r="E719" s="1"/>
      <c r="F719" s="2"/>
      <c r="G719" s="2"/>
      <c r="H719" s="2"/>
      <c r="I719" s="2"/>
    </row>
    <row r="720" spans="1:9" ht="12" customHeight="1" x14ac:dyDescent="0.2">
      <c r="A720" s="7">
        <v>16.990000000000023</v>
      </c>
      <c r="B720" s="9">
        <v>7350332.9217081303</v>
      </c>
      <c r="C720" s="6">
        <v>1130.1399999999999</v>
      </c>
      <c r="D720" s="2"/>
      <c r="E720" s="1"/>
      <c r="F720" s="2"/>
      <c r="G720" s="2"/>
      <c r="H720" s="2"/>
      <c r="I720" s="2"/>
    </row>
    <row r="721" spans="1:9" ht="12" customHeight="1" x14ac:dyDescent="0.2">
      <c r="A721" s="7">
        <v>17.000000000000025</v>
      </c>
      <c r="B721" s="9">
        <v>7366297.9234710718</v>
      </c>
      <c r="C721" s="9">
        <v>1130.1499999999999</v>
      </c>
      <c r="D721" s="2"/>
      <c r="E721" s="1"/>
      <c r="F721" s="2"/>
      <c r="G721" s="2"/>
      <c r="H721" s="2"/>
      <c r="I721" s="2"/>
    </row>
    <row r="722" spans="1:9" ht="12" customHeight="1" x14ac:dyDescent="0.2">
      <c r="A722" s="7">
        <v>17.010000000000026</v>
      </c>
      <c r="B722" s="9">
        <v>7382262.9252340132</v>
      </c>
      <c r="C722" s="9">
        <v>1130.1599999999999</v>
      </c>
      <c r="D722" s="2"/>
      <c r="E722" s="1"/>
      <c r="F722" s="2"/>
      <c r="G722" s="2"/>
      <c r="H722" s="2"/>
      <c r="I722" s="2"/>
    </row>
    <row r="723" spans="1:9" ht="12" customHeight="1" x14ac:dyDescent="0.2">
      <c r="A723" s="7">
        <v>17.020000000000028</v>
      </c>
      <c r="B723" s="9">
        <v>7398227.9269969547</v>
      </c>
      <c r="C723" s="10">
        <v>1130.1699999999998</v>
      </c>
      <c r="D723" s="2"/>
      <c r="E723" s="1"/>
      <c r="F723" s="2"/>
      <c r="G723" s="2"/>
      <c r="H723" s="2"/>
      <c r="I723" s="2"/>
    </row>
    <row r="724" spans="1:9" ht="12" customHeight="1" x14ac:dyDescent="0.2">
      <c r="A724" s="7">
        <v>17.03000000000003</v>
      </c>
      <c r="B724" s="9">
        <v>7414192.9287598962</v>
      </c>
      <c r="C724" s="9">
        <v>1130.1799999999998</v>
      </c>
      <c r="D724" s="2"/>
      <c r="E724" s="1"/>
      <c r="F724" s="2"/>
      <c r="G724" s="2"/>
      <c r="H724" s="2"/>
      <c r="I724" s="2"/>
    </row>
    <row r="725" spans="1:9" ht="12" customHeight="1" x14ac:dyDescent="0.2">
      <c r="A725" s="7">
        <v>17.040000000000031</v>
      </c>
      <c r="B725" s="9">
        <v>7430157.9305228377</v>
      </c>
      <c r="C725" s="9">
        <v>1130.1899999999998</v>
      </c>
      <c r="D725" s="2"/>
      <c r="E725" s="1"/>
      <c r="F725" s="2"/>
      <c r="G725" s="2"/>
      <c r="H725" s="2"/>
      <c r="I725" s="2"/>
    </row>
    <row r="726" spans="1:9" ht="12" customHeight="1" x14ac:dyDescent="0.2">
      <c r="A726" s="7">
        <v>17.050000000000033</v>
      </c>
      <c r="B726" s="9">
        <v>7446122.9322857792</v>
      </c>
      <c r="C726" s="9">
        <v>1130.1999999999998</v>
      </c>
      <c r="D726" s="2"/>
      <c r="E726" s="1"/>
      <c r="F726" s="2"/>
      <c r="G726" s="2"/>
      <c r="H726" s="2"/>
      <c r="I726" s="2"/>
    </row>
    <row r="727" spans="1:9" ht="12" customHeight="1" x14ac:dyDescent="0.2">
      <c r="A727" s="7">
        <v>17.060000000000034</v>
      </c>
      <c r="B727" s="9">
        <v>7462087.9340487206</v>
      </c>
      <c r="C727" s="9">
        <v>1130.2099999999998</v>
      </c>
      <c r="D727" s="2"/>
      <c r="E727" s="1"/>
      <c r="F727" s="2"/>
      <c r="G727" s="2"/>
      <c r="H727" s="2"/>
      <c r="I727" s="2"/>
    </row>
    <row r="728" spans="1:9" ht="12" customHeight="1" x14ac:dyDescent="0.2">
      <c r="A728" s="7">
        <v>17.070000000000036</v>
      </c>
      <c r="B728" s="9">
        <v>7478052.9358116621</v>
      </c>
      <c r="C728" s="9">
        <v>1130.2199999999998</v>
      </c>
      <c r="D728" s="2"/>
      <c r="E728" s="1"/>
      <c r="F728" s="2"/>
      <c r="G728" s="2"/>
      <c r="H728" s="2"/>
      <c r="I728" s="2"/>
    </row>
    <row r="729" spans="1:9" ht="12" customHeight="1" x14ac:dyDescent="0.2">
      <c r="A729" s="7">
        <v>17.080000000000037</v>
      </c>
      <c r="B729" s="9">
        <v>7494017.9375746036</v>
      </c>
      <c r="C729" s="9">
        <v>1130.2299999999998</v>
      </c>
      <c r="D729" s="2"/>
      <c r="E729" s="1"/>
      <c r="F729" s="2"/>
      <c r="G729" s="2"/>
      <c r="H729" s="2"/>
      <c r="I729" s="2"/>
    </row>
    <row r="730" spans="1:9" ht="12" customHeight="1" x14ac:dyDescent="0.2">
      <c r="A730" s="7">
        <v>17.090000000000039</v>
      </c>
      <c r="B730" s="9">
        <v>7509982.9393375451</v>
      </c>
      <c r="C730" s="9">
        <v>1130.2399999999998</v>
      </c>
      <c r="D730" s="2"/>
      <c r="E730" s="1"/>
      <c r="F730" s="2"/>
      <c r="G730" s="2"/>
      <c r="H730" s="2"/>
      <c r="I730" s="2"/>
    </row>
    <row r="731" spans="1:9" ht="12" customHeight="1" x14ac:dyDescent="0.2">
      <c r="A731" s="7">
        <v>17.100000000000041</v>
      </c>
      <c r="B731" s="9">
        <v>7525947.9411004866</v>
      </c>
      <c r="C731" s="9">
        <v>1130.2499999999998</v>
      </c>
      <c r="D731" s="2"/>
      <c r="E731" s="1"/>
      <c r="F731" s="2"/>
      <c r="G731" s="2"/>
      <c r="H731" s="2"/>
      <c r="I731" s="2"/>
    </row>
    <row r="732" spans="1:9" ht="12" customHeight="1" x14ac:dyDescent="0.2">
      <c r="A732" s="7">
        <v>17.110000000000042</v>
      </c>
      <c r="B732" s="9">
        <v>7541912.942863428</v>
      </c>
      <c r="C732" s="9">
        <v>1130.2599999999998</v>
      </c>
      <c r="D732" s="2"/>
      <c r="E732" s="1"/>
      <c r="F732" s="2"/>
      <c r="G732" s="2"/>
      <c r="H732" s="2"/>
      <c r="I732" s="2"/>
    </row>
    <row r="733" spans="1:9" ht="12" customHeight="1" x14ac:dyDescent="0.2">
      <c r="A733" s="7">
        <v>17.120000000000044</v>
      </c>
      <c r="B733" s="9">
        <v>7557877.9446263695</v>
      </c>
      <c r="C733" s="10">
        <v>1130.2699999999998</v>
      </c>
      <c r="D733" s="2"/>
      <c r="E733" s="1"/>
      <c r="F733" s="2"/>
      <c r="G733" s="2"/>
      <c r="H733" s="2"/>
      <c r="I733" s="2"/>
    </row>
    <row r="734" spans="1:9" ht="12" customHeight="1" x14ac:dyDescent="0.2">
      <c r="A734" s="7">
        <v>17.130000000000045</v>
      </c>
      <c r="B734" s="9">
        <v>7573842.946389311</v>
      </c>
      <c r="C734" s="9">
        <v>1130.2799999999997</v>
      </c>
      <c r="D734" s="2"/>
      <c r="E734" s="1"/>
      <c r="F734" s="2"/>
      <c r="G734" s="2"/>
      <c r="H734" s="2"/>
      <c r="I734" s="2"/>
    </row>
    <row r="735" spans="1:9" ht="12" customHeight="1" x14ac:dyDescent="0.2">
      <c r="A735" s="7">
        <v>17.140000000000047</v>
      </c>
      <c r="B735" s="9">
        <v>7589807.9481522525</v>
      </c>
      <c r="C735" s="9">
        <v>1130.2899999999997</v>
      </c>
      <c r="D735" s="2"/>
      <c r="E735" s="1"/>
      <c r="F735" s="2"/>
      <c r="G735" s="2"/>
      <c r="H735" s="2"/>
      <c r="I735" s="2"/>
    </row>
    <row r="736" spans="1:9" ht="12" customHeight="1" x14ac:dyDescent="0.2">
      <c r="A736" s="7">
        <v>17.150000000000048</v>
      </c>
      <c r="B736" s="9">
        <v>7605772.949915194</v>
      </c>
      <c r="C736" s="9">
        <v>1130.2999999999997</v>
      </c>
      <c r="D736" s="2"/>
      <c r="E736" s="1"/>
      <c r="F736" s="2"/>
      <c r="G736" s="2"/>
      <c r="H736" s="2"/>
      <c r="I736" s="2"/>
    </row>
    <row r="737" spans="1:9" ht="12" customHeight="1" x14ac:dyDescent="0.2">
      <c r="A737" s="7">
        <v>17.16000000000005</v>
      </c>
      <c r="B737" s="9">
        <v>7621737.9516781354</v>
      </c>
      <c r="C737" s="9">
        <v>1130.3099999999997</v>
      </c>
      <c r="D737" s="2"/>
      <c r="E737" s="1"/>
      <c r="F737" s="2"/>
      <c r="G737" s="2"/>
      <c r="H737" s="2"/>
      <c r="I737" s="2"/>
    </row>
    <row r="738" spans="1:9" ht="12" customHeight="1" x14ac:dyDescent="0.2">
      <c r="A738" s="7">
        <v>17.170000000000051</v>
      </c>
      <c r="B738" s="9">
        <v>7637702.9534410769</v>
      </c>
      <c r="C738" s="9">
        <v>1130.3199999999997</v>
      </c>
      <c r="D738" s="2"/>
      <c r="E738" s="1"/>
      <c r="F738" s="2"/>
      <c r="G738" s="2"/>
      <c r="H738" s="2"/>
      <c r="I738" s="2"/>
    </row>
    <row r="739" spans="1:9" ht="12" customHeight="1" x14ac:dyDescent="0.2">
      <c r="A739" s="7">
        <v>17.180000000000053</v>
      </c>
      <c r="B739" s="9">
        <v>7653667.9552040184</v>
      </c>
      <c r="C739" s="9">
        <v>1130.3299999999997</v>
      </c>
      <c r="D739" s="2"/>
      <c r="E739" s="1"/>
      <c r="F739" s="2"/>
      <c r="G739" s="2"/>
      <c r="H739" s="2"/>
      <c r="I739" s="2"/>
    </row>
    <row r="740" spans="1:9" ht="12" customHeight="1" x14ac:dyDescent="0.2">
      <c r="A740" s="7">
        <v>17.190000000000055</v>
      </c>
      <c r="B740" s="9">
        <v>7669632.9569669599</v>
      </c>
      <c r="C740" s="9">
        <v>1130.3399999999997</v>
      </c>
      <c r="D740" s="2"/>
      <c r="E740" s="1"/>
      <c r="F740" s="2"/>
      <c r="G740" s="2"/>
      <c r="H740" s="2"/>
      <c r="I740" s="2"/>
    </row>
    <row r="741" spans="1:9" ht="12" customHeight="1" x14ac:dyDescent="0.2">
      <c r="A741" s="7">
        <v>17.200000000000056</v>
      </c>
      <c r="B741" s="9">
        <v>7685597.9587299014</v>
      </c>
      <c r="C741" s="9">
        <v>1130.3499999999997</v>
      </c>
      <c r="D741" s="2"/>
      <c r="E741" s="1"/>
      <c r="F741" s="2"/>
      <c r="G741" s="2"/>
      <c r="H741" s="2"/>
      <c r="I741" s="2"/>
    </row>
    <row r="742" spans="1:9" ht="12" customHeight="1" x14ac:dyDescent="0.2">
      <c r="A742" s="7">
        <v>17.210000000000058</v>
      </c>
      <c r="B742" s="9">
        <v>7701562.9604928428</v>
      </c>
      <c r="C742" s="9">
        <v>1130.3599999999997</v>
      </c>
      <c r="D742" s="2"/>
      <c r="E742" s="1"/>
      <c r="F742" s="2"/>
      <c r="G742" s="2"/>
      <c r="H742" s="2"/>
      <c r="I742" s="2"/>
    </row>
    <row r="743" spans="1:9" ht="12" customHeight="1" x14ac:dyDescent="0.2">
      <c r="A743" s="7">
        <v>17.220000000000059</v>
      </c>
      <c r="B743" s="9">
        <v>7717527.9622557843</v>
      </c>
      <c r="C743" s="10">
        <v>1130.3699999999997</v>
      </c>
      <c r="D743" s="2"/>
      <c r="E743" s="1"/>
      <c r="F743" s="2"/>
      <c r="G743" s="2"/>
      <c r="H743" s="2"/>
      <c r="I743" s="2"/>
    </row>
    <row r="744" spans="1:9" ht="12" customHeight="1" x14ac:dyDescent="0.2">
      <c r="A744" s="7">
        <v>17.230000000000061</v>
      </c>
      <c r="B744" s="9">
        <v>7733492.9640187258</v>
      </c>
      <c r="C744" s="9">
        <v>1130.3799999999997</v>
      </c>
      <c r="D744" s="2"/>
      <c r="E744" s="1"/>
      <c r="F744" s="2"/>
      <c r="G744" s="2"/>
      <c r="H744" s="2"/>
      <c r="I744" s="2"/>
    </row>
    <row r="745" spans="1:9" ht="12" customHeight="1" x14ac:dyDescent="0.2">
      <c r="A745" s="7">
        <v>17.240000000000062</v>
      </c>
      <c r="B745" s="9">
        <v>7749457.9657816673</v>
      </c>
      <c r="C745" s="9">
        <v>1130.3899999999996</v>
      </c>
      <c r="D745" s="2"/>
      <c r="E745" s="1"/>
      <c r="F745" s="2"/>
      <c r="G745" s="2"/>
      <c r="H745" s="2"/>
      <c r="I745" s="2"/>
    </row>
    <row r="746" spans="1:9" ht="12" customHeight="1" x14ac:dyDescent="0.2">
      <c r="A746" s="7">
        <v>17.250000000000064</v>
      </c>
      <c r="B746" s="9">
        <v>7765422.9675446087</v>
      </c>
      <c r="C746" s="9">
        <v>1130.3999999999996</v>
      </c>
      <c r="D746" s="2"/>
      <c r="E746" s="1"/>
      <c r="F746" s="2"/>
      <c r="G746" s="2"/>
      <c r="H746" s="2"/>
      <c r="I746" s="2"/>
    </row>
    <row r="747" spans="1:9" ht="12" customHeight="1" x14ac:dyDescent="0.2">
      <c r="A747" s="7">
        <v>17.260000000000066</v>
      </c>
      <c r="B747" s="9">
        <v>7781387.9693075502</v>
      </c>
      <c r="C747" s="9">
        <v>1130.4099999999996</v>
      </c>
      <c r="D747" s="2"/>
      <c r="E747" s="1"/>
      <c r="F747" s="2"/>
      <c r="G747" s="2"/>
      <c r="H747" s="2"/>
      <c r="I747" s="2"/>
    </row>
    <row r="748" spans="1:9" ht="12" customHeight="1" x14ac:dyDescent="0.2">
      <c r="A748" s="7">
        <v>17.270000000000067</v>
      </c>
      <c r="B748" s="9">
        <v>7797352.9710704917</v>
      </c>
      <c r="C748" s="9">
        <v>1130.4199999999996</v>
      </c>
      <c r="D748" s="2"/>
      <c r="E748" s="1"/>
      <c r="F748" s="2"/>
      <c r="G748" s="2"/>
      <c r="H748" s="2"/>
      <c r="I748" s="2"/>
    </row>
    <row r="749" spans="1:9" ht="12" customHeight="1" x14ac:dyDescent="0.2">
      <c r="A749" s="7">
        <v>17.280000000000069</v>
      </c>
      <c r="B749" s="9">
        <v>7813317.9728334332</v>
      </c>
      <c r="C749" s="9">
        <v>1130.4299999999996</v>
      </c>
      <c r="D749" s="2"/>
      <c r="E749" s="1"/>
      <c r="F749" s="2"/>
      <c r="G749" s="2"/>
      <c r="H749" s="2"/>
      <c r="I749" s="2"/>
    </row>
    <row r="750" spans="1:9" ht="12" customHeight="1" x14ac:dyDescent="0.2">
      <c r="A750" s="7">
        <v>17.29000000000007</v>
      </c>
      <c r="B750" s="9">
        <v>7829282.9745963747</v>
      </c>
      <c r="C750" s="9">
        <v>1130.4399999999996</v>
      </c>
      <c r="D750" s="2"/>
      <c r="E750" s="1"/>
      <c r="F750" s="2"/>
      <c r="G750" s="2"/>
      <c r="H750" s="2"/>
      <c r="I750" s="2"/>
    </row>
    <row r="751" spans="1:9" ht="12" customHeight="1" x14ac:dyDescent="0.2">
      <c r="A751" s="7">
        <v>17.300000000000072</v>
      </c>
      <c r="B751" s="9">
        <v>7845247.9763593161</v>
      </c>
      <c r="C751" s="9">
        <v>1130.4499999999996</v>
      </c>
      <c r="D751" s="2"/>
      <c r="E751" s="1"/>
      <c r="F751" s="2"/>
      <c r="G751" s="2"/>
      <c r="H751" s="2"/>
      <c r="I751" s="2"/>
    </row>
    <row r="752" spans="1:9" ht="12" customHeight="1" x14ac:dyDescent="0.2">
      <c r="A752" s="7">
        <v>17.310000000000073</v>
      </c>
      <c r="B752" s="9">
        <v>7861212.9781222576</v>
      </c>
      <c r="C752" s="9">
        <v>1130.4599999999996</v>
      </c>
      <c r="D752" s="2"/>
      <c r="E752" s="1"/>
      <c r="F752" s="2"/>
      <c r="G752" s="2"/>
      <c r="H752" s="2"/>
      <c r="I752" s="2"/>
    </row>
    <row r="753" spans="1:9" ht="12" customHeight="1" x14ac:dyDescent="0.2">
      <c r="A753" s="7">
        <v>17.320000000000075</v>
      </c>
      <c r="B753" s="9">
        <v>7877177.9798851991</v>
      </c>
      <c r="C753" s="10">
        <v>1130.4699999999996</v>
      </c>
      <c r="E753" s="1"/>
    </row>
    <row r="754" spans="1:9" ht="12" customHeight="1" x14ac:dyDescent="0.2">
      <c r="A754" s="7">
        <v>17.330000000000076</v>
      </c>
      <c r="B754" s="9">
        <v>7893142.9816481406</v>
      </c>
      <c r="C754" s="9">
        <v>1130.4799999999996</v>
      </c>
      <c r="D754" s="2"/>
      <c r="E754" s="1"/>
      <c r="F754" s="2"/>
      <c r="G754" s="2"/>
      <c r="H754" s="2"/>
      <c r="I754" s="2"/>
    </row>
    <row r="755" spans="1:9" ht="12" customHeight="1" x14ac:dyDescent="0.2">
      <c r="A755" s="7">
        <v>17.340000000000078</v>
      </c>
      <c r="B755" s="9">
        <v>7909107.9834110821</v>
      </c>
      <c r="C755" s="9">
        <v>1130.4899999999996</v>
      </c>
      <c r="D755" s="2"/>
      <c r="E755" s="1"/>
      <c r="F755" s="2"/>
      <c r="G755" s="2"/>
      <c r="H755" s="2"/>
      <c r="I755" s="2"/>
    </row>
    <row r="756" spans="1:9" ht="12" customHeight="1" x14ac:dyDescent="0.2">
      <c r="A756" s="7">
        <v>17.350000000000001</v>
      </c>
      <c r="B756" s="9">
        <v>7925072.9851747602</v>
      </c>
      <c r="C756" s="6">
        <v>1130.5</v>
      </c>
      <c r="D756" s="2"/>
      <c r="E756" s="1"/>
      <c r="F756" s="2"/>
      <c r="G756" s="2"/>
      <c r="H756" s="2"/>
      <c r="I756" s="2"/>
    </row>
    <row r="757" spans="1:9" ht="12" customHeight="1" x14ac:dyDescent="0.2">
      <c r="A757" s="7">
        <v>17.360000000000003</v>
      </c>
      <c r="B757" s="9">
        <v>7941716.5459267739</v>
      </c>
      <c r="C757" s="9">
        <v>1130.51</v>
      </c>
      <c r="D757" s="2"/>
      <c r="E757" s="1"/>
      <c r="F757" s="2"/>
      <c r="G757" s="2"/>
      <c r="H757" s="2"/>
      <c r="I757" s="2"/>
    </row>
    <row r="758" spans="1:9" ht="12" customHeight="1" x14ac:dyDescent="0.2">
      <c r="A758" s="7">
        <v>17.370000000000005</v>
      </c>
      <c r="B758" s="9">
        <v>7958360.1066787876</v>
      </c>
      <c r="C758" s="9">
        <v>1130.52</v>
      </c>
      <c r="D758" s="2"/>
      <c r="E758" s="1"/>
      <c r="F758" s="2"/>
      <c r="G758" s="2"/>
      <c r="H758" s="2"/>
      <c r="I758" s="2"/>
    </row>
    <row r="759" spans="1:9" ht="12" customHeight="1" x14ac:dyDescent="0.2">
      <c r="A759" s="7">
        <v>17.380000000000006</v>
      </c>
      <c r="B759" s="9">
        <v>7975003.6674308013</v>
      </c>
      <c r="C759" s="6">
        <v>1130.53</v>
      </c>
      <c r="D759" s="2"/>
      <c r="E759" s="1"/>
      <c r="F759" s="2"/>
      <c r="G759" s="2"/>
      <c r="H759" s="2"/>
      <c r="I759" s="2"/>
    </row>
    <row r="760" spans="1:9" ht="12" customHeight="1" x14ac:dyDescent="0.2">
      <c r="A760" s="7">
        <v>17.390000000000008</v>
      </c>
      <c r="B760" s="9">
        <v>7991647.228182815</v>
      </c>
      <c r="C760" s="9">
        <v>1130.54</v>
      </c>
      <c r="D760" s="2"/>
      <c r="E760" s="1"/>
      <c r="F760" s="2"/>
      <c r="G760" s="2"/>
      <c r="H760" s="2"/>
      <c r="I760" s="2"/>
    </row>
    <row r="761" spans="1:9" ht="12" customHeight="1" x14ac:dyDescent="0.2">
      <c r="A761" s="7">
        <v>17.400000000000009</v>
      </c>
      <c r="B761" s="9">
        <v>8008290.7889348287</v>
      </c>
      <c r="C761" s="9">
        <v>1130.55</v>
      </c>
      <c r="D761" s="2"/>
      <c r="E761" s="1"/>
      <c r="F761" s="2"/>
      <c r="G761" s="2"/>
      <c r="H761" s="2"/>
      <c r="I761" s="2"/>
    </row>
    <row r="762" spans="1:9" ht="12" customHeight="1" x14ac:dyDescent="0.2">
      <c r="A762" s="7">
        <v>17.410000000000011</v>
      </c>
      <c r="B762" s="9">
        <v>8024934.3496868424</v>
      </c>
      <c r="C762" s="6">
        <v>1130.56</v>
      </c>
      <c r="D762" s="2"/>
      <c r="E762" s="1"/>
      <c r="F762" s="2"/>
      <c r="G762" s="2"/>
      <c r="H762" s="2"/>
      <c r="I762" s="2"/>
    </row>
    <row r="763" spans="1:9" ht="12" customHeight="1" x14ac:dyDescent="0.2">
      <c r="A763" s="7">
        <v>17.420000000000012</v>
      </c>
      <c r="B763" s="9">
        <v>8041577.9104388561</v>
      </c>
      <c r="C763" s="10">
        <v>1130.57</v>
      </c>
      <c r="D763" s="2"/>
      <c r="E763" s="1"/>
      <c r="F763" s="2"/>
      <c r="G763" s="2"/>
      <c r="H763" s="2"/>
      <c r="I763" s="2"/>
    </row>
    <row r="764" spans="1:9" ht="12" customHeight="1" x14ac:dyDescent="0.2">
      <c r="A764" s="7">
        <v>17.430000000000014</v>
      </c>
      <c r="B764" s="9">
        <v>8058221.4711908698</v>
      </c>
      <c r="C764" s="9">
        <v>1130.58</v>
      </c>
      <c r="D764" s="2"/>
      <c r="E764" s="1"/>
      <c r="F764" s="2"/>
      <c r="G764" s="2"/>
      <c r="H764" s="2"/>
      <c r="I764" s="2"/>
    </row>
    <row r="765" spans="1:9" ht="12" customHeight="1" x14ac:dyDescent="0.2">
      <c r="A765" s="7">
        <v>17.440000000000015</v>
      </c>
      <c r="B765" s="9">
        <v>8074865.0319428835</v>
      </c>
      <c r="C765" s="9">
        <v>1130.5899999999999</v>
      </c>
      <c r="D765" s="2"/>
      <c r="E765" s="1"/>
      <c r="F765" s="2"/>
      <c r="G765" s="2"/>
      <c r="H765" s="2"/>
      <c r="I765" s="2"/>
    </row>
    <row r="766" spans="1:9" ht="12" customHeight="1" x14ac:dyDescent="0.2">
      <c r="A766" s="7">
        <v>17.450000000000017</v>
      </c>
      <c r="B766" s="9">
        <v>8091508.5926948972</v>
      </c>
      <c r="C766" s="9">
        <v>1130.5999999999999</v>
      </c>
      <c r="D766" s="2"/>
      <c r="E766" s="1"/>
      <c r="F766" s="2"/>
      <c r="G766" s="2"/>
      <c r="H766" s="2"/>
      <c r="I766" s="2"/>
    </row>
    <row r="767" spans="1:9" ht="12" customHeight="1" x14ac:dyDescent="0.2">
      <c r="A767" s="7">
        <v>17.460000000000019</v>
      </c>
      <c r="B767" s="9">
        <v>8108152.1534469109</v>
      </c>
      <c r="C767" s="9">
        <v>1130.6099999999999</v>
      </c>
      <c r="D767" s="2"/>
      <c r="E767" s="1"/>
      <c r="F767" s="2"/>
      <c r="G767" s="2"/>
      <c r="H767" s="2"/>
      <c r="I767" s="2"/>
    </row>
    <row r="768" spans="1:9" ht="12" customHeight="1" x14ac:dyDescent="0.2">
      <c r="A768" s="7">
        <v>17.47000000000002</v>
      </c>
      <c r="B768" s="9">
        <v>8124795.7141989246</v>
      </c>
      <c r="C768" s="9">
        <v>1130.6199999999999</v>
      </c>
      <c r="D768" s="2"/>
      <c r="E768" s="1"/>
      <c r="F768" s="2"/>
      <c r="G768" s="2"/>
      <c r="H768" s="2"/>
      <c r="I768" s="2"/>
    </row>
    <row r="769" spans="1:9" ht="12" customHeight="1" x14ac:dyDescent="0.2">
      <c r="A769" s="7">
        <v>17.480000000000022</v>
      </c>
      <c r="B769" s="9">
        <v>8141439.2749509383</v>
      </c>
      <c r="C769" s="9">
        <v>1130.6299999999999</v>
      </c>
      <c r="D769" s="2"/>
      <c r="E769" s="1"/>
      <c r="F769" s="2"/>
      <c r="G769" s="2"/>
      <c r="H769" s="2"/>
      <c r="I769" s="2"/>
    </row>
    <row r="770" spans="1:9" ht="12" customHeight="1" x14ac:dyDescent="0.2">
      <c r="A770" s="7">
        <v>17.490000000000023</v>
      </c>
      <c r="B770" s="9">
        <v>8158082.835702952</v>
      </c>
      <c r="C770" s="9">
        <v>1130.6399999999999</v>
      </c>
      <c r="D770" s="2"/>
      <c r="E770" s="1"/>
      <c r="F770" s="2"/>
      <c r="G770" s="2"/>
      <c r="H770" s="2"/>
      <c r="I770" s="2"/>
    </row>
    <row r="771" spans="1:9" ht="12" customHeight="1" x14ac:dyDescent="0.2">
      <c r="A771" s="7">
        <v>17.500000000000025</v>
      </c>
      <c r="B771" s="9">
        <v>8174726.3964549657</v>
      </c>
      <c r="C771" s="9">
        <v>1130.6499999999999</v>
      </c>
      <c r="D771" s="2"/>
      <c r="E771" s="1"/>
      <c r="F771" s="2"/>
      <c r="G771" s="2"/>
      <c r="H771" s="2"/>
      <c r="I771" s="2"/>
    </row>
    <row r="772" spans="1:9" ht="12" customHeight="1" x14ac:dyDescent="0.2">
      <c r="A772" s="7">
        <v>17.510000000000026</v>
      </c>
      <c r="B772" s="9">
        <v>8191369.9572069794</v>
      </c>
      <c r="C772" s="9">
        <v>1130.6599999999999</v>
      </c>
      <c r="D772" s="2"/>
      <c r="E772" s="1"/>
      <c r="F772" s="2"/>
      <c r="G772" s="2"/>
      <c r="H772" s="2"/>
      <c r="I772" s="2"/>
    </row>
    <row r="773" spans="1:9" ht="12" customHeight="1" x14ac:dyDescent="0.2">
      <c r="A773" s="7">
        <v>17.520000000000028</v>
      </c>
      <c r="B773" s="9">
        <v>8208013.5179589931</v>
      </c>
      <c r="C773" s="10">
        <v>1130.6699999999998</v>
      </c>
      <c r="D773" s="2"/>
      <c r="E773" s="1"/>
      <c r="F773" s="2"/>
      <c r="G773" s="2"/>
      <c r="H773" s="2"/>
      <c r="I773" s="2"/>
    </row>
    <row r="774" spans="1:9" ht="12" customHeight="1" x14ac:dyDescent="0.2">
      <c r="A774" s="7">
        <v>17.53000000000003</v>
      </c>
      <c r="B774" s="9">
        <v>8224657.0787110068</v>
      </c>
      <c r="C774" s="9">
        <v>1130.6799999999998</v>
      </c>
      <c r="D774" s="2"/>
      <c r="E774" s="1"/>
      <c r="F774" s="2"/>
      <c r="G774" s="2"/>
      <c r="H774" s="2"/>
      <c r="I774" s="2"/>
    </row>
    <row r="775" spans="1:9" ht="12" customHeight="1" x14ac:dyDescent="0.2">
      <c r="A775" s="7">
        <v>17.540000000000031</v>
      </c>
      <c r="B775" s="9">
        <v>8241300.6394630205</v>
      </c>
      <c r="C775" s="9">
        <v>1130.6899999999998</v>
      </c>
      <c r="D775" s="2"/>
      <c r="E775" s="1"/>
      <c r="F775" s="2"/>
      <c r="G775" s="2"/>
      <c r="H775" s="2"/>
      <c r="I775" s="2"/>
    </row>
    <row r="776" spans="1:9" ht="12" customHeight="1" x14ac:dyDescent="0.2">
      <c r="A776" s="7">
        <v>17.550000000000033</v>
      </c>
      <c r="B776" s="9">
        <v>8257944.2002150342</v>
      </c>
      <c r="C776" s="9">
        <v>1130.6999999999998</v>
      </c>
      <c r="D776" s="2"/>
      <c r="E776" s="1"/>
      <c r="F776" s="2"/>
      <c r="G776" s="2"/>
      <c r="H776" s="2"/>
      <c r="I776" s="2"/>
    </row>
    <row r="777" spans="1:9" ht="12" customHeight="1" x14ac:dyDescent="0.2">
      <c r="A777" s="7">
        <v>17.560000000000034</v>
      </c>
      <c r="B777" s="9">
        <v>8274587.7609670479</v>
      </c>
      <c r="C777" s="9">
        <v>1130.7099999999998</v>
      </c>
      <c r="D777" s="2"/>
      <c r="E777" s="1"/>
      <c r="F777" s="2"/>
      <c r="G777" s="2"/>
      <c r="H777" s="2"/>
      <c r="I777" s="2"/>
    </row>
    <row r="778" spans="1:9" ht="12" customHeight="1" x14ac:dyDescent="0.2">
      <c r="A778" s="7">
        <v>17.570000000000036</v>
      </c>
      <c r="B778" s="9">
        <v>8291231.3217190616</v>
      </c>
      <c r="C778" s="9">
        <v>1130.7199999999998</v>
      </c>
      <c r="D778" s="2"/>
      <c r="E778" s="1"/>
      <c r="F778" s="2"/>
      <c r="G778" s="2"/>
      <c r="H778" s="2"/>
      <c r="I778" s="2"/>
    </row>
    <row r="779" spans="1:9" ht="12" customHeight="1" x14ac:dyDescent="0.2">
      <c r="A779" s="7">
        <v>17.580000000000037</v>
      </c>
      <c r="B779" s="9">
        <v>8307874.8824710753</v>
      </c>
      <c r="C779" s="9">
        <v>1130.7299999999998</v>
      </c>
      <c r="D779" s="2"/>
      <c r="E779" s="1"/>
      <c r="F779" s="2"/>
      <c r="G779" s="2"/>
      <c r="H779" s="2"/>
      <c r="I779" s="2"/>
    </row>
    <row r="780" spans="1:9" ht="12" customHeight="1" x14ac:dyDescent="0.2">
      <c r="A780" s="7">
        <v>17.590000000000039</v>
      </c>
      <c r="B780" s="9">
        <v>8324518.443223089</v>
      </c>
      <c r="C780" s="9">
        <v>1130.7399999999998</v>
      </c>
      <c r="D780" s="2"/>
      <c r="E780" s="1"/>
      <c r="F780" s="2"/>
      <c r="G780" s="2"/>
      <c r="H780" s="2"/>
      <c r="I780" s="2"/>
    </row>
    <row r="781" spans="1:9" ht="12" customHeight="1" x14ac:dyDescent="0.2">
      <c r="A781" s="7">
        <v>17.600000000000041</v>
      </c>
      <c r="B781" s="9">
        <v>8341162.0039751027</v>
      </c>
      <c r="C781" s="9">
        <v>1130.7499999999998</v>
      </c>
      <c r="D781" s="2"/>
      <c r="E781" s="1"/>
      <c r="F781" s="2"/>
      <c r="G781" s="2"/>
      <c r="H781" s="2"/>
      <c r="I781" s="2"/>
    </row>
    <row r="782" spans="1:9" ht="12" customHeight="1" x14ac:dyDescent="0.2">
      <c r="A782" s="7">
        <v>17.610000000000042</v>
      </c>
      <c r="B782" s="9">
        <v>8357805.5647271164</v>
      </c>
      <c r="C782" s="9">
        <v>1130.7599999999998</v>
      </c>
      <c r="D782" s="2"/>
      <c r="E782" s="1"/>
      <c r="F782" s="2"/>
      <c r="G782" s="2"/>
      <c r="H782" s="2"/>
      <c r="I782" s="2"/>
    </row>
    <row r="783" spans="1:9" ht="12" customHeight="1" x14ac:dyDescent="0.2">
      <c r="A783" s="7">
        <v>17.620000000000044</v>
      </c>
      <c r="B783" s="9">
        <v>8374449.1254791301</v>
      </c>
      <c r="C783" s="10">
        <v>1130.7699999999998</v>
      </c>
      <c r="D783" s="2"/>
      <c r="E783" s="1"/>
      <c r="F783" s="2"/>
      <c r="G783" s="2"/>
      <c r="H783" s="2"/>
      <c r="I783" s="2"/>
    </row>
    <row r="784" spans="1:9" ht="12" customHeight="1" x14ac:dyDescent="0.2">
      <c r="A784" s="7">
        <v>17.630000000000045</v>
      </c>
      <c r="B784" s="9">
        <v>8391092.6862311438</v>
      </c>
      <c r="C784" s="9">
        <v>1130.7799999999997</v>
      </c>
      <c r="D784" s="2"/>
      <c r="E784" s="1"/>
      <c r="F784" s="2"/>
      <c r="G784" s="2"/>
      <c r="H784" s="2"/>
      <c r="I784" s="2"/>
    </row>
    <row r="785" spans="1:9" ht="12" customHeight="1" x14ac:dyDescent="0.2">
      <c r="A785" s="7">
        <v>17.640000000000047</v>
      </c>
      <c r="B785" s="9">
        <v>8407736.2469831575</v>
      </c>
      <c r="C785" s="9">
        <v>1130.7899999999997</v>
      </c>
      <c r="D785" s="2"/>
      <c r="E785" s="1"/>
      <c r="F785" s="2"/>
      <c r="G785" s="2"/>
      <c r="H785" s="2"/>
      <c r="I785" s="2"/>
    </row>
    <row r="786" spans="1:9" ht="12" customHeight="1" x14ac:dyDescent="0.2">
      <c r="A786" s="7">
        <v>17.650000000000048</v>
      </c>
      <c r="B786" s="9">
        <v>8424379.8077351712</v>
      </c>
      <c r="C786" s="6">
        <v>1130.7999999999997</v>
      </c>
      <c r="D786" s="2"/>
      <c r="E786" s="1"/>
      <c r="F786" s="2"/>
      <c r="G786" s="2"/>
      <c r="H786" s="2"/>
      <c r="I786" s="2"/>
    </row>
    <row r="787" spans="1:9" ht="12" customHeight="1" x14ac:dyDescent="0.2">
      <c r="A787" s="7">
        <v>17.66000000000005</v>
      </c>
      <c r="B787" s="9">
        <v>8441023.3684871849</v>
      </c>
      <c r="C787" s="9">
        <v>1130.8099999999997</v>
      </c>
      <c r="D787" s="2"/>
      <c r="E787" s="1"/>
      <c r="F787" s="2"/>
      <c r="G787" s="2"/>
      <c r="H787" s="2"/>
      <c r="I787" s="2"/>
    </row>
    <row r="788" spans="1:9" ht="12" customHeight="1" x14ac:dyDescent="0.2">
      <c r="A788" s="7">
        <v>17.670000000000051</v>
      </c>
      <c r="B788" s="9">
        <v>8457666.9292391986</v>
      </c>
      <c r="C788" s="9">
        <v>1130.8199999999997</v>
      </c>
      <c r="D788" s="2"/>
      <c r="E788" s="1"/>
      <c r="F788" s="2"/>
      <c r="G788" s="2"/>
      <c r="H788" s="2"/>
      <c r="I788" s="2"/>
    </row>
    <row r="789" spans="1:9" ht="12" customHeight="1" x14ac:dyDescent="0.2">
      <c r="A789" s="7">
        <v>17.680000000000053</v>
      </c>
      <c r="B789" s="9">
        <v>8474310.4899912123</v>
      </c>
      <c r="C789" s="6">
        <v>1130.8299999999997</v>
      </c>
      <c r="D789" s="2"/>
      <c r="E789" s="1"/>
      <c r="F789" s="2"/>
      <c r="G789" s="2"/>
      <c r="H789" s="2"/>
      <c r="I789" s="2"/>
    </row>
    <row r="790" spans="1:9" ht="12" customHeight="1" x14ac:dyDescent="0.2">
      <c r="A790" s="7">
        <v>17.690000000000055</v>
      </c>
      <c r="B790" s="9">
        <v>8490954.050743226</v>
      </c>
      <c r="C790" s="9">
        <v>1130.8399999999997</v>
      </c>
      <c r="D790" s="2"/>
      <c r="E790" s="1"/>
      <c r="F790" s="2"/>
      <c r="G790" s="2"/>
      <c r="H790" s="2"/>
      <c r="I790" s="2"/>
    </row>
    <row r="791" spans="1:9" ht="12" customHeight="1" x14ac:dyDescent="0.2">
      <c r="A791" s="7">
        <v>17.700000000000056</v>
      </c>
      <c r="B791" s="9">
        <v>8507597.6114952397</v>
      </c>
      <c r="C791" s="9">
        <v>1130.8499999999997</v>
      </c>
      <c r="D791" s="2"/>
      <c r="E791" s="1"/>
      <c r="F791" s="2"/>
      <c r="G791" s="2"/>
      <c r="H791" s="2"/>
      <c r="I791" s="2"/>
    </row>
    <row r="792" spans="1:9" ht="12" customHeight="1" x14ac:dyDescent="0.2">
      <c r="A792" s="7">
        <v>17.710000000000058</v>
      </c>
      <c r="B792" s="9">
        <v>8524241.1722472534</v>
      </c>
      <c r="C792" s="6">
        <v>1130.8599999999997</v>
      </c>
      <c r="D792" s="2"/>
      <c r="E792" s="1"/>
      <c r="F792" s="2"/>
      <c r="G792" s="2"/>
      <c r="H792" s="2"/>
      <c r="I792" s="2"/>
    </row>
    <row r="793" spans="1:9" ht="12" customHeight="1" x14ac:dyDescent="0.2">
      <c r="A793" s="7">
        <v>17.720000000000059</v>
      </c>
      <c r="B793" s="9">
        <v>8540884.7329992671</v>
      </c>
      <c r="C793" s="10">
        <v>1130.8699999999997</v>
      </c>
      <c r="D793" s="2"/>
      <c r="E793" s="1"/>
      <c r="F793" s="2"/>
      <c r="G793" s="2"/>
      <c r="H793" s="2"/>
      <c r="I793" s="2"/>
    </row>
    <row r="794" spans="1:9" ht="12" customHeight="1" x14ac:dyDescent="0.2">
      <c r="A794" s="7">
        <v>17.730000000000061</v>
      </c>
      <c r="B794" s="9">
        <v>8557528.2937512808</v>
      </c>
      <c r="C794" s="9">
        <v>1130.8799999999997</v>
      </c>
      <c r="D794" s="2"/>
      <c r="E794" s="1"/>
      <c r="F794" s="2"/>
      <c r="G794" s="2"/>
      <c r="H794" s="2"/>
      <c r="I794" s="2"/>
    </row>
    <row r="795" spans="1:9" ht="12" customHeight="1" x14ac:dyDescent="0.2">
      <c r="A795" s="7">
        <v>17.740000000000062</v>
      </c>
      <c r="B795" s="9">
        <v>8574171.8545032945</v>
      </c>
      <c r="C795" s="6">
        <v>1130.8899999999996</v>
      </c>
      <c r="D795" s="2"/>
      <c r="E795" s="1"/>
      <c r="F795" s="2"/>
      <c r="G795" s="2"/>
      <c r="H795" s="2"/>
      <c r="I795" s="2"/>
    </row>
    <row r="796" spans="1:9" ht="12" customHeight="1" x14ac:dyDescent="0.2">
      <c r="A796" s="7">
        <v>17.750000000000064</v>
      </c>
      <c r="B796" s="9">
        <v>8590815.4152553082</v>
      </c>
      <c r="C796" s="6">
        <v>1130.8999999999996</v>
      </c>
      <c r="D796" s="2"/>
      <c r="E796" s="1"/>
      <c r="F796" s="2"/>
      <c r="G796" s="2"/>
      <c r="H796" s="2"/>
      <c r="I796" s="2"/>
    </row>
    <row r="797" spans="1:9" ht="12" customHeight="1" x14ac:dyDescent="0.2">
      <c r="A797" s="7">
        <v>17.760000000000066</v>
      </c>
      <c r="B797" s="9">
        <v>8607458.9760073218</v>
      </c>
      <c r="C797" s="9">
        <v>1130.9099999999996</v>
      </c>
      <c r="D797" s="2"/>
      <c r="E797" s="1"/>
      <c r="F797" s="2"/>
      <c r="G797" s="2"/>
      <c r="H797" s="2"/>
      <c r="I797" s="2"/>
    </row>
    <row r="798" spans="1:9" ht="12" customHeight="1" x14ac:dyDescent="0.2">
      <c r="A798" s="7">
        <v>17.770000000000067</v>
      </c>
      <c r="B798" s="9">
        <v>8624102.5367593355</v>
      </c>
      <c r="C798" s="6">
        <v>1130.9199999999996</v>
      </c>
      <c r="D798" s="2"/>
      <c r="E798" s="1"/>
      <c r="F798" s="2"/>
      <c r="G798" s="2"/>
      <c r="H798" s="2"/>
      <c r="I798" s="2"/>
    </row>
    <row r="799" spans="1:9" ht="12" customHeight="1" x14ac:dyDescent="0.2">
      <c r="A799" s="7">
        <v>17.780000000000069</v>
      </c>
      <c r="B799" s="9">
        <v>8640746.0975113492</v>
      </c>
      <c r="C799" s="6">
        <v>1130.9299999999996</v>
      </c>
      <c r="D799" s="2"/>
      <c r="E799" s="1"/>
      <c r="F799" s="2"/>
      <c r="G799" s="2"/>
      <c r="H799" s="2"/>
      <c r="I799" s="2"/>
    </row>
    <row r="800" spans="1:9" ht="12" customHeight="1" x14ac:dyDescent="0.2">
      <c r="A800" s="7">
        <v>17.79000000000007</v>
      </c>
      <c r="B800" s="9">
        <v>8657389.6582633629</v>
      </c>
      <c r="C800" s="9">
        <v>1130.9399999999996</v>
      </c>
      <c r="D800" s="2"/>
      <c r="E800" s="1"/>
      <c r="F800" s="2"/>
      <c r="G800" s="2"/>
      <c r="H800" s="2"/>
      <c r="I800" s="2"/>
    </row>
    <row r="801" spans="1:9" ht="12" customHeight="1" x14ac:dyDescent="0.2">
      <c r="A801" s="7">
        <v>17.800000000000072</v>
      </c>
      <c r="B801" s="9">
        <v>8674033.2190153766</v>
      </c>
      <c r="C801" s="6">
        <v>1130.9499999999996</v>
      </c>
      <c r="D801" s="2"/>
      <c r="E801" s="1"/>
      <c r="F801" s="2"/>
      <c r="G801" s="2"/>
      <c r="H801" s="2"/>
      <c r="I801" s="2"/>
    </row>
    <row r="802" spans="1:9" ht="12" customHeight="1" x14ac:dyDescent="0.2">
      <c r="A802" s="7">
        <v>17.810000000000073</v>
      </c>
      <c r="B802" s="9">
        <v>8690676.7797673903</v>
      </c>
      <c r="C802" s="6">
        <v>1130.9599999999996</v>
      </c>
      <c r="D802" s="2"/>
      <c r="E802" s="1"/>
      <c r="F802" s="2"/>
      <c r="G802" s="2"/>
      <c r="H802" s="2"/>
      <c r="I802" s="2"/>
    </row>
    <row r="803" spans="1:9" ht="12" customHeight="1" x14ac:dyDescent="0.2">
      <c r="A803" s="7">
        <v>17.820000000000075</v>
      </c>
      <c r="B803" s="9">
        <v>8707320.340519404</v>
      </c>
      <c r="C803" s="10">
        <v>1130.9699999999996</v>
      </c>
      <c r="E803" s="1"/>
    </row>
    <row r="804" spans="1:9" ht="12" customHeight="1" x14ac:dyDescent="0.2">
      <c r="A804" s="7">
        <v>17.830000000000076</v>
      </c>
      <c r="B804" s="9">
        <v>8723963.9012714177</v>
      </c>
      <c r="C804" s="9">
        <v>1130.9799999999996</v>
      </c>
      <c r="D804" s="4"/>
      <c r="E804" s="3"/>
      <c r="F804" s="4"/>
      <c r="G804" s="4"/>
      <c r="H804" s="4"/>
      <c r="I804" s="4"/>
    </row>
    <row r="805" spans="1:9" ht="12" customHeight="1" x14ac:dyDescent="0.2">
      <c r="A805" s="7">
        <v>17.840000000000078</v>
      </c>
      <c r="B805" s="9">
        <v>8740607.4620234314</v>
      </c>
      <c r="C805" s="9">
        <v>1130.9899999999996</v>
      </c>
      <c r="D805" s="4"/>
      <c r="E805" s="3"/>
      <c r="F805" s="4"/>
      <c r="G805" s="4"/>
      <c r="H805" s="4"/>
      <c r="I805" s="4"/>
    </row>
    <row r="806" spans="1:9" ht="12" customHeight="1" x14ac:dyDescent="0.2">
      <c r="A806" s="7">
        <v>17.850000000000001</v>
      </c>
      <c r="B806" s="9">
        <v>8757251.0227761902</v>
      </c>
      <c r="C806" s="9">
        <v>1131</v>
      </c>
      <c r="D806" s="4"/>
      <c r="E806" s="3"/>
      <c r="F806" s="4"/>
      <c r="G806" s="4"/>
      <c r="H806" s="4"/>
      <c r="I806" s="4"/>
    </row>
    <row r="807" spans="1:9" ht="12" customHeight="1" x14ac:dyDescent="0.2">
      <c r="A807" s="7">
        <v>17.860000000000003</v>
      </c>
      <c r="B807" s="9">
        <v>8774703.1694837604</v>
      </c>
      <c r="C807" s="9">
        <v>1131.01</v>
      </c>
      <c r="E807" s="1"/>
      <c r="F807" s="4"/>
      <c r="G807" s="4"/>
      <c r="H807" s="4"/>
      <c r="I807" s="4"/>
    </row>
    <row r="808" spans="1:9" ht="12" customHeight="1" x14ac:dyDescent="0.2">
      <c r="A808" s="7">
        <v>17.870000000000005</v>
      </c>
      <c r="B808" s="9">
        <v>8792155.3161913306</v>
      </c>
      <c r="C808" s="9">
        <v>1131.02</v>
      </c>
      <c r="D808" s="4"/>
      <c r="E808" s="3"/>
      <c r="F808" s="4"/>
      <c r="G808" s="4"/>
      <c r="H808" s="4"/>
      <c r="I808" s="4"/>
    </row>
    <row r="809" spans="1:9" ht="12" customHeight="1" x14ac:dyDescent="0.2">
      <c r="A809" s="7">
        <v>17.880000000000006</v>
      </c>
      <c r="B809" s="9">
        <v>8809607.4628989007</v>
      </c>
      <c r="C809" s="9">
        <v>1131.03</v>
      </c>
      <c r="D809" s="4"/>
      <c r="E809" s="3"/>
      <c r="F809" s="4"/>
      <c r="G809" s="4"/>
      <c r="H809" s="4"/>
      <c r="I809" s="4"/>
    </row>
    <row r="810" spans="1:9" ht="12" customHeight="1" x14ac:dyDescent="0.2">
      <c r="A810" s="7">
        <v>17.890000000000008</v>
      </c>
      <c r="B810" s="9">
        <v>8827059.6096064709</v>
      </c>
      <c r="C810" s="9">
        <v>1131.04</v>
      </c>
      <c r="D810" s="4"/>
      <c r="E810" s="3"/>
      <c r="F810" s="4"/>
      <c r="G810" s="4"/>
      <c r="H810" s="4"/>
      <c r="I810" s="4"/>
    </row>
    <row r="811" spans="1:9" ht="12" customHeight="1" x14ac:dyDescent="0.2">
      <c r="A811" s="7">
        <v>17.900000000000009</v>
      </c>
      <c r="B811" s="9">
        <v>8844511.7563140411</v>
      </c>
      <c r="C811" s="9">
        <v>1131.05</v>
      </c>
      <c r="D811" s="4"/>
      <c r="E811" s="3"/>
      <c r="F811" s="4"/>
      <c r="G811" s="4"/>
      <c r="H811" s="4"/>
      <c r="I811" s="4"/>
    </row>
    <row r="812" spans="1:9" ht="12" customHeight="1" x14ac:dyDescent="0.2">
      <c r="A812" s="7">
        <v>17.910000000000011</v>
      </c>
      <c r="B812" s="9">
        <v>8861963.9030216113</v>
      </c>
      <c r="C812" s="9">
        <v>1131.06</v>
      </c>
      <c r="D812" s="4"/>
      <c r="E812" s="3"/>
      <c r="F812" s="4"/>
      <c r="G812" s="4"/>
      <c r="H812" s="4"/>
      <c r="I812" s="4"/>
    </row>
    <row r="813" spans="1:9" ht="12" customHeight="1" x14ac:dyDescent="0.2">
      <c r="A813" s="7">
        <v>17.920000000000012</v>
      </c>
      <c r="B813" s="9">
        <v>8879416.0497291815</v>
      </c>
      <c r="C813" s="10">
        <v>1131.07</v>
      </c>
      <c r="D813" s="2"/>
      <c r="E813" s="1"/>
      <c r="F813" s="2"/>
      <c r="G813" s="2"/>
      <c r="H813" s="2"/>
      <c r="I813" s="2"/>
    </row>
    <row r="814" spans="1:9" ht="12" customHeight="1" x14ac:dyDescent="0.2">
      <c r="A814" s="7">
        <v>17.930000000000014</v>
      </c>
      <c r="B814" s="9">
        <v>8896868.1964367516</v>
      </c>
      <c r="C814" s="9">
        <v>1131.08</v>
      </c>
      <c r="D814" s="2"/>
      <c r="E814" s="1"/>
      <c r="F814" s="2"/>
      <c r="G814" s="2"/>
      <c r="H814" s="2"/>
      <c r="I814" s="2"/>
    </row>
    <row r="815" spans="1:9" ht="12" customHeight="1" x14ac:dyDescent="0.2">
      <c r="A815" s="7">
        <v>17.940000000000015</v>
      </c>
      <c r="B815" s="9">
        <v>8914320.3431443218</v>
      </c>
      <c r="C815" s="9">
        <v>1131.0899999999999</v>
      </c>
      <c r="D815" s="2"/>
      <c r="E815" s="1"/>
      <c r="F815" s="2"/>
      <c r="G815" s="2"/>
      <c r="H815" s="2"/>
      <c r="I815" s="2"/>
    </row>
    <row r="816" spans="1:9" ht="12" customHeight="1" x14ac:dyDescent="0.2">
      <c r="A816" s="7">
        <v>17.950000000000017</v>
      </c>
      <c r="B816" s="9">
        <v>8931772.489851892</v>
      </c>
      <c r="C816" s="6">
        <v>1131.0999999999999</v>
      </c>
      <c r="D816" s="2"/>
      <c r="E816" s="1"/>
      <c r="F816" s="2"/>
      <c r="G816" s="2"/>
      <c r="H816" s="2"/>
      <c r="I816" s="2"/>
    </row>
    <row r="817" spans="1:9" ht="12" customHeight="1" x14ac:dyDescent="0.2">
      <c r="A817" s="7">
        <v>17.960000000000019</v>
      </c>
      <c r="B817" s="9">
        <v>8949224.6365594622</v>
      </c>
      <c r="C817" s="9">
        <v>1131.1099999999999</v>
      </c>
      <c r="D817" s="2"/>
      <c r="E817" s="1"/>
      <c r="F817" s="2"/>
      <c r="G817" s="2"/>
      <c r="H817" s="2"/>
      <c r="I817" s="2"/>
    </row>
    <row r="818" spans="1:9" ht="12" customHeight="1" x14ac:dyDescent="0.2">
      <c r="A818" s="7">
        <v>17.97000000000002</v>
      </c>
      <c r="B818" s="9">
        <v>8966676.7832670324</v>
      </c>
      <c r="C818" s="9">
        <v>1131.1199999999999</v>
      </c>
      <c r="D818" s="2"/>
      <c r="E818" s="1"/>
      <c r="F818" s="2"/>
      <c r="G818" s="2"/>
      <c r="H818" s="2"/>
      <c r="I818" s="2"/>
    </row>
    <row r="819" spans="1:9" ht="12" customHeight="1" x14ac:dyDescent="0.2">
      <c r="A819" s="7">
        <v>17.980000000000022</v>
      </c>
      <c r="B819" s="9">
        <v>8984128.9299746025</v>
      </c>
      <c r="C819" s="6">
        <v>1131.1299999999999</v>
      </c>
      <c r="D819" s="2"/>
      <c r="E819" s="1"/>
      <c r="F819" s="2"/>
      <c r="G819" s="2"/>
      <c r="H819" s="2"/>
      <c r="I819" s="2"/>
    </row>
    <row r="820" spans="1:9" ht="12" customHeight="1" x14ac:dyDescent="0.2">
      <c r="A820" s="7">
        <v>17.990000000000023</v>
      </c>
      <c r="B820" s="9">
        <v>9001581.0766821727</v>
      </c>
      <c r="C820" s="9">
        <v>1131.1399999999999</v>
      </c>
      <c r="D820" s="2"/>
      <c r="E820" s="1"/>
      <c r="F820" s="2"/>
      <c r="G820" s="2"/>
      <c r="H820" s="2"/>
      <c r="I820" s="2"/>
    </row>
    <row r="821" spans="1:9" ht="12" customHeight="1" x14ac:dyDescent="0.2">
      <c r="A821" s="7">
        <v>18.000000000000025</v>
      </c>
      <c r="B821" s="9">
        <v>9019033.2233897429</v>
      </c>
      <c r="C821" s="9">
        <v>1131.1499999999999</v>
      </c>
      <c r="D821" s="2"/>
      <c r="E821" s="1"/>
      <c r="F821" s="2"/>
      <c r="G821" s="2"/>
      <c r="H821" s="2"/>
      <c r="I821" s="2"/>
    </row>
    <row r="822" spans="1:9" ht="12" customHeight="1" x14ac:dyDescent="0.2">
      <c r="A822" s="7">
        <v>18.010000000000026</v>
      </c>
      <c r="B822" s="9">
        <v>9036485.3700973131</v>
      </c>
      <c r="C822" s="6">
        <v>1131.1599999999999</v>
      </c>
      <c r="D822" s="2"/>
      <c r="E822" s="1"/>
      <c r="F822" s="2"/>
      <c r="G822" s="2"/>
      <c r="H822" s="2"/>
      <c r="I822" s="2"/>
    </row>
    <row r="823" spans="1:9" ht="12" customHeight="1" x14ac:dyDescent="0.2">
      <c r="A823" s="7">
        <v>18.020000000000028</v>
      </c>
      <c r="B823" s="9">
        <v>9053937.5168048833</v>
      </c>
      <c r="C823" s="10">
        <v>1131.1699999999998</v>
      </c>
      <c r="D823" s="2"/>
      <c r="E823" s="1"/>
      <c r="F823" s="2"/>
      <c r="G823" s="2"/>
      <c r="H823" s="2"/>
      <c r="I823" s="2"/>
    </row>
    <row r="824" spans="1:9" ht="12" customHeight="1" x14ac:dyDescent="0.2">
      <c r="A824" s="7">
        <v>18.03000000000003</v>
      </c>
      <c r="B824" s="9">
        <v>9071389.6635124534</v>
      </c>
      <c r="C824" s="9">
        <v>1131.1799999999998</v>
      </c>
      <c r="D824" s="2"/>
      <c r="E824" s="1"/>
      <c r="F824" s="2"/>
      <c r="G824" s="2"/>
      <c r="H824" s="2"/>
      <c r="I824" s="2"/>
    </row>
    <row r="825" spans="1:9" ht="12" customHeight="1" x14ac:dyDescent="0.2">
      <c r="A825" s="7">
        <v>18.040000000000031</v>
      </c>
      <c r="B825" s="9">
        <v>9088841.8102200236</v>
      </c>
      <c r="C825" s="9">
        <v>1131.1899999999998</v>
      </c>
      <c r="D825" s="2"/>
      <c r="E825" s="1"/>
      <c r="F825" s="2"/>
      <c r="G825" s="2"/>
      <c r="H825" s="2"/>
      <c r="I825" s="2"/>
    </row>
    <row r="826" spans="1:9" ht="12" customHeight="1" x14ac:dyDescent="0.2">
      <c r="A826" s="7">
        <v>18.050000000000033</v>
      </c>
      <c r="B826" s="9">
        <v>9106293.9569275938</v>
      </c>
      <c r="C826" s="9">
        <v>1131.1999999999998</v>
      </c>
      <c r="D826" s="2"/>
      <c r="E826" s="1"/>
      <c r="F826" s="2"/>
      <c r="G826" s="2"/>
      <c r="H826" s="2"/>
      <c r="I826" s="2"/>
    </row>
    <row r="827" spans="1:9" ht="12" customHeight="1" x14ac:dyDescent="0.2">
      <c r="A827" s="7">
        <v>18.060000000000034</v>
      </c>
      <c r="B827" s="9">
        <v>9123746.103635164</v>
      </c>
      <c r="C827" s="9">
        <v>1131.2099999999998</v>
      </c>
      <c r="D827" s="2"/>
      <c r="E827" s="1"/>
      <c r="F827" s="2"/>
      <c r="G827" s="2"/>
      <c r="H827" s="2"/>
      <c r="I827" s="2"/>
    </row>
    <row r="828" spans="1:9" ht="12" customHeight="1" x14ac:dyDescent="0.2">
      <c r="A828" s="7">
        <v>18.070000000000036</v>
      </c>
      <c r="B828" s="9">
        <v>9141198.2503427342</v>
      </c>
      <c r="C828" s="9">
        <v>1131.2199999999998</v>
      </c>
      <c r="D828" s="2"/>
      <c r="E828" s="1"/>
      <c r="F828" s="2"/>
      <c r="G828" s="2"/>
      <c r="H828" s="2"/>
      <c r="I828" s="2"/>
    </row>
    <row r="829" spans="1:9" ht="12" customHeight="1" x14ac:dyDescent="0.2">
      <c r="A829" s="7">
        <v>18.080000000000037</v>
      </c>
      <c r="B829" s="9">
        <v>9158650.3970503043</v>
      </c>
      <c r="C829" s="9">
        <v>1131.2299999999998</v>
      </c>
      <c r="D829" s="2"/>
      <c r="E829" s="1"/>
      <c r="F829" s="2"/>
      <c r="G829" s="2"/>
      <c r="H829" s="2"/>
      <c r="I829" s="2"/>
    </row>
    <row r="830" spans="1:9" ht="12" customHeight="1" x14ac:dyDescent="0.2">
      <c r="A830" s="7">
        <v>18.090000000000039</v>
      </c>
      <c r="B830" s="9">
        <v>9176102.5437578745</v>
      </c>
      <c r="C830" s="9">
        <v>1131.2399999999998</v>
      </c>
      <c r="D830" s="2"/>
      <c r="E830" s="1"/>
      <c r="F830" s="2"/>
      <c r="G830" s="2"/>
      <c r="H830" s="2"/>
      <c r="I830" s="2"/>
    </row>
    <row r="831" spans="1:9" ht="12" customHeight="1" x14ac:dyDescent="0.2">
      <c r="A831" s="7">
        <v>18.100000000000041</v>
      </c>
      <c r="B831" s="9">
        <v>9193554.6904654447</v>
      </c>
      <c r="C831" s="9">
        <v>1131.2499999999998</v>
      </c>
      <c r="D831" s="2"/>
      <c r="E831" s="1"/>
      <c r="F831" s="2"/>
      <c r="G831" s="2"/>
      <c r="H831" s="2"/>
      <c r="I831" s="2"/>
    </row>
    <row r="832" spans="1:9" ht="12" customHeight="1" x14ac:dyDescent="0.2">
      <c r="A832" s="7">
        <v>18.110000000000042</v>
      </c>
      <c r="B832" s="9">
        <v>9211006.8371730149</v>
      </c>
      <c r="C832" s="9">
        <v>1131.2599999999998</v>
      </c>
      <c r="D832" s="2"/>
      <c r="E832" s="1"/>
      <c r="F832" s="2"/>
      <c r="G832" s="2"/>
      <c r="H832" s="2"/>
      <c r="I832" s="2"/>
    </row>
    <row r="833" spans="1:9" ht="12" customHeight="1" x14ac:dyDescent="0.2">
      <c r="A833" s="7">
        <v>18.120000000000044</v>
      </c>
      <c r="B833" s="9">
        <v>9228458.9838805851</v>
      </c>
      <c r="C833" s="10">
        <v>1131.2699999999998</v>
      </c>
      <c r="D833" s="2"/>
      <c r="E833" s="1"/>
      <c r="F833" s="2"/>
      <c r="G833" s="2"/>
      <c r="H833" s="2"/>
      <c r="I833" s="2"/>
    </row>
    <row r="834" spans="1:9" ht="12" customHeight="1" x14ac:dyDescent="0.2">
      <c r="A834" s="7">
        <v>18.130000000000045</v>
      </c>
      <c r="B834" s="9">
        <v>9245911.1305881552</v>
      </c>
      <c r="C834" s="9">
        <v>1131.2799999999997</v>
      </c>
      <c r="D834" s="2"/>
      <c r="E834" s="1"/>
      <c r="F834" s="2"/>
      <c r="G834" s="2"/>
      <c r="H834" s="2"/>
      <c r="I834" s="2"/>
    </row>
    <row r="835" spans="1:9" ht="12" customHeight="1" x14ac:dyDescent="0.2">
      <c r="A835" s="7">
        <v>18.140000000000047</v>
      </c>
      <c r="B835" s="9">
        <v>9263363.2772957254</v>
      </c>
      <c r="C835" s="9">
        <v>1131.2899999999997</v>
      </c>
      <c r="D835" s="2"/>
      <c r="E835" s="1"/>
      <c r="F835" s="2"/>
      <c r="G835" s="2"/>
      <c r="H835" s="2"/>
      <c r="I835" s="2"/>
    </row>
    <row r="836" spans="1:9" ht="12" customHeight="1" x14ac:dyDescent="0.2">
      <c r="A836" s="7">
        <v>18.150000000000048</v>
      </c>
      <c r="B836" s="9">
        <v>9280815.4240032956</v>
      </c>
      <c r="C836" s="9">
        <v>1131.2999999999997</v>
      </c>
      <c r="D836" s="2"/>
      <c r="E836" s="1"/>
      <c r="F836" s="2"/>
      <c r="G836" s="2"/>
      <c r="H836" s="2"/>
      <c r="I836" s="2"/>
    </row>
    <row r="837" spans="1:9" ht="12" customHeight="1" x14ac:dyDescent="0.2">
      <c r="A837" s="7">
        <v>18.16000000000005</v>
      </c>
      <c r="B837" s="9">
        <v>9298267.5707108658</v>
      </c>
      <c r="C837" s="9">
        <v>1131.3099999999997</v>
      </c>
      <c r="D837" s="2"/>
      <c r="E837" s="1"/>
      <c r="F837" s="2"/>
      <c r="G837" s="2"/>
      <c r="H837" s="2"/>
      <c r="I837" s="2"/>
    </row>
    <row r="838" spans="1:9" ht="12" customHeight="1" x14ac:dyDescent="0.2">
      <c r="A838" s="7">
        <v>18.170000000000051</v>
      </c>
      <c r="B838" s="9">
        <v>9315719.717418436</v>
      </c>
      <c r="C838" s="9">
        <v>1131.3199999999997</v>
      </c>
      <c r="D838" s="2"/>
      <c r="E838" s="1"/>
      <c r="F838" s="2"/>
      <c r="G838" s="2"/>
      <c r="H838" s="2"/>
      <c r="I838" s="2"/>
    </row>
    <row r="839" spans="1:9" ht="12" customHeight="1" x14ac:dyDescent="0.2">
      <c r="A839" s="7">
        <v>18.180000000000053</v>
      </c>
      <c r="B839" s="9">
        <v>9333171.8641260061</v>
      </c>
      <c r="C839" s="9">
        <v>1131.3299999999997</v>
      </c>
      <c r="D839" s="2"/>
      <c r="E839" s="1"/>
      <c r="F839" s="2"/>
      <c r="G839" s="2"/>
      <c r="H839" s="2"/>
      <c r="I839" s="2"/>
    </row>
    <row r="840" spans="1:9" ht="12" customHeight="1" x14ac:dyDescent="0.2">
      <c r="A840" s="7">
        <v>18.190000000000055</v>
      </c>
      <c r="B840" s="9">
        <v>9350624.0108335763</v>
      </c>
      <c r="C840" s="9">
        <v>1131.3399999999997</v>
      </c>
      <c r="D840" s="2"/>
      <c r="E840" s="1"/>
      <c r="F840" s="2"/>
      <c r="G840" s="2"/>
      <c r="H840" s="2"/>
      <c r="I840" s="2"/>
    </row>
    <row r="841" spans="1:9" ht="12" customHeight="1" x14ac:dyDescent="0.2">
      <c r="A841" s="7">
        <v>18.200000000000056</v>
      </c>
      <c r="B841" s="9">
        <v>9368076.1575411465</v>
      </c>
      <c r="C841" s="9">
        <v>1131.3499999999997</v>
      </c>
      <c r="D841" s="2"/>
      <c r="E841" s="1"/>
      <c r="F841" s="2"/>
      <c r="G841" s="2"/>
      <c r="H841" s="2"/>
      <c r="I841" s="2"/>
    </row>
    <row r="842" spans="1:9" ht="12" customHeight="1" x14ac:dyDescent="0.2">
      <c r="A842" s="7">
        <v>18.210000000000058</v>
      </c>
      <c r="B842" s="9">
        <v>9385528.3042487167</v>
      </c>
      <c r="C842" s="9">
        <v>1131.3599999999997</v>
      </c>
      <c r="D842" s="2"/>
      <c r="E842" s="1"/>
      <c r="F842" s="2"/>
      <c r="G842" s="2"/>
      <c r="H842" s="2"/>
      <c r="I842" s="2"/>
    </row>
    <row r="843" spans="1:9" ht="12" customHeight="1" x14ac:dyDescent="0.2">
      <c r="A843" s="7">
        <v>18.220000000000059</v>
      </c>
      <c r="B843" s="9">
        <v>9402980.4509562869</v>
      </c>
      <c r="C843" s="10">
        <v>1131.3699999999997</v>
      </c>
      <c r="D843" s="2"/>
      <c r="E843" s="1"/>
      <c r="F843" s="2"/>
      <c r="G843" s="2"/>
      <c r="H843" s="2"/>
      <c r="I843" s="2"/>
    </row>
    <row r="844" spans="1:9" ht="12" customHeight="1" x14ac:dyDescent="0.2">
      <c r="A844" s="7">
        <v>18.230000000000061</v>
      </c>
      <c r="B844" s="9">
        <v>9420432.597663857</v>
      </c>
      <c r="C844" s="9">
        <v>1131.3799999999997</v>
      </c>
      <c r="D844" s="2"/>
      <c r="E844" s="1"/>
      <c r="F844" s="2"/>
      <c r="G844" s="2"/>
      <c r="H844" s="2"/>
      <c r="I844" s="2"/>
    </row>
    <row r="845" spans="1:9" ht="12" customHeight="1" x14ac:dyDescent="0.2">
      <c r="A845" s="7">
        <v>18.240000000000062</v>
      </c>
      <c r="B845" s="9">
        <v>9437884.7443714272</v>
      </c>
      <c r="C845" s="9">
        <v>1131.3899999999996</v>
      </c>
      <c r="D845" s="2"/>
      <c r="E845" s="1"/>
      <c r="F845" s="2"/>
      <c r="G845" s="2"/>
      <c r="H845" s="2"/>
      <c r="I845" s="2"/>
    </row>
    <row r="846" spans="1:9" ht="12" customHeight="1" x14ac:dyDescent="0.2">
      <c r="A846" s="7">
        <v>18.250000000000064</v>
      </c>
      <c r="B846" s="9">
        <v>9455336.8910789974</v>
      </c>
      <c r="C846" s="6">
        <v>1131.3999999999996</v>
      </c>
      <c r="D846" s="2"/>
      <c r="E846" s="1"/>
      <c r="F846" s="2"/>
      <c r="G846" s="2"/>
      <c r="H846" s="2"/>
      <c r="I846" s="2"/>
    </row>
    <row r="847" spans="1:9" ht="12" customHeight="1" x14ac:dyDescent="0.2">
      <c r="A847" s="7">
        <v>18.260000000000066</v>
      </c>
      <c r="B847" s="9">
        <v>9472789.0377865676</v>
      </c>
      <c r="C847" s="9">
        <v>1131.4099999999996</v>
      </c>
      <c r="D847" s="2"/>
      <c r="E847" s="1"/>
      <c r="F847" s="2"/>
      <c r="G847" s="2"/>
      <c r="H847" s="2"/>
      <c r="I847" s="2"/>
    </row>
    <row r="848" spans="1:9" ht="12" customHeight="1" x14ac:dyDescent="0.2">
      <c r="A848" s="7">
        <v>18.270000000000067</v>
      </c>
      <c r="B848" s="9">
        <v>9490241.1844941378</v>
      </c>
      <c r="C848" s="9">
        <v>1131.4199999999996</v>
      </c>
      <c r="D848" s="2"/>
      <c r="E848" s="1"/>
      <c r="F848" s="2"/>
      <c r="G848" s="2"/>
      <c r="H848" s="2"/>
      <c r="I848" s="2"/>
    </row>
    <row r="849" spans="1:9" ht="12" customHeight="1" x14ac:dyDescent="0.2">
      <c r="A849" s="7">
        <v>18.280000000000069</v>
      </c>
      <c r="B849" s="9">
        <v>9507693.3312017079</v>
      </c>
      <c r="C849" s="6">
        <v>1131.4299999999996</v>
      </c>
      <c r="D849" s="2"/>
      <c r="E849" s="1"/>
      <c r="F849" s="2"/>
      <c r="G849" s="2"/>
      <c r="H849" s="2"/>
      <c r="I849" s="2"/>
    </row>
    <row r="850" spans="1:9" ht="12" customHeight="1" x14ac:dyDescent="0.2">
      <c r="A850" s="7">
        <v>18.29000000000007</v>
      </c>
      <c r="B850" s="9">
        <v>9525145.4779092781</v>
      </c>
      <c r="C850" s="9">
        <v>1131.4399999999996</v>
      </c>
      <c r="D850" s="2"/>
      <c r="E850" s="1"/>
      <c r="F850" s="2"/>
      <c r="G850" s="2"/>
      <c r="H850" s="2"/>
      <c r="I850" s="2"/>
    </row>
    <row r="851" spans="1:9" ht="12" customHeight="1" x14ac:dyDescent="0.2">
      <c r="A851" s="7">
        <v>18.300000000000072</v>
      </c>
      <c r="B851" s="9">
        <v>9542597.6246168483</v>
      </c>
      <c r="C851" s="9">
        <v>1131.4499999999996</v>
      </c>
      <c r="D851" s="2"/>
      <c r="E851" s="1"/>
      <c r="F851" s="2"/>
      <c r="G851" s="2"/>
      <c r="H851" s="2"/>
      <c r="I851" s="2"/>
    </row>
    <row r="852" spans="1:9" ht="12" customHeight="1" x14ac:dyDescent="0.2">
      <c r="A852" s="7">
        <v>18.310000000000073</v>
      </c>
      <c r="B852" s="9">
        <v>9560049.7713244185</v>
      </c>
      <c r="C852" s="6">
        <v>1131.4599999999996</v>
      </c>
      <c r="D852" s="2"/>
      <c r="E852" s="1"/>
      <c r="F852" s="2"/>
      <c r="G852" s="2"/>
      <c r="H852" s="2"/>
      <c r="I852" s="2"/>
    </row>
    <row r="853" spans="1:9" ht="12" customHeight="1" x14ac:dyDescent="0.2">
      <c r="A853" s="7">
        <v>18.320000000000075</v>
      </c>
      <c r="B853" s="9">
        <v>9577501.9180319887</v>
      </c>
      <c r="C853" s="10">
        <v>1131.4699999999996</v>
      </c>
      <c r="E853" s="1"/>
    </row>
    <row r="854" spans="1:9" ht="12" customHeight="1" x14ac:dyDescent="0.2">
      <c r="A854" s="7">
        <v>18.330000000000076</v>
      </c>
      <c r="B854" s="9">
        <v>9594954.0647395588</v>
      </c>
      <c r="C854" s="9">
        <v>1131.4799999999996</v>
      </c>
      <c r="D854" s="2"/>
      <c r="E854" s="1"/>
      <c r="F854" s="2"/>
      <c r="G854" s="2"/>
      <c r="H854" s="2"/>
      <c r="I854" s="2"/>
    </row>
    <row r="855" spans="1:9" ht="12" customHeight="1" x14ac:dyDescent="0.2">
      <c r="A855" s="7">
        <v>18.340000000000078</v>
      </c>
      <c r="B855" s="9">
        <v>9612406.211447129</v>
      </c>
      <c r="C855" s="6">
        <v>1131.4899999999996</v>
      </c>
      <c r="D855" s="2"/>
      <c r="E855" s="1"/>
      <c r="F855" s="2"/>
      <c r="G855" s="2"/>
      <c r="H855" s="2"/>
      <c r="I855" s="2"/>
    </row>
    <row r="856" spans="1:9" ht="12" customHeight="1" x14ac:dyDescent="0.2">
      <c r="A856" s="7">
        <v>18.350000000000001</v>
      </c>
      <c r="B856" s="9">
        <v>9629858.3581555001</v>
      </c>
      <c r="C856" s="9">
        <v>1131.5</v>
      </c>
      <c r="D856" s="2"/>
      <c r="E856" s="1"/>
      <c r="F856" s="2"/>
      <c r="G856" s="2"/>
      <c r="H856" s="2"/>
      <c r="I856" s="2"/>
    </row>
    <row r="857" spans="1:9" ht="12" customHeight="1" x14ac:dyDescent="0.2">
      <c r="A857" s="7">
        <v>18.360000000000003</v>
      </c>
      <c r="B857" s="9">
        <v>9648208.5182978809</v>
      </c>
      <c r="C857" s="9">
        <v>1131.51</v>
      </c>
      <c r="D857" s="2"/>
      <c r="E857" s="1"/>
      <c r="F857" s="2"/>
      <c r="G857" s="2"/>
      <c r="H857" s="2"/>
      <c r="I857" s="2"/>
    </row>
    <row r="858" spans="1:9" ht="12" customHeight="1" x14ac:dyDescent="0.2">
      <c r="A858" s="7">
        <v>18.370000000000005</v>
      </c>
      <c r="B858" s="9">
        <v>9666558.6784402616</v>
      </c>
      <c r="C858" s="6">
        <v>1131.52</v>
      </c>
      <c r="D858" s="2"/>
      <c r="E858" s="1"/>
      <c r="F858" s="2"/>
      <c r="G858" s="2"/>
      <c r="H858" s="2"/>
      <c r="I858" s="2"/>
    </row>
    <row r="859" spans="1:9" ht="12" customHeight="1" x14ac:dyDescent="0.2">
      <c r="A859" s="7">
        <v>18.380000000000006</v>
      </c>
      <c r="B859" s="9">
        <v>9684908.8385826424</v>
      </c>
      <c r="C859" s="9">
        <v>1131.53</v>
      </c>
      <c r="D859" s="2"/>
      <c r="E859" s="1"/>
      <c r="F859" s="2"/>
      <c r="G859" s="2"/>
      <c r="H859" s="2"/>
      <c r="I859" s="2"/>
    </row>
    <row r="860" spans="1:9" ht="12" customHeight="1" x14ac:dyDescent="0.2">
      <c r="A860" s="7">
        <v>18.390000000000008</v>
      </c>
      <c r="B860" s="9">
        <v>9703258.9987250231</v>
      </c>
      <c r="C860" s="9">
        <v>1131.54</v>
      </c>
      <c r="D860" s="2"/>
      <c r="E860" s="1"/>
      <c r="F860" s="2"/>
      <c r="G860" s="2"/>
      <c r="H860" s="2"/>
      <c r="I860" s="2"/>
    </row>
    <row r="861" spans="1:9" ht="12" customHeight="1" x14ac:dyDescent="0.2">
      <c r="A861" s="7">
        <v>18.400000000000009</v>
      </c>
      <c r="B861" s="9">
        <v>9721609.1588674039</v>
      </c>
      <c r="C861" s="6">
        <v>1131.55</v>
      </c>
      <c r="D861" s="2"/>
      <c r="E861" s="1"/>
      <c r="F861" s="2"/>
      <c r="G861" s="2"/>
      <c r="H861" s="2"/>
      <c r="I861" s="2"/>
    </row>
    <row r="862" spans="1:9" ht="12" customHeight="1" x14ac:dyDescent="0.2">
      <c r="A862" s="7">
        <v>18.410000000000011</v>
      </c>
      <c r="B862" s="9">
        <v>9739959.3190097846</v>
      </c>
      <c r="C862" s="9">
        <v>1131.56</v>
      </c>
      <c r="D862" s="2"/>
      <c r="E862" s="1"/>
      <c r="F862" s="2"/>
      <c r="G862" s="2"/>
      <c r="H862" s="2"/>
      <c r="I862" s="2"/>
    </row>
    <row r="863" spans="1:9" ht="12" customHeight="1" x14ac:dyDescent="0.2">
      <c r="A863" s="7">
        <v>18.420000000000012</v>
      </c>
      <c r="B863" s="9">
        <v>9758309.4791521654</v>
      </c>
      <c r="C863" s="10">
        <v>1131.57</v>
      </c>
      <c r="D863" s="2"/>
      <c r="E863" s="1"/>
      <c r="F863" s="2"/>
      <c r="G863" s="2"/>
      <c r="H863" s="2"/>
      <c r="I863" s="2"/>
    </row>
    <row r="864" spans="1:9" ht="12" customHeight="1" x14ac:dyDescent="0.2">
      <c r="A864" s="7">
        <v>18.430000000000014</v>
      </c>
      <c r="B864" s="9">
        <v>9776659.6392945461</v>
      </c>
      <c r="C864" s="9">
        <v>1131.58</v>
      </c>
      <c r="D864" s="2"/>
      <c r="E864" s="1"/>
      <c r="F864" s="2"/>
      <c r="G864" s="2"/>
      <c r="H864" s="2"/>
      <c r="I864" s="2"/>
    </row>
    <row r="865" spans="1:9" ht="12" customHeight="1" x14ac:dyDescent="0.2">
      <c r="A865" s="7">
        <v>18.440000000000015</v>
      </c>
      <c r="B865" s="9">
        <v>9795009.7994369268</v>
      </c>
      <c r="C865" s="9">
        <v>1131.5899999999999</v>
      </c>
      <c r="D865" s="2"/>
      <c r="E865" s="1"/>
      <c r="F865" s="2"/>
      <c r="G865" s="2"/>
      <c r="H865" s="2"/>
      <c r="I865" s="2"/>
    </row>
    <row r="866" spans="1:9" ht="12" customHeight="1" x14ac:dyDescent="0.2">
      <c r="A866" s="7">
        <v>18.450000000000017</v>
      </c>
      <c r="B866" s="9">
        <v>9813359.9595793076</v>
      </c>
      <c r="C866" s="9">
        <v>1131.5999999999999</v>
      </c>
      <c r="D866" s="2"/>
      <c r="E866" s="1"/>
      <c r="F866" s="2"/>
      <c r="G866" s="2"/>
      <c r="H866" s="2"/>
      <c r="I866" s="2"/>
    </row>
    <row r="867" spans="1:9" ht="12" customHeight="1" x14ac:dyDescent="0.2">
      <c r="A867" s="7">
        <v>18.460000000000019</v>
      </c>
      <c r="B867" s="9">
        <v>9831710.1197216883</v>
      </c>
      <c r="C867" s="9">
        <v>1131.6099999999999</v>
      </c>
      <c r="D867" s="2"/>
      <c r="E867" s="1"/>
      <c r="F867" s="2"/>
      <c r="G867" s="2"/>
      <c r="H867" s="2"/>
      <c r="I867" s="2"/>
    </row>
    <row r="868" spans="1:9" ht="12" customHeight="1" x14ac:dyDescent="0.2">
      <c r="A868" s="7">
        <v>18.47000000000002</v>
      </c>
      <c r="B868" s="9">
        <v>9850060.2798640691</v>
      </c>
      <c r="C868" s="9">
        <v>1131.6199999999999</v>
      </c>
      <c r="D868" s="2"/>
      <c r="E868" s="1"/>
      <c r="F868" s="2"/>
      <c r="G868" s="2"/>
      <c r="H868" s="2"/>
      <c r="I868" s="2"/>
    </row>
    <row r="869" spans="1:9" ht="12" customHeight="1" x14ac:dyDescent="0.2">
      <c r="A869" s="7">
        <v>18.480000000000022</v>
      </c>
      <c r="B869" s="9">
        <v>9868410.4400064498</v>
      </c>
      <c r="C869" s="9">
        <v>1131.6299999999999</v>
      </c>
      <c r="D869" s="2"/>
      <c r="E869" s="1"/>
      <c r="F869" s="2"/>
      <c r="G869" s="2"/>
      <c r="H869" s="2"/>
      <c r="I869" s="2"/>
    </row>
    <row r="870" spans="1:9" ht="12" customHeight="1" x14ac:dyDescent="0.2">
      <c r="A870" s="7">
        <v>18.490000000000023</v>
      </c>
      <c r="B870" s="9">
        <v>9886760.6001488306</v>
      </c>
      <c r="C870" s="9">
        <v>1131.6399999999999</v>
      </c>
      <c r="D870" s="2"/>
      <c r="E870" s="1"/>
      <c r="F870" s="2"/>
      <c r="G870" s="2"/>
      <c r="H870" s="2"/>
      <c r="I870" s="2"/>
    </row>
    <row r="871" spans="1:9" ht="12" customHeight="1" x14ac:dyDescent="0.2">
      <c r="A871" s="7">
        <v>18.500000000000025</v>
      </c>
      <c r="B871" s="9">
        <v>9905110.7602912113</v>
      </c>
      <c r="C871" s="9">
        <v>1131.6499999999999</v>
      </c>
      <c r="D871" s="2"/>
      <c r="E871" s="1"/>
      <c r="F871" s="2"/>
      <c r="G871" s="2"/>
      <c r="H871" s="2"/>
      <c r="I871" s="2"/>
    </row>
    <row r="872" spans="1:9" ht="12" customHeight="1" x14ac:dyDescent="0.2">
      <c r="A872" s="7">
        <v>18.510000000000026</v>
      </c>
      <c r="B872" s="9">
        <v>9923460.9204335921</v>
      </c>
      <c r="C872" s="9">
        <v>1131.6599999999999</v>
      </c>
      <c r="D872" s="2"/>
      <c r="E872" s="1"/>
      <c r="F872" s="2"/>
      <c r="G872" s="2"/>
      <c r="H872" s="2"/>
      <c r="I872" s="2"/>
    </row>
    <row r="873" spans="1:9" ht="12" customHeight="1" x14ac:dyDescent="0.2">
      <c r="A873" s="7">
        <v>18.520000000000028</v>
      </c>
      <c r="B873" s="9">
        <v>9941811.0805759728</v>
      </c>
      <c r="C873" s="10">
        <v>1131.6699999999998</v>
      </c>
      <c r="D873" s="2"/>
      <c r="E873" s="1"/>
      <c r="F873" s="2"/>
      <c r="G873" s="2"/>
      <c r="H873" s="2"/>
      <c r="I873" s="2"/>
    </row>
    <row r="874" spans="1:9" ht="12" customHeight="1" x14ac:dyDescent="0.2">
      <c r="A874" s="7">
        <v>18.53000000000003</v>
      </c>
      <c r="B874" s="9">
        <v>9960161.2407183535</v>
      </c>
      <c r="C874" s="9">
        <v>1131.6799999999998</v>
      </c>
      <c r="D874" s="2"/>
      <c r="E874" s="1"/>
      <c r="F874" s="2"/>
      <c r="G874" s="2"/>
      <c r="H874" s="2"/>
      <c r="I874" s="2"/>
    </row>
    <row r="875" spans="1:9" ht="12" customHeight="1" x14ac:dyDescent="0.2">
      <c r="A875" s="7">
        <v>18.540000000000031</v>
      </c>
      <c r="B875" s="9">
        <v>9978511.4008607343</v>
      </c>
      <c r="C875" s="9">
        <v>1131.6899999999998</v>
      </c>
      <c r="D875" s="2"/>
      <c r="E875" s="1"/>
      <c r="F875" s="2"/>
      <c r="G875" s="2"/>
      <c r="H875" s="2"/>
      <c r="I875" s="2"/>
    </row>
    <row r="876" spans="1:9" ht="12" customHeight="1" x14ac:dyDescent="0.2">
      <c r="A876" s="7">
        <v>18.550000000000033</v>
      </c>
      <c r="B876" s="9">
        <v>9996861.561003115</v>
      </c>
      <c r="C876" s="6">
        <v>1131.6999999999998</v>
      </c>
      <c r="D876" s="2"/>
      <c r="E876" s="1"/>
      <c r="F876" s="2"/>
      <c r="G876" s="2"/>
      <c r="H876" s="2"/>
      <c r="I876" s="2"/>
    </row>
    <row r="877" spans="1:9" ht="12" customHeight="1" x14ac:dyDescent="0.2">
      <c r="A877" s="7">
        <v>18.560000000000034</v>
      </c>
      <c r="B877" s="9">
        <v>10015211.721145496</v>
      </c>
      <c r="C877" s="9">
        <v>1131.7099999999998</v>
      </c>
      <c r="D877" s="2"/>
      <c r="E877" s="1"/>
      <c r="F877" s="2"/>
      <c r="G877" s="2"/>
      <c r="H877" s="2"/>
      <c r="I877" s="2"/>
    </row>
    <row r="878" spans="1:9" ht="12" customHeight="1" x14ac:dyDescent="0.2">
      <c r="A878" s="7">
        <v>18.570000000000036</v>
      </c>
      <c r="B878" s="9">
        <v>10033561.881287877</v>
      </c>
      <c r="C878" s="9">
        <v>1131.7199999999998</v>
      </c>
      <c r="D878" s="2"/>
      <c r="E878" s="1"/>
      <c r="F878" s="2"/>
      <c r="G878" s="2"/>
      <c r="H878" s="2"/>
      <c r="I878" s="2"/>
    </row>
    <row r="879" spans="1:9" ht="12" customHeight="1" x14ac:dyDescent="0.2">
      <c r="A879" s="7">
        <v>18.580000000000037</v>
      </c>
      <c r="B879" s="9">
        <v>10051912.041430257</v>
      </c>
      <c r="C879" s="6">
        <v>1131.7299999999998</v>
      </c>
      <c r="D879" s="2"/>
      <c r="E879" s="1"/>
      <c r="F879" s="2"/>
      <c r="G879" s="2"/>
      <c r="H879" s="2"/>
      <c r="I879" s="2"/>
    </row>
    <row r="880" spans="1:9" ht="12" customHeight="1" x14ac:dyDescent="0.2">
      <c r="A880" s="7">
        <v>18.590000000000039</v>
      </c>
      <c r="B880" s="9">
        <v>10070262.201572638</v>
      </c>
      <c r="C880" s="9">
        <v>1131.7399999999998</v>
      </c>
      <c r="D880" s="2"/>
      <c r="E880" s="1"/>
      <c r="F880" s="2"/>
      <c r="G880" s="2"/>
      <c r="H880" s="2"/>
      <c r="I880" s="2"/>
    </row>
    <row r="881" spans="1:9" ht="12" customHeight="1" x14ac:dyDescent="0.2">
      <c r="A881" s="7">
        <v>18.600000000000041</v>
      </c>
      <c r="B881" s="9">
        <v>10088612.361715019</v>
      </c>
      <c r="C881" s="9">
        <v>1131.7499999999998</v>
      </c>
      <c r="D881" s="2"/>
      <c r="E881" s="1"/>
      <c r="F881" s="2"/>
      <c r="G881" s="2"/>
      <c r="H881" s="2"/>
      <c r="I881" s="2"/>
    </row>
    <row r="882" spans="1:9" ht="12" customHeight="1" x14ac:dyDescent="0.2">
      <c r="A882" s="7">
        <v>18.610000000000042</v>
      </c>
      <c r="B882" s="9">
        <v>10106962.521857399</v>
      </c>
      <c r="C882" s="6">
        <v>1131.7599999999998</v>
      </c>
      <c r="D882" s="2"/>
      <c r="E882" s="1"/>
      <c r="F882" s="2"/>
      <c r="G882" s="2"/>
      <c r="H882" s="2"/>
      <c r="I882" s="2"/>
    </row>
    <row r="883" spans="1:9" ht="12" customHeight="1" x14ac:dyDescent="0.2">
      <c r="A883" s="7">
        <v>18.620000000000044</v>
      </c>
      <c r="B883" s="9">
        <v>10125312.68199978</v>
      </c>
      <c r="C883" s="10">
        <v>1131.7699999999998</v>
      </c>
      <c r="D883" s="2"/>
      <c r="E883" s="1"/>
      <c r="F883" s="2"/>
      <c r="G883" s="2"/>
      <c r="H883" s="2"/>
      <c r="I883" s="2"/>
    </row>
    <row r="884" spans="1:9" ht="12" customHeight="1" x14ac:dyDescent="0.2">
      <c r="A884" s="7">
        <v>18.630000000000045</v>
      </c>
      <c r="B884" s="9">
        <v>10143662.842142161</v>
      </c>
      <c r="C884" s="9">
        <v>1131.7799999999997</v>
      </c>
      <c r="D884" s="2"/>
      <c r="E884" s="1"/>
      <c r="F884" s="2"/>
      <c r="G884" s="2"/>
      <c r="H884" s="2"/>
      <c r="I884" s="2"/>
    </row>
    <row r="885" spans="1:9" ht="12" customHeight="1" x14ac:dyDescent="0.2">
      <c r="A885" s="7">
        <v>18.640000000000047</v>
      </c>
      <c r="B885" s="9">
        <v>10162013.002284542</v>
      </c>
      <c r="C885" s="6">
        <v>1131.7899999999997</v>
      </c>
      <c r="D885" s="2"/>
      <c r="E885" s="1"/>
      <c r="F885" s="2"/>
      <c r="G885" s="2"/>
      <c r="H885" s="2"/>
      <c r="I885" s="2"/>
    </row>
    <row r="886" spans="1:9" ht="12" customHeight="1" x14ac:dyDescent="0.2">
      <c r="A886" s="7">
        <v>18.650000000000048</v>
      </c>
      <c r="B886" s="9">
        <v>10180363.162426922</v>
      </c>
      <c r="C886" s="9">
        <v>1131.7999999999997</v>
      </c>
      <c r="D886" s="2"/>
      <c r="E886" s="1"/>
      <c r="F886" s="2"/>
      <c r="G886" s="2"/>
      <c r="H886" s="2"/>
      <c r="I886" s="2"/>
    </row>
    <row r="887" spans="1:9" ht="12" customHeight="1" x14ac:dyDescent="0.2">
      <c r="A887" s="7">
        <v>18.66000000000005</v>
      </c>
      <c r="B887" s="9">
        <v>10198713.322569303</v>
      </c>
      <c r="C887" s="9">
        <v>1131.8099999999997</v>
      </c>
      <c r="D887" s="2"/>
      <c r="E887" s="1"/>
      <c r="F887" s="2"/>
      <c r="G887" s="2"/>
      <c r="H887" s="2"/>
      <c r="I887" s="2"/>
    </row>
    <row r="888" spans="1:9" ht="12" customHeight="1" x14ac:dyDescent="0.2">
      <c r="A888" s="7">
        <v>18.670000000000051</v>
      </c>
      <c r="B888" s="9">
        <v>10217063.482711684</v>
      </c>
      <c r="C888" s="6">
        <v>1131.8199999999997</v>
      </c>
      <c r="D888" s="2"/>
      <c r="E888" s="1"/>
      <c r="F888" s="2"/>
      <c r="G888" s="2"/>
      <c r="H888" s="2"/>
      <c r="I888" s="2"/>
    </row>
    <row r="889" spans="1:9" ht="12" customHeight="1" x14ac:dyDescent="0.2">
      <c r="A889" s="7">
        <v>18.680000000000053</v>
      </c>
      <c r="B889" s="9">
        <v>10235413.642854065</v>
      </c>
      <c r="C889" s="9">
        <v>1131.8299999999997</v>
      </c>
      <c r="D889" s="2"/>
      <c r="E889" s="1"/>
      <c r="F889" s="2"/>
      <c r="G889" s="2"/>
      <c r="H889" s="2"/>
      <c r="I889" s="2"/>
    </row>
    <row r="890" spans="1:9" ht="12" customHeight="1" x14ac:dyDescent="0.2">
      <c r="A890" s="7">
        <v>18.690000000000055</v>
      </c>
      <c r="B890" s="9">
        <v>10253763.802996445</v>
      </c>
      <c r="C890" s="9">
        <v>1131.8399999999997</v>
      </c>
      <c r="D890" s="2"/>
      <c r="E890" s="1"/>
      <c r="F890" s="2"/>
      <c r="G890" s="2"/>
      <c r="H890" s="2"/>
      <c r="I890" s="2"/>
    </row>
    <row r="891" spans="1:9" ht="12" customHeight="1" x14ac:dyDescent="0.2">
      <c r="A891" s="7">
        <v>18.700000000000056</v>
      </c>
      <c r="B891" s="9">
        <v>10272113.963138826</v>
      </c>
      <c r="C891" s="6">
        <v>1131.8499999999997</v>
      </c>
      <c r="D891" s="2"/>
      <c r="E891" s="1"/>
      <c r="F891" s="2"/>
      <c r="G891" s="2"/>
      <c r="H891" s="2"/>
      <c r="I891" s="2"/>
    </row>
    <row r="892" spans="1:9" ht="12" customHeight="1" x14ac:dyDescent="0.2">
      <c r="A892" s="7">
        <v>18.710000000000058</v>
      </c>
      <c r="B892" s="9">
        <v>10290464.123281207</v>
      </c>
      <c r="C892" s="9">
        <v>1131.8599999999997</v>
      </c>
      <c r="D892" s="2"/>
      <c r="E892" s="1"/>
      <c r="F892" s="2"/>
      <c r="G892" s="2"/>
      <c r="H892" s="2"/>
      <c r="I892" s="2"/>
    </row>
    <row r="893" spans="1:9" ht="12" customHeight="1" x14ac:dyDescent="0.2">
      <c r="A893" s="7">
        <v>18.720000000000059</v>
      </c>
      <c r="B893" s="9">
        <v>10308814.283423588</v>
      </c>
      <c r="C893" s="10">
        <v>1131.8699999999997</v>
      </c>
      <c r="D893" s="2"/>
      <c r="E893" s="1"/>
      <c r="F893" s="2"/>
      <c r="G893" s="2"/>
      <c r="H893" s="2"/>
      <c r="I893" s="2"/>
    </row>
    <row r="894" spans="1:9" ht="12" customHeight="1" x14ac:dyDescent="0.2">
      <c r="A894" s="7">
        <v>18.730000000000061</v>
      </c>
      <c r="B894" s="9">
        <v>10327164.443565968</v>
      </c>
      <c r="C894" s="6">
        <v>1131.8799999999997</v>
      </c>
      <c r="D894" s="2"/>
      <c r="E894" s="1"/>
      <c r="F894" s="2"/>
      <c r="G894" s="2"/>
      <c r="H894" s="2"/>
      <c r="I894" s="2"/>
    </row>
    <row r="895" spans="1:9" ht="12" customHeight="1" x14ac:dyDescent="0.2">
      <c r="A895" s="7">
        <v>18.740000000000062</v>
      </c>
      <c r="B895" s="9">
        <v>10345514.603708349</v>
      </c>
      <c r="C895" s="9">
        <v>1131.8899999999996</v>
      </c>
      <c r="D895" s="2"/>
      <c r="E895" s="1"/>
      <c r="F895" s="2"/>
      <c r="G895" s="2"/>
      <c r="H895" s="2"/>
      <c r="I895" s="2"/>
    </row>
    <row r="896" spans="1:9" ht="12" customHeight="1" x14ac:dyDescent="0.2">
      <c r="A896" s="7">
        <v>18.750000000000064</v>
      </c>
      <c r="B896" s="9">
        <v>10363864.76385073</v>
      </c>
      <c r="C896" s="9">
        <v>1131.8999999999996</v>
      </c>
      <c r="D896" s="2"/>
      <c r="E896" s="1"/>
      <c r="F896" s="2"/>
      <c r="G896" s="2"/>
      <c r="H896" s="2"/>
      <c r="I896" s="2"/>
    </row>
    <row r="897" spans="1:9" ht="12" customHeight="1" x14ac:dyDescent="0.2">
      <c r="A897" s="7">
        <v>18.760000000000066</v>
      </c>
      <c r="B897" s="9">
        <v>10382214.923993111</v>
      </c>
      <c r="C897" s="6">
        <v>1131.9099999999996</v>
      </c>
      <c r="D897" s="2"/>
      <c r="E897" s="1"/>
      <c r="F897" s="2"/>
      <c r="G897" s="2"/>
      <c r="H897" s="2"/>
      <c r="I897" s="2"/>
    </row>
    <row r="898" spans="1:9" ht="12" customHeight="1" x14ac:dyDescent="0.2">
      <c r="A898" s="7">
        <v>18.770000000000067</v>
      </c>
      <c r="B898" s="9">
        <v>10400565.084135491</v>
      </c>
      <c r="C898" s="9">
        <v>1131.9199999999996</v>
      </c>
      <c r="D898" s="2"/>
      <c r="E898" s="1"/>
      <c r="F898" s="2"/>
      <c r="G898" s="2"/>
      <c r="H898" s="2"/>
      <c r="I898" s="2"/>
    </row>
    <row r="899" spans="1:9" ht="12" customHeight="1" x14ac:dyDescent="0.2">
      <c r="A899" s="7">
        <v>18.780000000000069</v>
      </c>
      <c r="B899" s="9">
        <v>10418915.244277872</v>
      </c>
      <c r="C899" s="9">
        <v>1131.9299999999996</v>
      </c>
      <c r="D899" s="2"/>
      <c r="E899" s="1"/>
      <c r="F899" s="2"/>
      <c r="G899" s="2"/>
      <c r="H899" s="2"/>
      <c r="I899" s="2"/>
    </row>
    <row r="900" spans="1:9" ht="12" customHeight="1" x14ac:dyDescent="0.2">
      <c r="A900" s="7">
        <v>18.79000000000007</v>
      </c>
      <c r="B900" s="9">
        <v>10437265.404420253</v>
      </c>
      <c r="C900" s="6">
        <v>1131.9399999999996</v>
      </c>
      <c r="D900" s="2"/>
      <c r="E900" s="1"/>
      <c r="F900" s="2"/>
      <c r="G900" s="2"/>
      <c r="H900" s="2"/>
      <c r="I900" s="2"/>
    </row>
    <row r="901" spans="1:9" ht="12" customHeight="1" x14ac:dyDescent="0.2">
      <c r="A901" s="7">
        <v>18.800000000000072</v>
      </c>
      <c r="B901" s="9">
        <v>10455615.564562634</v>
      </c>
      <c r="C901" s="9">
        <v>1131.9499999999996</v>
      </c>
      <c r="D901" s="2"/>
      <c r="E901" s="1"/>
      <c r="F901" s="2"/>
      <c r="G901" s="2"/>
      <c r="H901" s="2"/>
      <c r="I901" s="2"/>
    </row>
    <row r="902" spans="1:9" ht="12" customHeight="1" x14ac:dyDescent="0.2">
      <c r="A902" s="7">
        <v>18.810000000000073</v>
      </c>
      <c r="B902" s="9">
        <v>10473965.724705014</v>
      </c>
      <c r="C902" s="6">
        <v>1131.9599999999996</v>
      </c>
      <c r="D902" s="2"/>
      <c r="E902" s="1"/>
      <c r="F902" s="2"/>
      <c r="G902" s="2"/>
      <c r="H902" s="2"/>
      <c r="I902" s="2"/>
    </row>
    <row r="903" spans="1:9" ht="12" customHeight="1" x14ac:dyDescent="0.2">
      <c r="A903" s="7">
        <v>18.820000000000075</v>
      </c>
      <c r="B903" s="9">
        <v>10492315.884847395</v>
      </c>
      <c r="C903" s="10">
        <v>1131.9699999999996</v>
      </c>
      <c r="D903" s="2"/>
      <c r="E903" s="1"/>
      <c r="F903" s="2"/>
      <c r="G903" s="2"/>
      <c r="H903" s="2"/>
      <c r="I903" s="2"/>
    </row>
    <row r="904" spans="1:9" ht="12" customHeight="1" x14ac:dyDescent="0.2">
      <c r="A904" s="7">
        <v>18.830000000000076</v>
      </c>
      <c r="B904" s="9">
        <v>10510666.044989776</v>
      </c>
      <c r="C904" s="9">
        <v>1131.9799999999996</v>
      </c>
      <c r="D904" s="2"/>
      <c r="E904" s="1"/>
      <c r="F904" s="2"/>
      <c r="G904" s="2"/>
      <c r="H904" s="2"/>
      <c r="I904" s="2"/>
    </row>
    <row r="905" spans="1:9" ht="12" customHeight="1" x14ac:dyDescent="0.2">
      <c r="A905" s="7">
        <v>18.840000000000078</v>
      </c>
      <c r="B905" s="9">
        <v>10529016.205132157</v>
      </c>
      <c r="C905" s="6">
        <v>1131.9899999999996</v>
      </c>
      <c r="D905" s="2"/>
      <c r="E905" s="1"/>
      <c r="F905" s="2"/>
      <c r="G905" s="2"/>
      <c r="H905" s="2"/>
      <c r="I905" s="2"/>
    </row>
    <row r="906" spans="1:9" ht="12" customHeight="1" x14ac:dyDescent="0.2">
      <c r="A906" s="7">
        <v>18.850000000000001</v>
      </c>
      <c r="B906" s="9">
        <v>10547366.3652754</v>
      </c>
      <c r="C906" s="6">
        <v>1132</v>
      </c>
      <c r="D906" s="2"/>
      <c r="E906" s="1"/>
      <c r="F906" s="2"/>
      <c r="G906" s="2"/>
      <c r="H906" s="2"/>
      <c r="I906" s="2"/>
    </row>
    <row r="907" spans="1:9" ht="12" customHeight="1" x14ac:dyDescent="0.2">
      <c r="A907" s="7">
        <v>18.860000000000003</v>
      </c>
      <c r="B907" s="9">
        <v>10566454.949570712</v>
      </c>
      <c r="C907" s="9">
        <v>1132.01</v>
      </c>
      <c r="D907" s="2"/>
      <c r="E907" s="1"/>
      <c r="F907" s="2"/>
      <c r="G907" s="2"/>
      <c r="H907" s="2"/>
      <c r="I907" s="2"/>
    </row>
    <row r="908" spans="1:9" ht="12" customHeight="1" x14ac:dyDescent="0.2">
      <c r="A908" s="7">
        <v>18.870000000000005</v>
      </c>
      <c r="B908" s="9">
        <v>10585543.533866024</v>
      </c>
      <c r="C908" s="6">
        <v>1132.02</v>
      </c>
      <c r="D908" s="2"/>
      <c r="E908" s="1"/>
      <c r="F908" s="2"/>
      <c r="G908" s="2"/>
      <c r="H908" s="2"/>
      <c r="I908" s="2"/>
    </row>
    <row r="909" spans="1:9" ht="12" customHeight="1" x14ac:dyDescent="0.2">
      <c r="A909" s="7">
        <v>18.880000000000006</v>
      </c>
      <c r="B909" s="9">
        <v>10604632.118161336</v>
      </c>
      <c r="C909" s="6">
        <v>1132.03</v>
      </c>
      <c r="D909" s="2"/>
      <c r="E909" s="1"/>
      <c r="F909" s="2"/>
      <c r="G909" s="2"/>
      <c r="H909" s="2"/>
      <c r="I909" s="2"/>
    </row>
    <row r="910" spans="1:9" ht="12" customHeight="1" x14ac:dyDescent="0.2">
      <c r="A910" s="7">
        <v>18.890000000000008</v>
      </c>
      <c r="B910" s="9">
        <v>10623720.702456648</v>
      </c>
      <c r="C910" s="9">
        <v>1132.04</v>
      </c>
      <c r="D910" s="2"/>
      <c r="E910" s="1"/>
      <c r="F910" s="2"/>
      <c r="G910" s="2"/>
      <c r="H910" s="2"/>
      <c r="I910" s="2"/>
    </row>
    <row r="911" spans="1:9" ht="12" customHeight="1" x14ac:dyDescent="0.2">
      <c r="A911" s="7">
        <v>18.900000000000009</v>
      </c>
      <c r="B911" s="9">
        <v>10642809.286751959</v>
      </c>
      <c r="C911" s="6">
        <v>1132.05</v>
      </c>
      <c r="D911" s="2"/>
      <c r="E911" s="1"/>
      <c r="F911" s="2"/>
      <c r="G911" s="2"/>
      <c r="H911" s="2"/>
      <c r="I911" s="2"/>
    </row>
    <row r="912" spans="1:9" ht="12" customHeight="1" x14ac:dyDescent="0.2">
      <c r="A912" s="7">
        <v>18.910000000000011</v>
      </c>
      <c r="B912" s="9">
        <v>10661897.871047271</v>
      </c>
      <c r="C912" s="6">
        <v>1132.06</v>
      </c>
      <c r="D912" s="2"/>
      <c r="E912" s="1"/>
      <c r="F912" s="2"/>
      <c r="G912" s="2"/>
      <c r="H912" s="2"/>
      <c r="I912" s="2"/>
    </row>
    <row r="913" spans="1:9" ht="12" customHeight="1" x14ac:dyDescent="0.2">
      <c r="A913" s="7">
        <v>18.920000000000012</v>
      </c>
      <c r="B913" s="9">
        <v>10680986.455342583</v>
      </c>
      <c r="C913" s="10">
        <v>1132.07</v>
      </c>
      <c r="D913" s="2"/>
      <c r="E913" s="1"/>
      <c r="F913" s="2"/>
      <c r="G913" s="2"/>
      <c r="H913" s="2"/>
      <c r="I913" s="2"/>
    </row>
    <row r="914" spans="1:9" ht="12" customHeight="1" x14ac:dyDescent="0.2">
      <c r="A914" s="7">
        <v>18.930000000000014</v>
      </c>
      <c r="B914" s="9">
        <v>10700075.039637895</v>
      </c>
      <c r="C914" s="6">
        <v>1132.08</v>
      </c>
      <c r="D914" s="2"/>
      <c r="E914" s="1"/>
      <c r="F914" s="2"/>
      <c r="G914" s="2"/>
      <c r="H914" s="2"/>
      <c r="I914" s="2"/>
    </row>
    <row r="915" spans="1:9" ht="12" customHeight="1" x14ac:dyDescent="0.2">
      <c r="A915" s="7">
        <v>18.940000000000015</v>
      </c>
      <c r="B915" s="9">
        <v>10719163.623933207</v>
      </c>
      <c r="C915" s="6">
        <v>1132.0899999999999</v>
      </c>
      <c r="D915" s="2"/>
      <c r="E915" s="1"/>
      <c r="F915" s="2"/>
      <c r="G915" s="2"/>
      <c r="H915" s="2"/>
      <c r="I915" s="2"/>
    </row>
    <row r="916" spans="1:9" ht="12" customHeight="1" x14ac:dyDescent="0.2">
      <c r="A916" s="7">
        <v>18.950000000000017</v>
      </c>
      <c r="B916" s="9">
        <v>10738252.208228519</v>
      </c>
      <c r="C916" s="6">
        <v>1132.0999999999999</v>
      </c>
      <c r="D916" s="2"/>
      <c r="E916" s="1"/>
      <c r="F916" s="2"/>
      <c r="G916" s="2"/>
      <c r="H916" s="2"/>
      <c r="I916" s="2"/>
    </row>
    <row r="917" spans="1:9" ht="12" customHeight="1" x14ac:dyDescent="0.2">
      <c r="A917" s="7">
        <v>18.960000000000019</v>
      </c>
      <c r="B917" s="9">
        <v>10757340.792523831</v>
      </c>
      <c r="C917" s="6">
        <v>1132.1099999999999</v>
      </c>
      <c r="D917" s="2"/>
      <c r="E917" s="1"/>
      <c r="F917" s="2"/>
      <c r="G917" s="2"/>
      <c r="H917" s="2"/>
      <c r="I917" s="2"/>
    </row>
    <row r="918" spans="1:9" ht="12" customHeight="1" x14ac:dyDescent="0.2">
      <c r="A918" s="7">
        <v>18.97000000000002</v>
      </c>
      <c r="B918" s="9">
        <v>10776429.376819143</v>
      </c>
      <c r="C918" s="6">
        <v>1132.1199999999999</v>
      </c>
      <c r="D918" s="2"/>
      <c r="E918" s="1"/>
      <c r="F918" s="2"/>
      <c r="G918" s="2"/>
      <c r="H918" s="2"/>
      <c r="I918" s="2"/>
    </row>
    <row r="919" spans="1:9" ht="12" customHeight="1" x14ac:dyDescent="0.2">
      <c r="A919" s="7">
        <v>18.980000000000022</v>
      </c>
      <c r="B919" s="9">
        <v>10795517.961114455</v>
      </c>
      <c r="C919" s="6">
        <v>1132.1299999999999</v>
      </c>
      <c r="D919" s="2"/>
      <c r="E919" s="1"/>
      <c r="F919" s="2"/>
      <c r="G919" s="2"/>
      <c r="H919" s="2"/>
      <c r="I919" s="2"/>
    </row>
    <row r="920" spans="1:9" ht="12" customHeight="1" x14ac:dyDescent="0.2">
      <c r="A920" s="7">
        <v>18.990000000000023</v>
      </c>
      <c r="B920" s="9">
        <v>10814606.545409767</v>
      </c>
      <c r="C920" s="6">
        <v>1132.1399999999999</v>
      </c>
      <c r="D920" s="2"/>
      <c r="E920" s="1"/>
      <c r="F920" s="2"/>
      <c r="G920" s="2"/>
      <c r="H920" s="2"/>
      <c r="I920" s="2"/>
    </row>
    <row r="921" spans="1:9" ht="12" customHeight="1" x14ac:dyDescent="0.2">
      <c r="A921" s="7">
        <v>19.000000000000025</v>
      </c>
      <c r="B921" s="9">
        <v>10833695.129705079</v>
      </c>
      <c r="C921" s="6">
        <v>1132.1499999999999</v>
      </c>
      <c r="D921" s="2"/>
      <c r="E921" s="1"/>
      <c r="F921" s="2"/>
      <c r="G921" s="2"/>
      <c r="H921" s="2"/>
      <c r="I921" s="2"/>
    </row>
    <row r="922" spans="1:9" ht="12" customHeight="1" x14ac:dyDescent="0.2">
      <c r="A922" s="7">
        <v>19.010000000000026</v>
      </c>
      <c r="B922" s="9">
        <v>10852783.714000391</v>
      </c>
      <c r="C922" s="6">
        <v>1132.1599999999999</v>
      </c>
      <c r="E922" s="1"/>
    </row>
    <row r="923" spans="1:9" ht="12" customHeight="1" x14ac:dyDescent="0.2">
      <c r="A923" s="7">
        <v>19.020000000000028</v>
      </c>
      <c r="B923" s="39">
        <v>10871872.298295703</v>
      </c>
      <c r="C923" s="10">
        <v>1132.1699999999998</v>
      </c>
      <c r="E923" s="1"/>
    </row>
    <row r="924" spans="1:9" ht="12" customHeight="1" x14ac:dyDescent="0.2">
      <c r="A924" s="7">
        <v>19.03000000000003</v>
      </c>
      <c r="B924" s="9">
        <v>10890960.882591015</v>
      </c>
      <c r="C924" s="6">
        <v>1132.1799999999998</v>
      </c>
      <c r="E924" s="1"/>
      <c r="I924" s="2"/>
    </row>
    <row r="925" spans="1:9" ht="12" customHeight="1" x14ac:dyDescent="0.2">
      <c r="A925" s="7">
        <v>19.040000000000031</v>
      </c>
      <c r="B925" s="9">
        <v>10910049.466886327</v>
      </c>
      <c r="C925" s="6">
        <v>1132.1899999999998</v>
      </c>
      <c r="D925" s="2"/>
      <c r="E925" s="1"/>
      <c r="F925" s="2"/>
      <c r="G925" s="2"/>
      <c r="H925" s="2"/>
      <c r="I925" s="2"/>
    </row>
    <row r="926" spans="1:9" ht="12" customHeight="1" x14ac:dyDescent="0.2">
      <c r="A926" s="7">
        <v>19.050000000000033</v>
      </c>
      <c r="B926" s="9">
        <v>10929138.051181639</v>
      </c>
      <c r="C926" s="6">
        <v>1132.1999999999998</v>
      </c>
      <c r="D926" s="2"/>
      <c r="E926" s="1"/>
      <c r="F926" s="2"/>
      <c r="G926" s="2"/>
      <c r="H926" s="2"/>
      <c r="I926" s="2"/>
    </row>
    <row r="927" spans="1:9" ht="12" customHeight="1" x14ac:dyDescent="0.2">
      <c r="A927" s="7">
        <v>19.060000000000034</v>
      </c>
      <c r="B927" s="9">
        <v>10948226.635476951</v>
      </c>
      <c r="C927" s="6">
        <v>1132.2099999999998</v>
      </c>
      <c r="D927" s="2"/>
      <c r="E927" s="1"/>
      <c r="F927" s="2"/>
      <c r="G927" s="2"/>
      <c r="H927" s="2"/>
      <c r="I927" s="2"/>
    </row>
    <row r="928" spans="1:9" ht="12" customHeight="1" x14ac:dyDescent="0.2">
      <c r="A928" s="7">
        <v>19.070000000000036</v>
      </c>
      <c r="B928" s="9">
        <v>10967315.219772262</v>
      </c>
      <c r="C928" s="6">
        <v>1132.2199999999998</v>
      </c>
      <c r="E928" s="1"/>
      <c r="F928" s="2"/>
      <c r="G928" s="2"/>
      <c r="H928" s="2"/>
      <c r="I928" s="2"/>
    </row>
    <row r="929" spans="1:9" ht="12" customHeight="1" x14ac:dyDescent="0.2">
      <c r="A929" s="7">
        <v>19.080000000000037</v>
      </c>
      <c r="B929" s="9">
        <v>10986403.804067574</v>
      </c>
      <c r="C929" s="6">
        <v>1132.2299999999998</v>
      </c>
      <c r="D929" s="2"/>
      <c r="E929" s="1"/>
      <c r="F929" s="2"/>
      <c r="G929" s="2"/>
      <c r="H929" s="2"/>
      <c r="I929" s="2"/>
    </row>
    <row r="930" spans="1:9" ht="12" customHeight="1" x14ac:dyDescent="0.2">
      <c r="A930" s="7">
        <v>19.090000000000039</v>
      </c>
      <c r="B930" s="9">
        <v>11005492.388362886</v>
      </c>
      <c r="C930" s="6">
        <v>1132.2399999999998</v>
      </c>
      <c r="D930" s="2"/>
      <c r="E930" s="1"/>
      <c r="F930" s="2"/>
      <c r="G930" s="2"/>
      <c r="H930" s="2"/>
      <c r="I930" s="2"/>
    </row>
    <row r="931" spans="1:9" ht="12" customHeight="1" x14ac:dyDescent="0.2">
      <c r="A931" s="7">
        <v>19.100000000000041</v>
      </c>
      <c r="B931" s="9">
        <v>11024580.972658198</v>
      </c>
      <c r="C931" s="6">
        <v>1132.2499999999998</v>
      </c>
      <c r="D931" s="2"/>
      <c r="E931" s="1"/>
      <c r="F931" s="2"/>
      <c r="G931" s="2"/>
      <c r="H931" s="2"/>
      <c r="I931" s="2"/>
    </row>
    <row r="932" spans="1:9" ht="12" customHeight="1" x14ac:dyDescent="0.2">
      <c r="A932" s="7">
        <v>19.110000000000042</v>
      </c>
      <c r="B932" s="9">
        <v>11043669.55695351</v>
      </c>
      <c r="C932" s="6">
        <v>1132.2599999999998</v>
      </c>
      <c r="D932" s="2"/>
      <c r="E932" s="1"/>
      <c r="F932" s="2"/>
      <c r="G932" s="2"/>
      <c r="H932" s="2"/>
      <c r="I932" s="2"/>
    </row>
    <row r="933" spans="1:9" ht="12" customHeight="1" x14ac:dyDescent="0.2">
      <c r="A933" s="7">
        <v>19.120000000000044</v>
      </c>
      <c r="B933" s="9">
        <v>11062758.141248822</v>
      </c>
      <c r="C933" s="10">
        <v>1132.2699999999998</v>
      </c>
      <c r="D933" s="2"/>
      <c r="E933" s="1"/>
      <c r="F933" s="2"/>
      <c r="G933" s="2"/>
      <c r="H933" s="2"/>
      <c r="I933" s="2"/>
    </row>
    <row r="934" spans="1:9" ht="12" customHeight="1" x14ac:dyDescent="0.2">
      <c r="A934" s="7">
        <v>19.130000000000045</v>
      </c>
      <c r="B934" s="9">
        <v>11081846.725544134</v>
      </c>
      <c r="C934" s="6">
        <v>1132.2799999999997</v>
      </c>
      <c r="D934" s="2"/>
      <c r="E934" s="1"/>
      <c r="F934" s="2"/>
      <c r="G934" s="2"/>
      <c r="H934" s="2"/>
      <c r="I934" s="2"/>
    </row>
    <row r="935" spans="1:9" ht="12" customHeight="1" x14ac:dyDescent="0.2">
      <c r="A935" s="7">
        <v>19.140000000000047</v>
      </c>
      <c r="B935" s="9">
        <v>11100935.309839446</v>
      </c>
      <c r="C935" s="6">
        <v>1132.2899999999997</v>
      </c>
      <c r="D935" s="2"/>
      <c r="E935" s="1"/>
      <c r="F935" s="2"/>
      <c r="G935" s="2"/>
      <c r="H935" s="2"/>
      <c r="I935" s="2"/>
    </row>
    <row r="936" spans="1:9" ht="12" customHeight="1" x14ac:dyDescent="0.2">
      <c r="A936" s="7">
        <v>19.150000000000048</v>
      </c>
      <c r="B936" s="9">
        <v>11120023.894134758</v>
      </c>
      <c r="C936" s="6">
        <v>1132.2999999999997</v>
      </c>
      <c r="D936" s="2"/>
      <c r="E936" s="1"/>
      <c r="F936" s="2"/>
      <c r="G936" s="2"/>
      <c r="H936" s="2"/>
      <c r="I936" s="2"/>
    </row>
    <row r="937" spans="1:9" ht="12" customHeight="1" x14ac:dyDescent="0.2">
      <c r="A937" s="7">
        <v>19.16000000000005</v>
      </c>
      <c r="B937" s="9">
        <v>11139112.47843007</v>
      </c>
      <c r="C937" s="6">
        <v>1132.3099999999997</v>
      </c>
      <c r="D937" s="2"/>
      <c r="E937" s="1"/>
      <c r="F937" s="2"/>
      <c r="G937" s="2"/>
      <c r="H937" s="2"/>
      <c r="I937" s="2"/>
    </row>
    <row r="938" spans="1:9" ht="12" customHeight="1" x14ac:dyDescent="0.2">
      <c r="A938" s="7">
        <v>19.170000000000051</v>
      </c>
      <c r="B938" s="9">
        <v>11158201.062725382</v>
      </c>
      <c r="C938" s="6">
        <v>1132.3199999999997</v>
      </c>
      <c r="D938" s="2"/>
      <c r="E938" s="1"/>
      <c r="F938" s="2"/>
      <c r="G938" s="2"/>
      <c r="H938" s="2"/>
      <c r="I938" s="2"/>
    </row>
    <row r="939" spans="1:9" ht="12" customHeight="1" x14ac:dyDescent="0.2">
      <c r="A939" s="7">
        <v>19.180000000000053</v>
      </c>
      <c r="B939" s="9">
        <v>11177289.647020694</v>
      </c>
      <c r="C939" s="6">
        <v>1132.3299999999997</v>
      </c>
      <c r="D939" s="2"/>
      <c r="E939" s="1"/>
      <c r="F939" s="2"/>
      <c r="G939" s="2"/>
      <c r="H939" s="2"/>
      <c r="I939" s="2"/>
    </row>
    <row r="940" spans="1:9" ht="12" customHeight="1" x14ac:dyDescent="0.2">
      <c r="A940" s="7">
        <v>19.190000000000055</v>
      </c>
      <c r="B940" s="9">
        <v>11196378.231316006</v>
      </c>
      <c r="C940" s="6">
        <v>1132.3399999999997</v>
      </c>
      <c r="D940" s="2"/>
      <c r="E940" s="1"/>
      <c r="F940" s="2"/>
      <c r="G940" s="2"/>
      <c r="H940" s="2"/>
      <c r="I940" s="2"/>
    </row>
    <row r="941" spans="1:9" ht="12" customHeight="1" x14ac:dyDescent="0.2">
      <c r="A941" s="7">
        <v>19.200000000000056</v>
      </c>
      <c r="B941" s="9">
        <v>11215466.815611318</v>
      </c>
      <c r="C941" s="6">
        <v>1132.3499999999997</v>
      </c>
      <c r="D941" s="2"/>
      <c r="E941" s="1"/>
      <c r="F941" s="2"/>
      <c r="G941" s="2"/>
      <c r="H941" s="2"/>
      <c r="I941" s="2"/>
    </row>
    <row r="942" spans="1:9" ht="12" customHeight="1" x14ac:dyDescent="0.2">
      <c r="A942" s="7">
        <v>19.210000000000058</v>
      </c>
      <c r="B942" s="9">
        <v>11234555.39990663</v>
      </c>
      <c r="C942" s="6">
        <v>1132.3599999999997</v>
      </c>
      <c r="D942" s="2"/>
      <c r="E942" s="1"/>
      <c r="F942" s="2"/>
      <c r="G942" s="2"/>
      <c r="H942" s="2"/>
      <c r="I942" s="2"/>
    </row>
    <row r="943" spans="1:9" ht="12" customHeight="1" x14ac:dyDescent="0.2">
      <c r="A943" s="7">
        <v>19.220000000000059</v>
      </c>
      <c r="B943" s="9">
        <v>11253643.984201942</v>
      </c>
      <c r="C943" s="10">
        <v>1132.3699999999997</v>
      </c>
      <c r="D943" s="2"/>
      <c r="E943" s="1"/>
      <c r="F943" s="2"/>
      <c r="G943" s="2"/>
      <c r="H943" s="2"/>
      <c r="I943" s="2"/>
    </row>
    <row r="944" spans="1:9" ht="12" customHeight="1" x14ac:dyDescent="0.2">
      <c r="A944" s="7">
        <v>19.230000000000061</v>
      </c>
      <c r="B944" s="9">
        <v>11272732.568497254</v>
      </c>
      <c r="C944" s="6">
        <v>1132.3799999999997</v>
      </c>
      <c r="D944" s="2"/>
      <c r="E944" s="1"/>
      <c r="F944" s="2"/>
      <c r="G944" s="2"/>
      <c r="H944" s="2"/>
      <c r="I944" s="2"/>
    </row>
    <row r="945" spans="1:9" ht="12" customHeight="1" x14ac:dyDescent="0.2">
      <c r="A945" s="7">
        <v>19.240000000000062</v>
      </c>
      <c r="B945" s="9">
        <v>11291821.152792566</v>
      </c>
      <c r="C945" s="6">
        <v>1132.3899999999996</v>
      </c>
      <c r="D945" s="2"/>
      <c r="E945" s="1"/>
      <c r="F945" s="2"/>
      <c r="G945" s="2"/>
      <c r="H945" s="2"/>
      <c r="I945" s="2"/>
    </row>
    <row r="946" spans="1:9" ht="12" customHeight="1" x14ac:dyDescent="0.2">
      <c r="A946" s="7">
        <v>19.250000000000064</v>
      </c>
      <c r="B946" s="9">
        <v>11310909.737087877</v>
      </c>
      <c r="C946" s="6">
        <v>1132.3999999999996</v>
      </c>
      <c r="D946" s="2"/>
      <c r="E946" s="1"/>
      <c r="F946" s="2"/>
      <c r="G946" s="2"/>
      <c r="H946" s="2"/>
      <c r="I946" s="2"/>
    </row>
    <row r="947" spans="1:9" ht="12" customHeight="1" x14ac:dyDescent="0.2">
      <c r="A947" s="7">
        <v>19.260000000000066</v>
      </c>
      <c r="B947" s="9">
        <v>11329998.321383189</v>
      </c>
      <c r="C947" s="6">
        <v>1132.4099999999996</v>
      </c>
      <c r="D947" s="2"/>
      <c r="E947" s="1"/>
      <c r="F947" s="2"/>
      <c r="G947" s="2"/>
      <c r="H947" s="2"/>
      <c r="I947" s="2"/>
    </row>
    <row r="948" spans="1:9" ht="12" customHeight="1" x14ac:dyDescent="0.2">
      <c r="A948" s="7">
        <v>19.270000000000067</v>
      </c>
      <c r="B948" s="9">
        <v>11349086.905678501</v>
      </c>
      <c r="C948" s="6">
        <v>1132.4199999999996</v>
      </c>
      <c r="D948" s="2"/>
      <c r="E948" s="1"/>
      <c r="F948" s="2"/>
      <c r="G948" s="2"/>
      <c r="H948" s="2"/>
      <c r="I948" s="2"/>
    </row>
    <row r="949" spans="1:9" ht="12" customHeight="1" x14ac:dyDescent="0.2">
      <c r="A949" s="7">
        <v>19.280000000000069</v>
      </c>
      <c r="B949" s="9">
        <v>11368175.489973813</v>
      </c>
      <c r="C949" s="6">
        <v>1132.4299999999996</v>
      </c>
      <c r="D949" s="2"/>
      <c r="E949" s="1"/>
      <c r="F949" s="2"/>
      <c r="G949" s="2"/>
      <c r="H949" s="2"/>
      <c r="I949" s="2"/>
    </row>
    <row r="950" spans="1:9" ht="12" customHeight="1" x14ac:dyDescent="0.2">
      <c r="A950" s="7">
        <v>19.29000000000007</v>
      </c>
      <c r="B950" s="9">
        <v>11387264.074269125</v>
      </c>
      <c r="C950" s="6">
        <v>1132.4399999999996</v>
      </c>
      <c r="D950" s="2"/>
      <c r="E950" s="1"/>
      <c r="F950" s="2"/>
      <c r="G950" s="2"/>
      <c r="H950" s="2"/>
      <c r="I950" s="2"/>
    </row>
    <row r="951" spans="1:9" ht="12" customHeight="1" x14ac:dyDescent="0.2">
      <c r="A951" s="7">
        <v>19.300000000000072</v>
      </c>
      <c r="B951" s="9">
        <v>11406352.658564437</v>
      </c>
      <c r="C951" s="6">
        <v>1132.4499999999996</v>
      </c>
      <c r="D951" s="2"/>
      <c r="E951" s="1"/>
      <c r="F951" s="2"/>
      <c r="G951" s="2"/>
      <c r="H951" s="2"/>
      <c r="I951" s="2"/>
    </row>
    <row r="952" spans="1:9" ht="12" customHeight="1" x14ac:dyDescent="0.2">
      <c r="A952" s="7">
        <v>19.310000000000073</v>
      </c>
      <c r="B952" s="9">
        <v>11425441.242859749</v>
      </c>
      <c r="C952" s="6">
        <v>1132.4599999999996</v>
      </c>
      <c r="D952" s="2"/>
      <c r="E952" s="1"/>
      <c r="F952" s="2"/>
      <c r="G952" s="2"/>
      <c r="H952" s="2"/>
      <c r="I952" s="2"/>
    </row>
    <row r="953" spans="1:9" ht="12" customHeight="1" x14ac:dyDescent="0.2">
      <c r="A953" s="7">
        <v>19.320000000000075</v>
      </c>
      <c r="B953" s="9">
        <v>11444529.827155061</v>
      </c>
      <c r="C953" s="10">
        <v>1132.4699999999996</v>
      </c>
      <c r="E953" s="1"/>
    </row>
    <row r="954" spans="1:9" ht="12" customHeight="1" x14ac:dyDescent="0.2">
      <c r="A954" s="7">
        <v>19.330000000000076</v>
      </c>
      <c r="B954" s="9">
        <v>11463618.411450373</v>
      </c>
      <c r="C954" s="6">
        <v>1132.4799999999996</v>
      </c>
      <c r="D954" s="2"/>
      <c r="E954" s="1"/>
      <c r="F954" s="2"/>
      <c r="G954" s="2"/>
      <c r="H954" s="2"/>
      <c r="I954" s="2"/>
    </row>
    <row r="955" spans="1:9" ht="12" customHeight="1" x14ac:dyDescent="0.2">
      <c r="A955" s="7">
        <v>19.340000000000078</v>
      </c>
      <c r="B955" s="9">
        <v>11482706.995745685</v>
      </c>
      <c r="C955" s="6">
        <v>1132.4899999999996</v>
      </c>
      <c r="D955" s="2"/>
      <c r="E955" s="1"/>
      <c r="F955" s="2"/>
      <c r="G955" s="2"/>
      <c r="H955" s="2"/>
      <c r="I955" s="2"/>
    </row>
    <row r="956" spans="1:9" ht="12" customHeight="1" x14ac:dyDescent="0.2">
      <c r="A956" s="7">
        <v>19.350000000000001</v>
      </c>
      <c r="B956" s="9">
        <v>11501795.5800419</v>
      </c>
      <c r="C956" s="6">
        <v>1132.5</v>
      </c>
      <c r="D956" s="2"/>
      <c r="E956" s="1"/>
      <c r="F956" s="2"/>
      <c r="G956" s="2"/>
      <c r="H956" s="2"/>
      <c r="I956" s="2"/>
    </row>
    <row r="957" spans="1:9" ht="12" customHeight="1" x14ac:dyDescent="0.2">
      <c r="A957" s="7">
        <v>19.360000000000003</v>
      </c>
      <c r="B957" s="9">
        <v>11521533.446642173</v>
      </c>
      <c r="C957" s="6">
        <v>1132.51</v>
      </c>
      <c r="D957" s="2"/>
      <c r="E957" s="1"/>
      <c r="F957" s="2"/>
      <c r="G957" s="2"/>
      <c r="H957" s="2"/>
      <c r="I957" s="2"/>
    </row>
    <row r="958" spans="1:9" ht="12" customHeight="1" x14ac:dyDescent="0.2">
      <c r="A958" s="7">
        <v>19.370000000000005</v>
      </c>
      <c r="B958" s="9">
        <v>11541271.313242447</v>
      </c>
      <c r="C958" s="6">
        <v>1132.52</v>
      </c>
      <c r="D958" s="2"/>
      <c r="E958" s="1"/>
      <c r="F958" s="2"/>
      <c r="G958" s="2"/>
      <c r="H958" s="2"/>
      <c r="I958" s="2"/>
    </row>
    <row r="959" spans="1:9" ht="12" customHeight="1" x14ac:dyDescent="0.2">
      <c r="A959" s="7">
        <v>19.380000000000006</v>
      </c>
      <c r="B959" s="9">
        <v>11561009.17984272</v>
      </c>
      <c r="C959" s="6">
        <v>1132.53</v>
      </c>
      <c r="D959" s="2"/>
      <c r="E959" s="1"/>
      <c r="F959" s="2"/>
      <c r="G959" s="2"/>
      <c r="H959" s="2"/>
      <c r="I959" s="2"/>
    </row>
    <row r="960" spans="1:9" ht="12" customHeight="1" x14ac:dyDescent="0.2">
      <c r="A960" s="7">
        <v>19.390000000000008</v>
      </c>
      <c r="B960" s="9">
        <v>11580747.046442993</v>
      </c>
      <c r="C960" s="6">
        <v>1132.54</v>
      </c>
      <c r="D960" s="2"/>
      <c r="E960" s="1"/>
      <c r="F960" s="2"/>
      <c r="G960" s="2"/>
      <c r="H960" s="2"/>
      <c r="I960" s="2"/>
    </row>
    <row r="961" spans="1:9" ht="12" customHeight="1" x14ac:dyDescent="0.2">
      <c r="A961" s="7">
        <v>19.400000000000009</v>
      </c>
      <c r="B961" s="9">
        <v>11600484.913043266</v>
      </c>
      <c r="C961" s="6">
        <v>1132.55</v>
      </c>
      <c r="D961" s="2"/>
      <c r="E961" s="1"/>
      <c r="F961" s="2"/>
      <c r="G961" s="2"/>
      <c r="H961" s="2"/>
      <c r="I961" s="2"/>
    </row>
    <row r="962" spans="1:9" ht="12" customHeight="1" x14ac:dyDescent="0.2">
      <c r="A962" s="7">
        <v>19.410000000000011</v>
      </c>
      <c r="B962" s="9">
        <v>11620222.779643539</v>
      </c>
      <c r="C962" s="6">
        <v>1132.56</v>
      </c>
      <c r="D962" s="2"/>
      <c r="E962" s="1"/>
      <c r="F962" s="2"/>
      <c r="G962" s="2"/>
      <c r="H962" s="2"/>
      <c r="I962" s="2"/>
    </row>
    <row r="963" spans="1:9" ht="12" customHeight="1" x14ac:dyDescent="0.2">
      <c r="A963" s="7">
        <v>19.420000000000012</v>
      </c>
      <c r="B963" s="9">
        <v>11639960.646243813</v>
      </c>
      <c r="C963" s="10">
        <v>1132.57</v>
      </c>
      <c r="D963" s="2"/>
      <c r="E963" s="1"/>
      <c r="F963" s="2"/>
      <c r="G963" s="2"/>
      <c r="H963" s="2"/>
      <c r="I963" s="2"/>
    </row>
    <row r="964" spans="1:9" ht="12" customHeight="1" x14ac:dyDescent="0.2">
      <c r="A964" s="7">
        <v>19.430000000000014</v>
      </c>
      <c r="B964" s="9">
        <v>11659698.512844086</v>
      </c>
      <c r="C964" s="6">
        <v>1132.58</v>
      </c>
      <c r="D964" s="2"/>
      <c r="E964" s="1"/>
      <c r="F964" s="2"/>
      <c r="G964" s="2"/>
      <c r="H964" s="2"/>
      <c r="I964" s="2"/>
    </row>
    <row r="965" spans="1:9" ht="12" customHeight="1" x14ac:dyDescent="0.2">
      <c r="A965" s="7">
        <v>19.440000000000015</v>
      </c>
      <c r="B965" s="9">
        <v>11679436.379444359</v>
      </c>
      <c r="C965" s="6">
        <v>1132.5899999999999</v>
      </c>
      <c r="D965" s="2"/>
      <c r="E965" s="1"/>
      <c r="F965" s="2"/>
      <c r="G965" s="2"/>
      <c r="H965" s="2"/>
      <c r="I965" s="2"/>
    </row>
    <row r="966" spans="1:9" ht="12" customHeight="1" x14ac:dyDescent="0.2">
      <c r="A966" s="7">
        <v>19.450000000000017</v>
      </c>
      <c r="B966" s="9">
        <v>11699174.246044632</v>
      </c>
      <c r="C966" s="6">
        <v>1132.5999999999999</v>
      </c>
      <c r="D966" s="2"/>
      <c r="E966" s="1"/>
      <c r="F966" s="2"/>
      <c r="G966" s="2"/>
      <c r="H966" s="2"/>
      <c r="I966" s="2"/>
    </row>
    <row r="967" spans="1:9" ht="12" customHeight="1" x14ac:dyDescent="0.2">
      <c r="A967" s="7">
        <v>19.460000000000019</v>
      </c>
      <c r="B967" s="9">
        <v>11718912.112644905</v>
      </c>
      <c r="C967" s="6">
        <v>1132.6099999999999</v>
      </c>
      <c r="D967" s="2"/>
      <c r="E967" s="1"/>
      <c r="F967" s="2"/>
      <c r="G967" s="2"/>
      <c r="H967" s="2"/>
      <c r="I967" s="2"/>
    </row>
    <row r="968" spans="1:9" ht="12" customHeight="1" x14ac:dyDescent="0.2">
      <c r="A968" s="7">
        <v>19.47000000000002</v>
      </c>
      <c r="B968" s="9">
        <v>11738649.979245178</v>
      </c>
      <c r="C968" s="6">
        <v>1132.6199999999999</v>
      </c>
      <c r="D968" s="2"/>
      <c r="E968" s="1"/>
      <c r="F968" s="2"/>
      <c r="G968" s="2"/>
      <c r="H968" s="2"/>
      <c r="I968" s="2"/>
    </row>
    <row r="969" spans="1:9" ht="12" customHeight="1" x14ac:dyDescent="0.2">
      <c r="A969" s="7">
        <v>19.480000000000022</v>
      </c>
      <c r="B969" s="9">
        <v>11758387.845845452</v>
      </c>
      <c r="C969" s="6">
        <v>1132.6299999999999</v>
      </c>
      <c r="D969" s="2"/>
      <c r="E969" s="1"/>
      <c r="F969" s="2"/>
      <c r="G969" s="2"/>
      <c r="H969" s="2"/>
      <c r="I969" s="2"/>
    </row>
    <row r="970" spans="1:9" ht="12" customHeight="1" x14ac:dyDescent="0.2">
      <c r="A970" s="7">
        <v>19.490000000000023</v>
      </c>
      <c r="B970" s="9">
        <v>11778125.712445725</v>
      </c>
      <c r="C970" s="6">
        <v>1132.6399999999999</v>
      </c>
      <c r="D970" s="2"/>
      <c r="E970" s="1"/>
      <c r="F970" s="2"/>
      <c r="G970" s="2"/>
      <c r="H970" s="2"/>
      <c r="I970" s="2"/>
    </row>
    <row r="971" spans="1:9" ht="12" customHeight="1" x14ac:dyDescent="0.2">
      <c r="A971" s="7">
        <v>19.500000000000025</v>
      </c>
      <c r="B971" s="9">
        <v>11797863.579045998</v>
      </c>
      <c r="C971" s="6">
        <v>1132.6499999999999</v>
      </c>
      <c r="D971" s="2"/>
      <c r="E971" s="1"/>
      <c r="F971" s="2"/>
      <c r="G971" s="2"/>
      <c r="H971" s="2"/>
      <c r="I971" s="2"/>
    </row>
    <row r="972" spans="1:9" ht="12" customHeight="1" x14ac:dyDescent="0.2">
      <c r="A972" s="7">
        <v>19.510000000000026</v>
      </c>
      <c r="B972" s="9">
        <v>11817601.445646271</v>
      </c>
      <c r="C972" s="6">
        <v>1132.6599999999999</v>
      </c>
      <c r="D972" s="2"/>
      <c r="E972" s="1"/>
      <c r="F972" s="2"/>
      <c r="G972" s="2"/>
      <c r="H972" s="2"/>
      <c r="I972" s="2"/>
    </row>
    <row r="973" spans="1:9" ht="12" customHeight="1" x14ac:dyDescent="0.2">
      <c r="A973" s="7">
        <v>19.520000000000028</v>
      </c>
      <c r="B973" s="9">
        <v>11837339.312246544</v>
      </c>
      <c r="C973" s="10">
        <v>1132.6699999999998</v>
      </c>
      <c r="D973" s="2"/>
      <c r="E973" s="1"/>
      <c r="F973" s="2"/>
      <c r="G973" s="2"/>
      <c r="H973" s="2"/>
      <c r="I973" s="2"/>
    </row>
    <row r="974" spans="1:9" ht="12" customHeight="1" x14ac:dyDescent="0.2">
      <c r="A974" s="7">
        <v>19.53000000000003</v>
      </c>
      <c r="B974" s="9">
        <v>11857077.178846817</v>
      </c>
      <c r="C974" s="6">
        <v>1132.6799999999998</v>
      </c>
      <c r="D974" s="2"/>
      <c r="E974" s="1"/>
      <c r="F974" s="2"/>
      <c r="G974" s="2"/>
      <c r="H974" s="2"/>
      <c r="I974" s="2"/>
    </row>
    <row r="975" spans="1:9" ht="12" customHeight="1" x14ac:dyDescent="0.2">
      <c r="A975" s="7">
        <v>19.540000000000031</v>
      </c>
      <c r="B975" s="9">
        <v>11876815.045447091</v>
      </c>
      <c r="C975" s="6">
        <v>1132.6899999999998</v>
      </c>
      <c r="D975" s="2"/>
      <c r="E975" s="1"/>
      <c r="F975" s="2"/>
      <c r="G975" s="2"/>
      <c r="H975" s="2"/>
      <c r="I975" s="2"/>
    </row>
    <row r="976" spans="1:9" ht="12" customHeight="1" x14ac:dyDescent="0.2">
      <c r="A976" s="7">
        <v>19.550000000000033</v>
      </c>
      <c r="B976" s="9">
        <v>11896552.912047364</v>
      </c>
      <c r="C976" s="9">
        <v>1132.6999999999998</v>
      </c>
      <c r="D976" s="2"/>
      <c r="E976" s="1"/>
      <c r="F976" s="2"/>
      <c r="G976" s="2"/>
      <c r="H976" s="2"/>
      <c r="I976" s="2"/>
    </row>
    <row r="977" spans="1:9" ht="12" customHeight="1" x14ac:dyDescent="0.2">
      <c r="A977" s="7">
        <v>19.560000000000034</v>
      </c>
      <c r="B977" s="9">
        <v>11916290.778647637</v>
      </c>
      <c r="C977" s="6">
        <v>1132.7099999999998</v>
      </c>
      <c r="D977" s="2"/>
      <c r="E977" s="1"/>
      <c r="F977" s="2"/>
      <c r="G977" s="2"/>
      <c r="H977" s="2"/>
      <c r="I977" s="2"/>
    </row>
    <row r="978" spans="1:9" ht="12" customHeight="1" x14ac:dyDescent="0.2">
      <c r="A978" s="7">
        <v>19.570000000000036</v>
      </c>
      <c r="B978" s="9">
        <v>11936028.64524791</v>
      </c>
      <c r="C978" s="6">
        <v>1132.7199999999998</v>
      </c>
      <c r="D978" s="2"/>
      <c r="E978" s="1"/>
      <c r="F978" s="2"/>
      <c r="G978" s="2"/>
      <c r="H978" s="2"/>
      <c r="I978" s="2"/>
    </row>
    <row r="979" spans="1:9" ht="12" customHeight="1" x14ac:dyDescent="0.2">
      <c r="A979" s="7">
        <v>19.580000000000037</v>
      </c>
      <c r="B979" s="9">
        <v>11955766.511848183</v>
      </c>
      <c r="C979" s="9">
        <v>1132.7299999999998</v>
      </c>
      <c r="D979" s="2"/>
      <c r="E979" s="1"/>
      <c r="F979" s="2"/>
      <c r="G979" s="2"/>
      <c r="H979" s="2"/>
      <c r="I979" s="2"/>
    </row>
    <row r="980" spans="1:9" ht="12" customHeight="1" x14ac:dyDescent="0.2">
      <c r="A980" s="7">
        <v>19.590000000000039</v>
      </c>
      <c r="B980" s="9">
        <v>11975504.378448457</v>
      </c>
      <c r="C980" s="6">
        <v>1132.7399999999998</v>
      </c>
      <c r="D980" s="2"/>
      <c r="E980" s="1"/>
      <c r="F980" s="2"/>
      <c r="G980" s="2"/>
      <c r="H980" s="2"/>
      <c r="I980" s="2"/>
    </row>
    <row r="981" spans="1:9" ht="12" customHeight="1" x14ac:dyDescent="0.2">
      <c r="A981" s="7">
        <v>19.600000000000041</v>
      </c>
      <c r="B981" s="9">
        <v>11995242.24504873</v>
      </c>
      <c r="C981" s="6">
        <v>1132.7499999999998</v>
      </c>
      <c r="D981" s="2"/>
      <c r="E981" s="1"/>
      <c r="F981" s="2"/>
      <c r="G981" s="2"/>
      <c r="H981" s="2"/>
      <c r="I981" s="2"/>
    </row>
    <row r="982" spans="1:9" ht="12" customHeight="1" x14ac:dyDescent="0.2">
      <c r="A982" s="7">
        <v>19.610000000000042</v>
      </c>
      <c r="B982" s="9">
        <v>12014980.111649003</v>
      </c>
      <c r="C982" s="9">
        <v>1132.7599999999998</v>
      </c>
      <c r="D982" s="2"/>
      <c r="E982" s="1"/>
      <c r="F982" s="2"/>
      <c r="G982" s="2"/>
      <c r="H982" s="2"/>
      <c r="I982" s="2"/>
    </row>
    <row r="983" spans="1:9" ht="12" customHeight="1" x14ac:dyDescent="0.2">
      <c r="A983" s="7">
        <v>19.620000000000044</v>
      </c>
      <c r="B983" s="9">
        <v>12034717.978249276</v>
      </c>
      <c r="C983" s="10">
        <v>1132.7699999999998</v>
      </c>
      <c r="D983" s="2"/>
      <c r="E983" s="1"/>
      <c r="F983" s="2"/>
      <c r="G983" s="2"/>
      <c r="H983" s="2"/>
      <c r="I983" s="2"/>
    </row>
    <row r="984" spans="1:9" ht="12" customHeight="1" x14ac:dyDescent="0.2">
      <c r="A984" s="7">
        <v>19.630000000000045</v>
      </c>
      <c r="B984" s="9">
        <v>12054455.844849549</v>
      </c>
      <c r="C984" s="6">
        <v>1132.7799999999997</v>
      </c>
      <c r="D984" s="2"/>
      <c r="E984" s="1"/>
      <c r="F984" s="2"/>
      <c r="G984" s="2"/>
      <c r="H984" s="2"/>
      <c r="I984" s="2"/>
    </row>
    <row r="985" spans="1:9" ht="12" customHeight="1" x14ac:dyDescent="0.2">
      <c r="A985" s="7">
        <v>19.640000000000047</v>
      </c>
      <c r="B985" s="9">
        <v>12074193.711449822</v>
      </c>
      <c r="C985" s="9">
        <v>1132.7899999999997</v>
      </c>
      <c r="D985" s="2"/>
      <c r="E985" s="1"/>
      <c r="F985" s="2"/>
      <c r="G985" s="2"/>
      <c r="H985" s="2"/>
      <c r="I985" s="2"/>
    </row>
    <row r="986" spans="1:9" ht="12" customHeight="1" x14ac:dyDescent="0.2">
      <c r="A986" s="7">
        <v>19.650000000000048</v>
      </c>
      <c r="B986" s="9">
        <v>12093931.578050096</v>
      </c>
      <c r="C986" s="9">
        <v>1132.7999999999997</v>
      </c>
      <c r="D986" s="2"/>
      <c r="E986" s="1"/>
      <c r="F986" s="2"/>
      <c r="G986" s="2"/>
      <c r="H986" s="2"/>
      <c r="I986" s="2"/>
    </row>
    <row r="987" spans="1:9" ht="12" customHeight="1" x14ac:dyDescent="0.2">
      <c r="A987" s="7">
        <v>19.66000000000005</v>
      </c>
      <c r="B987" s="9">
        <v>12113669.444650369</v>
      </c>
      <c r="C987" s="6">
        <v>1132.8099999999997</v>
      </c>
      <c r="D987" s="2"/>
      <c r="E987" s="1"/>
      <c r="F987" s="2"/>
      <c r="G987" s="2"/>
      <c r="H987" s="2"/>
      <c r="I987" s="2"/>
    </row>
    <row r="988" spans="1:9" ht="12" customHeight="1" x14ac:dyDescent="0.2">
      <c r="A988" s="7">
        <v>19.670000000000051</v>
      </c>
      <c r="B988" s="9">
        <v>12133407.311250642</v>
      </c>
      <c r="C988" s="9">
        <v>1132.8199999999997</v>
      </c>
      <c r="D988" s="2"/>
      <c r="E988" s="1"/>
      <c r="F988" s="2"/>
      <c r="G988" s="2"/>
      <c r="H988" s="2"/>
      <c r="I988" s="2"/>
    </row>
    <row r="989" spans="1:9" ht="12" customHeight="1" x14ac:dyDescent="0.2">
      <c r="A989" s="7">
        <v>19.680000000000053</v>
      </c>
      <c r="B989" s="9">
        <v>12153145.177850915</v>
      </c>
      <c r="C989" s="9">
        <v>1132.8299999999997</v>
      </c>
      <c r="D989" s="2"/>
      <c r="E989" s="1"/>
      <c r="F989" s="2"/>
      <c r="G989" s="2"/>
      <c r="H989" s="2"/>
      <c r="I989" s="2"/>
    </row>
    <row r="990" spans="1:9" ht="12" customHeight="1" x14ac:dyDescent="0.2">
      <c r="A990" s="7">
        <v>19.690000000000055</v>
      </c>
      <c r="B990" s="9">
        <v>12172883.044451188</v>
      </c>
      <c r="C990" s="6">
        <v>1132.8399999999997</v>
      </c>
      <c r="D990" s="2"/>
      <c r="E990" s="1"/>
      <c r="F990" s="2"/>
      <c r="G990" s="2"/>
      <c r="H990" s="2"/>
      <c r="I990" s="2"/>
    </row>
    <row r="991" spans="1:9" ht="12" customHeight="1" x14ac:dyDescent="0.2">
      <c r="A991" s="7">
        <v>19.700000000000056</v>
      </c>
      <c r="B991" s="9">
        <v>12192620.911051461</v>
      </c>
      <c r="C991" s="9">
        <v>1132.8499999999997</v>
      </c>
      <c r="D991" s="2"/>
      <c r="E991" s="1"/>
      <c r="F991" s="2"/>
      <c r="G991" s="2"/>
      <c r="H991" s="2"/>
      <c r="I991" s="2"/>
    </row>
    <row r="992" spans="1:9" ht="12" customHeight="1" x14ac:dyDescent="0.2">
      <c r="A992" s="7">
        <v>19.710000000000058</v>
      </c>
      <c r="B992" s="9">
        <v>12212358.777651735</v>
      </c>
      <c r="C992" s="9">
        <v>1132.8599999999997</v>
      </c>
      <c r="D992" s="2"/>
      <c r="E992" s="1"/>
      <c r="F992" s="2"/>
      <c r="G992" s="2"/>
      <c r="H992" s="2"/>
      <c r="I992" s="2"/>
    </row>
    <row r="993" spans="1:9" ht="12" customHeight="1" x14ac:dyDescent="0.2">
      <c r="A993" s="7">
        <v>19.720000000000059</v>
      </c>
      <c r="B993" s="9">
        <v>12232096.644252008</v>
      </c>
      <c r="C993" s="10">
        <v>1132.8699999999997</v>
      </c>
      <c r="D993" s="2"/>
      <c r="E993" s="1"/>
      <c r="F993" s="2"/>
      <c r="G993" s="2"/>
      <c r="H993" s="2"/>
      <c r="I993" s="2"/>
    </row>
    <row r="994" spans="1:9" ht="12" customHeight="1" x14ac:dyDescent="0.2">
      <c r="A994" s="7">
        <v>19.730000000000061</v>
      </c>
      <c r="B994" s="9">
        <v>12251834.510852281</v>
      </c>
      <c r="C994" s="9">
        <v>1132.8799999999997</v>
      </c>
      <c r="D994" s="2"/>
      <c r="E994" s="1"/>
      <c r="F994" s="2"/>
      <c r="G994" s="2"/>
      <c r="H994" s="2"/>
      <c r="I994" s="2"/>
    </row>
    <row r="995" spans="1:9" ht="12" customHeight="1" x14ac:dyDescent="0.2">
      <c r="A995" s="7">
        <v>19.740000000000062</v>
      </c>
      <c r="B995" s="9">
        <v>12271572.377452554</v>
      </c>
      <c r="C995" s="9">
        <v>1132.8899999999996</v>
      </c>
      <c r="D995" s="2"/>
      <c r="E995" s="1"/>
      <c r="F995" s="2"/>
      <c r="G995" s="2"/>
      <c r="H995" s="2"/>
      <c r="I995" s="2"/>
    </row>
    <row r="996" spans="1:9" ht="12" customHeight="1" x14ac:dyDescent="0.2">
      <c r="A996" s="7">
        <v>19.750000000000064</v>
      </c>
      <c r="B996" s="9">
        <v>12291310.244052827</v>
      </c>
      <c r="C996" s="6">
        <v>1132.8999999999996</v>
      </c>
      <c r="D996" s="2"/>
      <c r="E996" s="1"/>
      <c r="F996" s="2"/>
      <c r="G996" s="2"/>
      <c r="H996" s="2"/>
      <c r="I996" s="2"/>
    </row>
    <row r="997" spans="1:9" ht="12" customHeight="1" x14ac:dyDescent="0.2">
      <c r="A997" s="7">
        <v>19.760000000000066</v>
      </c>
      <c r="B997" s="9">
        <v>12311048.110653101</v>
      </c>
      <c r="C997" s="9">
        <v>1132.9099999999996</v>
      </c>
      <c r="D997" s="2"/>
      <c r="E997" s="1"/>
      <c r="F997" s="2"/>
      <c r="G997" s="2"/>
      <c r="H997" s="2"/>
      <c r="I997" s="2"/>
    </row>
    <row r="998" spans="1:9" ht="12" customHeight="1" x14ac:dyDescent="0.2">
      <c r="A998" s="7">
        <v>19.770000000000067</v>
      </c>
      <c r="B998" s="9">
        <v>12330785.977253374</v>
      </c>
      <c r="C998" s="9">
        <v>1132.9199999999996</v>
      </c>
      <c r="D998" s="2"/>
      <c r="E998" s="1"/>
      <c r="F998" s="2"/>
      <c r="G998" s="2"/>
      <c r="H998" s="2"/>
      <c r="I998" s="2"/>
    </row>
    <row r="999" spans="1:9" ht="12" customHeight="1" x14ac:dyDescent="0.2">
      <c r="A999" s="7">
        <v>19.780000000000069</v>
      </c>
      <c r="B999" s="9">
        <v>12350523.843853647</v>
      </c>
      <c r="C999" s="6">
        <v>1132.9299999999996</v>
      </c>
      <c r="D999" s="2"/>
      <c r="E999" s="1"/>
      <c r="F999" s="2"/>
      <c r="G999" s="2"/>
      <c r="H999" s="2"/>
      <c r="I999" s="2"/>
    </row>
    <row r="1000" spans="1:9" ht="12" customHeight="1" x14ac:dyDescent="0.2">
      <c r="A1000" s="7">
        <v>19.79000000000007</v>
      </c>
      <c r="B1000" s="9">
        <v>12370261.71045392</v>
      </c>
      <c r="C1000" s="9">
        <v>1132.9399999999996</v>
      </c>
      <c r="D1000" s="2"/>
      <c r="E1000" s="1"/>
      <c r="F1000" s="2"/>
      <c r="G1000" s="2"/>
      <c r="H1000" s="2"/>
      <c r="I1000" s="2"/>
    </row>
    <row r="1001" spans="1:9" ht="12" customHeight="1" x14ac:dyDescent="0.2">
      <c r="A1001" s="7">
        <v>19.800000000000072</v>
      </c>
      <c r="B1001" s="9">
        <v>12389999.577054193</v>
      </c>
      <c r="C1001" s="9">
        <v>1132.9499999999996</v>
      </c>
      <c r="D1001" s="2"/>
      <c r="E1001" s="1"/>
      <c r="F1001" s="2"/>
      <c r="G1001" s="2"/>
      <c r="H1001" s="2"/>
      <c r="I1001" s="2"/>
    </row>
    <row r="1002" spans="1:9" ht="12" customHeight="1" x14ac:dyDescent="0.2">
      <c r="A1002" s="7">
        <v>19.810000000000073</v>
      </c>
      <c r="B1002" s="9">
        <v>12409737.443654466</v>
      </c>
      <c r="C1002" s="6">
        <v>1132.9599999999996</v>
      </c>
      <c r="D1002" s="2"/>
      <c r="E1002" s="1"/>
      <c r="F1002" s="2"/>
      <c r="G1002" s="2"/>
      <c r="H1002" s="2"/>
      <c r="I1002" s="2"/>
    </row>
    <row r="1003" spans="1:9" ht="12" customHeight="1" x14ac:dyDescent="0.2">
      <c r="A1003" s="7">
        <v>19.820000000000075</v>
      </c>
      <c r="B1003" s="9">
        <v>12429475.31025474</v>
      </c>
      <c r="C1003" s="10">
        <v>1132.9699999999996</v>
      </c>
      <c r="D1003" s="2"/>
      <c r="E1003" s="1"/>
      <c r="F1003" s="2"/>
      <c r="G1003" s="2"/>
      <c r="H1003" s="2"/>
      <c r="I1003" s="2"/>
    </row>
    <row r="1004" spans="1:9" ht="12" customHeight="1" x14ac:dyDescent="0.2">
      <c r="A1004" s="7">
        <v>19.830000000000076</v>
      </c>
      <c r="B1004" s="9">
        <v>12449213.176855013</v>
      </c>
      <c r="C1004" s="9">
        <v>1132.9799999999996</v>
      </c>
      <c r="D1004" s="2"/>
      <c r="E1004" s="1"/>
      <c r="F1004" s="2"/>
      <c r="G1004" s="2"/>
      <c r="H1004" s="2"/>
      <c r="I1004" s="2"/>
    </row>
    <row r="1005" spans="1:9" ht="12" customHeight="1" x14ac:dyDescent="0.2">
      <c r="A1005" s="7">
        <v>19.840000000000078</v>
      </c>
      <c r="B1005" s="9">
        <v>12468951.043455286</v>
      </c>
      <c r="C1005" s="6">
        <v>1132.9899999999996</v>
      </c>
      <c r="D1005" s="2"/>
      <c r="E1005" s="1"/>
      <c r="F1005" s="2"/>
      <c r="G1005" s="2"/>
      <c r="H1005" s="2"/>
      <c r="I1005" s="2"/>
    </row>
    <row r="1006" spans="1:9" ht="12" customHeight="1" x14ac:dyDescent="0.2">
      <c r="A1006" s="7">
        <v>19.850000000000001</v>
      </c>
      <c r="B1006" s="9">
        <v>12488688.9100565</v>
      </c>
      <c r="C1006" s="9">
        <v>1133</v>
      </c>
      <c r="D1006" s="2"/>
      <c r="E1006" s="1"/>
      <c r="F1006" s="2"/>
      <c r="G1006" s="2"/>
      <c r="H1006" s="2"/>
      <c r="I1006" s="2"/>
    </row>
    <row r="1007" spans="1:9" ht="12" customHeight="1" x14ac:dyDescent="0.2">
      <c r="A1007" s="7">
        <v>19.860000000000003</v>
      </c>
      <c r="B1007" s="9">
        <v>12509155.067260513</v>
      </c>
      <c r="C1007" s="9">
        <v>1133.01</v>
      </c>
      <c r="D1007" s="2"/>
      <c r="E1007" s="1"/>
      <c r="F1007" s="2"/>
      <c r="G1007" s="2"/>
      <c r="H1007" s="2"/>
      <c r="I1007" s="2"/>
    </row>
    <row r="1008" spans="1:9" ht="12" customHeight="1" x14ac:dyDescent="0.2">
      <c r="A1008" s="7">
        <v>19.870000000000005</v>
      </c>
      <c r="B1008" s="9">
        <v>12529621.224464526</v>
      </c>
      <c r="C1008" s="6">
        <v>1133.02</v>
      </c>
      <c r="D1008" s="2"/>
      <c r="E1008" s="1"/>
      <c r="F1008" s="2"/>
      <c r="G1008" s="2"/>
      <c r="H1008" s="2"/>
      <c r="I1008" s="2"/>
    </row>
    <row r="1009" spans="1:9" ht="12" customHeight="1" x14ac:dyDescent="0.2">
      <c r="A1009" s="7">
        <v>19.880000000000006</v>
      </c>
      <c r="B1009" s="9">
        <v>12550087.38166854</v>
      </c>
      <c r="C1009" s="9">
        <v>1133.03</v>
      </c>
      <c r="D1009" s="2"/>
      <c r="E1009" s="1"/>
      <c r="F1009" s="2"/>
      <c r="G1009" s="2"/>
      <c r="H1009" s="2"/>
      <c r="I1009" s="2"/>
    </row>
    <row r="1010" spans="1:9" ht="12" customHeight="1" x14ac:dyDescent="0.2">
      <c r="A1010" s="7">
        <v>19.890000000000008</v>
      </c>
      <c r="B1010" s="9">
        <v>12570553.538872553</v>
      </c>
      <c r="C1010" s="9">
        <v>1133.04</v>
      </c>
      <c r="D1010" s="2"/>
      <c r="E1010" s="1"/>
      <c r="F1010" s="2"/>
      <c r="G1010" s="2"/>
      <c r="H1010" s="2"/>
      <c r="I1010" s="2"/>
    </row>
    <row r="1011" spans="1:9" ht="12" customHeight="1" x14ac:dyDescent="0.2">
      <c r="A1011" s="7">
        <v>19.900000000000009</v>
      </c>
      <c r="B1011" s="9">
        <v>12591019.696076566</v>
      </c>
      <c r="C1011" s="6">
        <v>1133.05</v>
      </c>
      <c r="D1011" s="2"/>
      <c r="E1011" s="1"/>
      <c r="F1011" s="2"/>
      <c r="G1011" s="2"/>
      <c r="H1011" s="2"/>
      <c r="I1011" s="2"/>
    </row>
    <row r="1012" spans="1:9" ht="12" customHeight="1" x14ac:dyDescent="0.2">
      <c r="A1012" s="7">
        <v>19.910000000000011</v>
      </c>
      <c r="B1012" s="9">
        <v>12611485.85328058</v>
      </c>
      <c r="C1012" s="9">
        <v>1133.06</v>
      </c>
      <c r="E1012" s="1"/>
    </row>
    <row r="1013" spans="1:9" ht="12" customHeight="1" x14ac:dyDescent="0.2">
      <c r="A1013" s="7">
        <v>19.920000000000012</v>
      </c>
      <c r="B1013" s="9">
        <v>12631952.010484593</v>
      </c>
      <c r="C1013" s="10">
        <v>1133.07</v>
      </c>
      <c r="D1013" s="2"/>
      <c r="E1013" s="1"/>
      <c r="F1013" s="2"/>
      <c r="G1013" s="2"/>
      <c r="H1013" s="2"/>
      <c r="I1013" s="2"/>
    </row>
    <row r="1014" spans="1:9" ht="12" customHeight="1" x14ac:dyDescent="0.2">
      <c r="A1014" s="7">
        <v>19.930000000000014</v>
      </c>
      <c r="B1014" s="9">
        <v>12652418.167688606</v>
      </c>
      <c r="C1014" s="6">
        <v>1133.08</v>
      </c>
      <c r="D1014" s="2"/>
      <c r="E1014" s="1"/>
      <c r="F1014" s="2"/>
      <c r="G1014" s="2"/>
      <c r="H1014" s="2"/>
      <c r="I1014" s="2"/>
    </row>
    <row r="1015" spans="1:9" ht="12" customHeight="1" x14ac:dyDescent="0.2">
      <c r="A1015" s="7">
        <v>19.940000000000015</v>
      </c>
      <c r="B1015" s="9">
        <v>12672884.32489262</v>
      </c>
      <c r="C1015" s="9">
        <v>1133.0899999999999</v>
      </c>
      <c r="D1015" s="2"/>
      <c r="E1015" s="1"/>
      <c r="F1015" s="2"/>
      <c r="G1015" s="2"/>
      <c r="H1015" s="2"/>
      <c r="I1015" s="2"/>
    </row>
    <row r="1016" spans="1:9" ht="12" customHeight="1" x14ac:dyDescent="0.2">
      <c r="A1016" s="7">
        <v>19.950000000000017</v>
      </c>
      <c r="B1016" s="9">
        <v>12693350.482096633</v>
      </c>
      <c r="C1016" s="9">
        <v>1133.0999999999999</v>
      </c>
      <c r="D1016" s="2"/>
      <c r="E1016" s="1"/>
      <c r="F1016" s="2"/>
      <c r="G1016" s="2"/>
      <c r="H1016" s="2"/>
      <c r="I1016" s="2"/>
    </row>
    <row r="1017" spans="1:9" ht="12" customHeight="1" x14ac:dyDescent="0.2">
      <c r="A1017" s="7">
        <v>19.960000000000019</v>
      </c>
      <c r="B1017" s="9">
        <v>12713816.639300646</v>
      </c>
      <c r="C1017" s="6">
        <v>1133.1099999999999</v>
      </c>
      <c r="D1017" s="2"/>
      <c r="E1017" s="1"/>
      <c r="F1017" s="2"/>
      <c r="G1017" s="2"/>
      <c r="H1017" s="2"/>
      <c r="I1017" s="2"/>
    </row>
    <row r="1018" spans="1:9" ht="12" customHeight="1" x14ac:dyDescent="0.2">
      <c r="A1018" s="7">
        <v>19.97000000000002</v>
      </c>
      <c r="B1018" s="9">
        <v>12734282.79650466</v>
      </c>
      <c r="C1018" s="9">
        <v>1133.1199999999999</v>
      </c>
      <c r="D1018" s="2"/>
      <c r="E1018" s="1"/>
      <c r="F1018" s="2"/>
      <c r="G1018" s="2"/>
      <c r="H1018" s="2"/>
      <c r="I1018" s="2"/>
    </row>
    <row r="1019" spans="1:9" ht="12" customHeight="1" x14ac:dyDescent="0.2">
      <c r="A1019" s="7">
        <v>19.980000000000022</v>
      </c>
      <c r="B1019" s="9">
        <v>12754748.953708673</v>
      </c>
      <c r="C1019" s="9">
        <v>1133.1299999999999</v>
      </c>
      <c r="D1019" s="2"/>
      <c r="E1019" s="1"/>
      <c r="F1019" s="2"/>
      <c r="G1019" s="2"/>
      <c r="H1019" s="2"/>
      <c r="I1019" s="2"/>
    </row>
    <row r="1020" spans="1:9" ht="12" customHeight="1" x14ac:dyDescent="0.2">
      <c r="A1020" s="7">
        <v>19.990000000000023</v>
      </c>
      <c r="B1020" s="9">
        <v>12775215.110912686</v>
      </c>
      <c r="C1020" s="6">
        <v>1133.1399999999999</v>
      </c>
      <c r="D1020" s="2"/>
      <c r="E1020" s="1"/>
      <c r="F1020" s="2"/>
      <c r="G1020" s="2"/>
      <c r="H1020" s="2"/>
      <c r="I1020" s="2"/>
    </row>
    <row r="1021" spans="1:9" ht="12" customHeight="1" x14ac:dyDescent="0.2">
      <c r="A1021" s="7">
        <v>20.000000000000025</v>
      </c>
      <c r="B1021" s="9">
        <v>12795681.2681167</v>
      </c>
      <c r="C1021" s="9">
        <v>1133.1499999999999</v>
      </c>
      <c r="D1021" s="2"/>
      <c r="E1021" s="1"/>
      <c r="F1021" s="2"/>
      <c r="G1021" s="2"/>
      <c r="H1021" s="2"/>
      <c r="I1021" s="2"/>
    </row>
    <row r="1022" spans="1:9" ht="12" customHeight="1" x14ac:dyDescent="0.2">
      <c r="A1022" s="7">
        <v>20.010000000000026</v>
      </c>
      <c r="B1022" s="9">
        <v>12816147.425320713</v>
      </c>
      <c r="C1022" s="9">
        <v>1133.1599999999999</v>
      </c>
      <c r="D1022" s="2"/>
      <c r="E1022" s="1"/>
      <c r="F1022" s="2"/>
      <c r="G1022" s="2"/>
      <c r="H1022" s="2"/>
      <c r="I1022" s="2"/>
    </row>
    <row r="1023" spans="1:9" ht="12" customHeight="1" x14ac:dyDescent="0.2">
      <c r="A1023" s="7">
        <v>20.020000000000028</v>
      </c>
      <c r="B1023" s="9">
        <v>12836613.582524726</v>
      </c>
      <c r="C1023" s="10">
        <v>1133.1699999999998</v>
      </c>
      <c r="D1023" s="2"/>
      <c r="E1023" s="1"/>
      <c r="F1023" s="2"/>
      <c r="G1023" s="2"/>
      <c r="H1023" s="2"/>
      <c r="I1023" s="2"/>
    </row>
    <row r="1024" spans="1:9" ht="12" customHeight="1" x14ac:dyDescent="0.2">
      <c r="A1024" s="7">
        <v>20.03000000000003</v>
      </c>
      <c r="B1024" s="9">
        <v>12857079.739728739</v>
      </c>
      <c r="C1024" s="9">
        <v>1133.1799999999998</v>
      </c>
      <c r="D1024" s="2"/>
      <c r="E1024" s="1"/>
      <c r="F1024" s="2"/>
      <c r="G1024" s="2"/>
      <c r="H1024" s="2"/>
      <c r="I1024" s="2"/>
    </row>
    <row r="1025" spans="1:9" ht="12" customHeight="1" x14ac:dyDescent="0.2">
      <c r="A1025" s="7">
        <v>20.040000000000031</v>
      </c>
      <c r="B1025" s="9">
        <v>12877545.896932753</v>
      </c>
      <c r="C1025" s="9">
        <v>1133.1899999999998</v>
      </c>
      <c r="D1025" s="2"/>
      <c r="E1025" s="1"/>
      <c r="F1025" s="2"/>
      <c r="G1025" s="2"/>
      <c r="H1025" s="2"/>
      <c r="I1025" s="2"/>
    </row>
    <row r="1026" spans="1:9" ht="12" customHeight="1" x14ac:dyDescent="0.2">
      <c r="A1026" s="7">
        <v>20.050000000000033</v>
      </c>
      <c r="B1026" s="9">
        <v>12898012.054136766</v>
      </c>
      <c r="C1026" s="9">
        <v>1133.1999999999998</v>
      </c>
      <c r="D1026" s="2"/>
      <c r="E1026" s="1"/>
      <c r="F1026" s="2"/>
      <c r="G1026" s="2"/>
      <c r="H1026" s="2"/>
      <c r="I1026" s="2"/>
    </row>
    <row r="1027" spans="1:9" ht="12" customHeight="1" x14ac:dyDescent="0.2">
      <c r="A1027" s="7">
        <v>20.060000000000034</v>
      </c>
      <c r="B1027" s="9">
        <v>12918478.211340779</v>
      </c>
      <c r="C1027" s="9">
        <v>1133.2099999999998</v>
      </c>
      <c r="D1027" s="2"/>
      <c r="E1027" s="1"/>
      <c r="F1027" s="2"/>
      <c r="G1027" s="2"/>
      <c r="H1027" s="2"/>
      <c r="I1027" s="2"/>
    </row>
    <row r="1028" spans="1:9" ht="12" customHeight="1" x14ac:dyDescent="0.2">
      <c r="A1028" s="7">
        <v>20.070000000000036</v>
      </c>
      <c r="B1028" s="9">
        <v>12938944.368544793</v>
      </c>
      <c r="C1028" s="9">
        <v>1133.2199999999998</v>
      </c>
      <c r="D1028" s="2"/>
      <c r="E1028" s="1"/>
      <c r="F1028" s="2"/>
      <c r="G1028" s="2"/>
      <c r="H1028" s="2"/>
      <c r="I1028" s="2"/>
    </row>
    <row r="1029" spans="1:9" ht="12" customHeight="1" x14ac:dyDescent="0.2">
      <c r="A1029" s="7">
        <v>20.080000000000037</v>
      </c>
      <c r="B1029" s="9">
        <v>12959410.525748806</v>
      </c>
      <c r="C1029" s="9">
        <v>1133.2299999999998</v>
      </c>
      <c r="D1029" s="2"/>
      <c r="E1029" s="1"/>
      <c r="F1029" s="2"/>
      <c r="G1029" s="2"/>
      <c r="H1029" s="2"/>
      <c r="I1029" s="2"/>
    </row>
    <row r="1030" spans="1:9" ht="12" customHeight="1" x14ac:dyDescent="0.2">
      <c r="A1030" s="7">
        <v>20.090000000000039</v>
      </c>
      <c r="B1030" s="9">
        <v>12979876.682952819</v>
      </c>
      <c r="C1030" s="9">
        <v>1133.2399999999998</v>
      </c>
      <c r="D1030" s="2"/>
      <c r="E1030" s="1"/>
      <c r="F1030" s="2"/>
      <c r="G1030" s="2"/>
      <c r="H1030" s="2"/>
      <c r="I1030" s="2"/>
    </row>
    <row r="1031" spans="1:9" ht="12" customHeight="1" x14ac:dyDescent="0.2">
      <c r="A1031" s="7">
        <v>20.100000000000041</v>
      </c>
      <c r="B1031" s="9">
        <v>13000342.840156833</v>
      </c>
      <c r="C1031" s="9">
        <v>1133.2499999999998</v>
      </c>
      <c r="D1031" s="2"/>
      <c r="E1031" s="1"/>
      <c r="F1031" s="2"/>
      <c r="G1031" s="2"/>
      <c r="H1031" s="2"/>
      <c r="I1031" s="2"/>
    </row>
    <row r="1032" spans="1:9" ht="12" customHeight="1" x14ac:dyDescent="0.2">
      <c r="A1032" s="7">
        <v>20.110000000000042</v>
      </c>
      <c r="B1032" s="9">
        <v>13020808.997360846</v>
      </c>
      <c r="C1032" s="9">
        <v>1133.2599999999998</v>
      </c>
      <c r="D1032" s="2"/>
      <c r="E1032" s="1"/>
      <c r="F1032" s="2"/>
      <c r="G1032" s="2"/>
      <c r="H1032" s="2"/>
      <c r="I1032" s="2"/>
    </row>
    <row r="1033" spans="1:9" ht="12" customHeight="1" x14ac:dyDescent="0.2">
      <c r="A1033" s="7">
        <v>20.120000000000044</v>
      </c>
      <c r="B1033" s="9">
        <v>13041275.154564859</v>
      </c>
      <c r="C1033" s="10">
        <v>1133.2699999999998</v>
      </c>
      <c r="D1033" s="2"/>
      <c r="E1033" s="1"/>
      <c r="F1033" s="2"/>
      <c r="G1033" s="2"/>
      <c r="H1033" s="2"/>
      <c r="I1033" s="2"/>
    </row>
    <row r="1034" spans="1:9" ht="12" customHeight="1" x14ac:dyDescent="0.2">
      <c r="A1034" s="7">
        <v>20.130000000000045</v>
      </c>
      <c r="B1034" s="9">
        <v>13061741.311768873</v>
      </c>
      <c r="C1034" s="9">
        <v>1133.2799999999997</v>
      </c>
      <c r="D1034" s="2"/>
      <c r="E1034" s="1"/>
      <c r="F1034" s="2"/>
      <c r="G1034" s="2"/>
      <c r="H1034" s="2"/>
      <c r="I1034" s="2"/>
    </row>
    <row r="1035" spans="1:9" ht="12" customHeight="1" x14ac:dyDescent="0.2">
      <c r="A1035" s="7">
        <v>20.140000000000047</v>
      </c>
      <c r="B1035" s="9">
        <v>13082207.468972886</v>
      </c>
      <c r="C1035" s="9">
        <v>1133.2899999999997</v>
      </c>
      <c r="D1035" s="2"/>
      <c r="E1035" s="1"/>
      <c r="F1035" s="2"/>
      <c r="G1035" s="2"/>
      <c r="H1035" s="2"/>
      <c r="I1035" s="2"/>
    </row>
    <row r="1036" spans="1:9" ht="12" customHeight="1" x14ac:dyDescent="0.2">
      <c r="A1036" s="7">
        <v>20.150000000000048</v>
      </c>
      <c r="B1036" s="9">
        <v>13102673.626176899</v>
      </c>
      <c r="C1036" s="9">
        <v>1133.2999999999997</v>
      </c>
      <c r="D1036" s="2"/>
      <c r="E1036" s="1"/>
      <c r="F1036" s="2"/>
      <c r="G1036" s="2"/>
      <c r="H1036" s="2"/>
      <c r="I1036" s="2"/>
    </row>
    <row r="1037" spans="1:9" ht="12" customHeight="1" x14ac:dyDescent="0.2">
      <c r="A1037" s="7">
        <v>20.16000000000005</v>
      </c>
      <c r="B1037" s="9">
        <v>13123139.783380913</v>
      </c>
      <c r="C1037" s="9">
        <v>1133.3099999999997</v>
      </c>
      <c r="D1037" s="2"/>
      <c r="E1037" s="1"/>
      <c r="F1037" s="2"/>
      <c r="G1037" s="2"/>
      <c r="H1037" s="2"/>
      <c r="I1037" s="2"/>
    </row>
    <row r="1038" spans="1:9" ht="12" customHeight="1" x14ac:dyDescent="0.2">
      <c r="A1038" s="7">
        <v>20.170000000000051</v>
      </c>
      <c r="B1038" s="9">
        <v>13143605.940584926</v>
      </c>
      <c r="C1038" s="9">
        <v>1133.3199999999997</v>
      </c>
      <c r="D1038" s="2"/>
      <c r="E1038" s="1"/>
      <c r="F1038" s="2"/>
      <c r="G1038" s="2"/>
      <c r="H1038" s="2"/>
      <c r="I1038" s="2"/>
    </row>
    <row r="1039" spans="1:9" ht="12" customHeight="1" x14ac:dyDescent="0.2">
      <c r="A1039" s="7">
        <v>20.180000000000053</v>
      </c>
      <c r="B1039" s="9">
        <v>13164072.097788939</v>
      </c>
      <c r="C1039" s="9">
        <v>1133.3299999999997</v>
      </c>
      <c r="D1039" s="2"/>
      <c r="E1039" s="1"/>
      <c r="F1039" s="2"/>
      <c r="G1039" s="2"/>
      <c r="H1039" s="2"/>
      <c r="I1039" s="2"/>
    </row>
    <row r="1040" spans="1:9" ht="12" customHeight="1" x14ac:dyDescent="0.2">
      <c r="A1040" s="7">
        <v>20.190000000000055</v>
      </c>
      <c r="B1040" s="9">
        <v>13184538.254992953</v>
      </c>
      <c r="C1040" s="9">
        <v>1133.3399999999997</v>
      </c>
      <c r="D1040" s="2"/>
      <c r="E1040" s="1"/>
      <c r="F1040" s="2"/>
      <c r="G1040" s="2"/>
      <c r="H1040" s="2"/>
      <c r="I1040" s="2"/>
    </row>
    <row r="1041" spans="1:9" ht="12" customHeight="1" x14ac:dyDescent="0.2">
      <c r="A1041" s="7">
        <v>20.200000000000056</v>
      </c>
      <c r="B1041" s="9">
        <v>13205004.412196966</v>
      </c>
      <c r="C1041" s="9">
        <v>1133.3499999999997</v>
      </c>
      <c r="D1041" s="2"/>
      <c r="E1041" s="1"/>
      <c r="F1041" s="2"/>
      <c r="G1041" s="2"/>
      <c r="H1041" s="2"/>
      <c r="I1041" s="2"/>
    </row>
    <row r="1042" spans="1:9" ht="12" customHeight="1" x14ac:dyDescent="0.2">
      <c r="A1042" s="7">
        <v>20.210000000000058</v>
      </c>
      <c r="B1042" s="9">
        <v>13225470.569400979</v>
      </c>
      <c r="C1042" s="9">
        <v>1133.3599999999997</v>
      </c>
      <c r="D1042" s="2"/>
      <c r="E1042" s="1"/>
      <c r="F1042" s="2"/>
      <c r="G1042" s="2"/>
      <c r="H1042" s="2"/>
      <c r="I1042" s="2"/>
    </row>
    <row r="1043" spans="1:9" ht="12" customHeight="1" x14ac:dyDescent="0.2">
      <c r="A1043" s="7">
        <v>20.220000000000059</v>
      </c>
      <c r="B1043" s="9">
        <v>13245936.726604993</v>
      </c>
      <c r="C1043" s="10">
        <v>1133.3699999999997</v>
      </c>
      <c r="D1043" s="2"/>
      <c r="E1043" s="1"/>
      <c r="F1043" s="2"/>
      <c r="G1043" s="2"/>
      <c r="H1043" s="2"/>
      <c r="I1043" s="2"/>
    </row>
    <row r="1044" spans="1:9" ht="12" customHeight="1" x14ac:dyDescent="0.2">
      <c r="A1044" s="7">
        <v>20.230000000000061</v>
      </c>
      <c r="B1044" s="9">
        <v>13266402.883809006</v>
      </c>
      <c r="C1044" s="9">
        <v>1133.3799999999997</v>
      </c>
      <c r="D1044" s="2"/>
      <c r="E1044" s="1"/>
      <c r="F1044" s="2"/>
      <c r="G1044" s="2"/>
      <c r="H1044" s="2"/>
      <c r="I1044" s="2"/>
    </row>
    <row r="1045" spans="1:9" ht="12" customHeight="1" x14ac:dyDescent="0.2">
      <c r="A1045" s="7">
        <v>20.240000000000062</v>
      </c>
      <c r="B1045" s="9">
        <v>13286869.041013019</v>
      </c>
      <c r="C1045" s="9">
        <v>1133.3899999999996</v>
      </c>
      <c r="D1045" s="2"/>
      <c r="E1045" s="1"/>
      <c r="F1045" s="2"/>
      <c r="G1045" s="2"/>
      <c r="H1045" s="2"/>
      <c r="I1045" s="2"/>
    </row>
    <row r="1046" spans="1:9" ht="12" customHeight="1" x14ac:dyDescent="0.2">
      <c r="A1046" s="7">
        <v>20.250000000000064</v>
      </c>
      <c r="B1046" s="9">
        <v>13307335.198217032</v>
      </c>
      <c r="C1046" s="6">
        <v>1133.3999999999996</v>
      </c>
      <c r="D1046" s="2"/>
      <c r="E1046" s="1"/>
      <c r="F1046" s="2"/>
      <c r="G1046" s="2"/>
      <c r="H1046" s="2"/>
      <c r="I1046" s="2"/>
    </row>
    <row r="1047" spans="1:9" ht="12" customHeight="1" x14ac:dyDescent="0.2">
      <c r="A1047" s="7">
        <v>20.260000000000066</v>
      </c>
      <c r="B1047" s="9">
        <v>13327801.355421046</v>
      </c>
      <c r="C1047" s="9">
        <v>1133.4099999999996</v>
      </c>
      <c r="D1047" s="2"/>
      <c r="E1047" s="1"/>
      <c r="F1047" s="2"/>
      <c r="G1047" s="2"/>
      <c r="H1047" s="2"/>
      <c r="I1047" s="2"/>
    </row>
    <row r="1048" spans="1:9" ht="12" customHeight="1" x14ac:dyDescent="0.2">
      <c r="A1048" s="7">
        <v>20.270000000000067</v>
      </c>
      <c r="B1048" s="9">
        <v>13348267.512625059</v>
      </c>
      <c r="C1048" s="9">
        <v>1133.4199999999996</v>
      </c>
      <c r="D1048" s="2"/>
      <c r="E1048" s="1"/>
      <c r="F1048" s="2"/>
      <c r="G1048" s="2"/>
      <c r="H1048" s="2"/>
      <c r="I1048" s="2"/>
    </row>
    <row r="1049" spans="1:9" ht="12" customHeight="1" x14ac:dyDescent="0.2">
      <c r="A1049" s="7">
        <v>20.280000000000069</v>
      </c>
      <c r="B1049" s="9">
        <v>13368733.669829072</v>
      </c>
      <c r="C1049" s="6">
        <v>1133.4299999999996</v>
      </c>
      <c r="D1049" s="2"/>
      <c r="E1049" s="1"/>
      <c r="F1049" s="2"/>
      <c r="G1049" s="2"/>
      <c r="H1049" s="2"/>
      <c r="I1049" s="2"/>
    </row>
    <row r="1050" spans="1:9" ht="12" customHeight="1" x14ac:dyDescent="0.2">
      <c r="A1050" s="7">
        <v>20.29000000000007</v>
      </c>
      <c r="B1050" s="9">
        <v>13389199.827033086</v>
      </c>
      <c r="C1050" s="9">
        <v>1133.4399999999996</v>
      </c>
      <c r="D1050" s="2"/>
      <c r="E1050" s="1"/>
      <c r="F1050" s="2"/>
      <c r="G1050" s="2"/>
      <c r="H1050" s="2"/>
      <c r="I1050" s="2"/>
    </row>
    <row r="1051" spans="1:9" ht="12" customHeight="1" x14ac:dyDescent="0.2">
      <c r="A1051" s="7">
        <v>20.300000000000072</v>
      </c>
      <c r="B1051" s="9">
        <v>13409665.984237099</v>
      </c>
      <c r="C1051" s="9">
        <v>1133.4499999999996</v>
      </c>
      <c r="D1051" s="2"/>
      <c r="E1051" s="1"/>
      <c r="F1051" s="2"/>
      <c r="G1051" s="2"/>
      <c r="H1051" s="2"/>
      <c r="I1051" s="2"/>
    </row>
    <row r="1052" spans="1:9" ht="12" customHeight="1" x14ac:dyDescent="0.2">
      <c r="A1052" s="7">
        <v>20.310000000000073</v>
      </c>
      <c r="B1052" s="9">
        <v>13430132.141441112</v>
      </c>
      <c r="C1052" s="6">
        <v>1133.4599999999996</v>
      </c>
      <c r="D1052" s="2"/>
      <c r="E1052" s="1"/>
      <c r="F1052" s="2"/>
      <c r="G1052" s="2"/>
      <c r="H1052" s="2"/>
      <c r="I1052" s="2"/>
    </row>
    <row r="1053" spans="1:9" ht="12" customHeight="1" x14ac:dyDescent="0.2">
      <c r="A1053" s="7">
        <v>20.320000000000075</v>
      </c>
      <c r="B1053" s="9">
        <v>13450598.298645126</v>
      </c>
      <c r="C1053" s="10">
        <v>1133.4699999999996</v>
      </c>
      <c r="D1053" s="2"/>
      <c r="E1053" s="1"/>
      <c r="F1053" s="2"/>
      <c r="G1053" s="2"/>
      <c r="H1053" s="2"/>
      <c r="I1053" s="2"/>
    </row>
    <row r="1054" spans="1:9" ht="12" customHeight="1" x14ac:dyDescent="0.2">
      <c r="A1054" s="7">
        <v>20.330000000000076</v>
      </c>
      <c r="B1054" s="9">
        <v>13471064.455849139</v>
      </c>
      <c r="C1054" s="9">
        <v>1133.4799999999996</v>
      </c>
      <c r="D1054" s="2"/>
      <c r="E1054" s="1"/>
      <c r="F1054" s="2"/>
      <c r="G1054" s="2"/>
      <c r="H1054" s="2"/>
      <c r="I1054" s="2"/>
    </row>
    <row r="1055" spans="1:9" ht="12" customHeight="1" x14ac:dyDescent="0.2">
      <c r="A1055" s="7">
        <v>20.340000000000078</v>
      </c>
      <c r="B1055" s="9">
        <v>13491530.613053152</v>
      </c>
      <c r="C1055" s="6">
        <v>1133.4899999999996</v>
      </c>
      <c r="D1055" s="2"/>
      <c r="E1055" s="1"/>
      <c r="F1055" s="2"/>
      <c r="G1055" s="2"/>
      <c r="H1055" s="2"/>
      <c r="I1055" s="2"/>
    </row>
    <row r="1056" spans="1:9" ht="12" customHeight="1" x14ac:dyDescent="0.2">
      <c r="A1056" s="7">
        <v>20.350000000000001</v>
      </c>
      <c r="B1056" s="9">
        <v>13511996.770258101</v>
      </c>
      <c r="C1056" s="6">
        <v>1133.5</v>
      </c>
      <c r="D1056" s="2"/>
      <c r="E1056" s="1"/>
      <c r="F1056" s="2"/>
      <c r="G1056" s="2"/>
      <c r="H1056" s="2"/>
      <c r="I1056" s="2"/>
    </row>
    <row r="1057" spans="1:9" ht="12" customHeight="1" x14ac:dyDescent="0.2">
      <c r="A1057" s="7">
        <v>20.360000000000003</v>
      </c>
      <c r="B1057" s="9">
        <v>13533340.036266483</v>
      </c>
      <c r="C1057" s="9">
        <v>1133.51</v>
      </c>
      <c r="D1057" s="2"/>
      <c r="E1057" s="1"/>
      <c r="F1057" s="2"/>
      <c r="G1057" s="2"/>
      <c r="H1057" s="2"/>
      <c r="I1057" s="2"/>
    </row>
    <row r="1058" spans="1:9" ht="12" customHeight="1" x14ac:dyDescent="0.2">
      <c r="A1058" s="7">
        <v>20.370000000000005</v>
      </c>
      <c r="B1058" s="9">
        <v>13554683.302274866</v>
      </c>
      <c r="C1058" s="6">
        <v>1133.52</v>
      </c>
      <c r="D1058" s="2"/>
      <c r="E1058" s="1"/>
      <c r="F1058" s="2"/>
      <c r="G1058" s="2"/>
      <c r="H1058" s="2"/>
      <c r="I1058" s="2"/>
    </row>
    <row r="1059" spans="1:9" ht="12" customHeight="1" x14ac:dyDescent="0.2">
      <c r="A1059" s="7">
        <v>20.380000000000006</v>
      </c>
      <c r="B1059" s="9">
        <v>13576026.568283249</v>
      </c>
      <c r="C1059" s="6">
        <v>1133.53</v>
      </c>
      <c r="D1059" s="2"/>
      <c r="E1059" s="1"/>
      <c r="F1059" s="2"/>
      <c r="G1059" s="2"/>
      <c r="H1059" s="2"/>
      <c r="I1059" s="2"/>
    </row>
    <row r="1060" spans="1:9" ht="12" customHeight="1" x14ac:dyDescent="0.2">
      <c r="A1060" s="7">
        <v>20.390000000000008</v>
      </c>
      <c r="B1060" s="9">
        <v>13597369.834291631</v>
      </c>
      <c r="C1060" s="9">
        <v>1133.54</v>
      </c>
      <c r="D1060" s="2"/>
      <c r="E1060" s="1"/>
      <c r="F1060" s="2"/>
      <c r="G1060" s="2"/>
      <c r="H1060" s="2"/>
      <c r="I1060" s="2"/>
    </row>
    <row r="1061" spans="1:9" ht="12" customHeight="1" x14ac:dyDescent="0.2">
      <c r="A1061" s="7">
        <v>20.400000000000009</v>
      </c>
      <c r="B1061" s="9">
        <v>13618713.100300014</v>
      </c>
      <c r="C1061" s="6">
        <v>1133.55</v>
      </c>
      <c r="D1061" s="2"/>
      <c r="E1061" s="1"/>
      <c r="F1061" s="2"/>
      <c r="G1061" s="2"/>
      <c r="H1061" s="2"/>
      <c r="I1061" s="2"/>
    </row>
    <row r="1062" spans="1:9" ht="12" customHeight="1" x14ac:dyDescent="0.2">
      <c r="A1062" s="7">
        <v>20.410000000000011</v>
      </c>
      <c r="B1062" s="9">
        <v>13640056.366308397</v>
      </c>
      <c r="C1062" s="6">
        <v>1133.56</v>
      </c>
      <c r="D1062" s="2"/>
      <c r="E1062" s="1"/>
      <c r="F1062" s="2"/>
      <c r="G1062" s="2"/>
      <c r="H1062" s="2"/>
      <c r="I1062" s="2"/>
    </row>
    <row r="1063" spans="1:9" ht="12" customHeight="1" x14ac:dyDescent="0.2">
      <c r="A1063" s="7">
        <v>20.420000000000012</v>
      </c>
      <c r="B1063" s="9">
        <v>13661399.632316779</v>
      </c>
      <c r="C1063" s="10">
        <v>1133.57</v>
      </c>
      <c r="D1063" s="2"/>
      <c r="E1063" s="1"/>
      <c r="F1063" s="2"/>
      <c r="G1063" s="2"/>
      <c r="H1063" s="2"/>
      <c r="I1063" s="2"/>
    </row>
    <row r="1064" spans="1:9" ht="12" customHeight="1" x14ac:dyDescent="0.2">
      <c r="A1064" s="7">
        <v>20.430000000000014</v>
      </c>
      <c r="B1064" s="9">
        <v>13682742.898325162</v>
      </c>
      <c r="C1064" s="6">
        <v>1133.58</v>
      </c>
      <c r="D1064" s="2"/>
      <c r="E1064" s="1"/>
      <c r="F1064" s="2"/>
      <c r="G1064" s="2"/>
      <c r="H1064" s="2"/>
      <c r="I1064" s="2"/>
    </row>
    <row r="1065" spans="1:9" ht="12" customHeight="1" x14ac:dyDescent="0.2">
      <c r="A1065" s="7">
        <v>20.440000000000015</v>
      </c>
      <c r="B1065" s="9">
        <v>13704086.164333545</v>
      </c>
      <c r="C1065" s="6">
        <v>1133.5899999999999</v>
      </c>
      <c r="D1065" s="2"/>
      <c r="E1065" s="1"/>
      <c r="F1065" s="2"/>
      <c r="G1065" s="2"/>
      <c r="H1065" s="2"/>
      <c r="I1065" s="2"/>
    </row>
    <row r="1066" spans="1:9" ht="12" customHeight="1" x14ac:dyDescent="0.2">
      <c r="A1066" s="7">
        <v>20.450000000000017</v>
      </c>
      <c r="B1066" s="9">
        <v>13725429.430341927</v>
      </c>
      <c r="C1066" s="6">
        <v>1133.5999999999999</v>
      </c>
      <c r="D1066" s="2"/>
      <c r="E1066" s="1"/>
      <c r="F1066" s="2"/>
      <c r="G1066" s="2"/>
      <c r="H1066" s="2"/>
      <c r="I1066" s="2"/>
    </row>
    <row r="1067" spans="1:9" ht="12" customHeight="1" x14ac:dyDescent="0.2">
      <c r="A1067" s="7">
        <v>20.460000000000019</v>
      </c>
      <c r="B1067" s="9">
        <v>13746772.69635031</v>
      </c>
      <c r="C1067" s="6">
        <v>1133.6099999999999</v>
      </c>
      <c r="D1067" s="2"/>
      <c r="E1067" s="1"/>
      <c r="F1067" s="2"/>
      <c r="G1067" s="2"/>
      <c r="H1067" s="2"/>
      <c r="I1067" s="2"/>
    </row>
    <row r="1068" spans="1:9" ht="12" customHeight="1" x14ac:dyDescent="0.2">
      <c r="A1068" s="7">
        <v>20.47000000000002</v>
      </c>
      <c r="B1068" s="9">
        <v>13768115.962358693</v>
      </c>
      <c r="C1068" s="6">
        <v>1133.6199999999999</v>
      </c>
      <c r="D1068" s="2"/>
      <c r="E1068" s="1"/>
      <c r="F1068" s="2"/>
      <c r="G1068" s="2"/>
      <c r="H1068" s="2"/>
      <c r="I1068" s="2"/>
    </row>
    <row r="1069" spans="1:9" ht="12" customHeight="1" x14ac:dyDescent="0.2">
      <c r="A1069" s="7">
        <v>20.480000000000022</v>
      </c>
      <c r="B1069" s="9">
        <v>13789459.228367075</v>
      </c>
      <c r="C1069" s="6">
        <v>1133.6299999999999</v>
      </c>
      <c r="D1069" s="2"/>
      <c r="E1069" s="1"/>
      <c r="F1069" s="2"/>
      <c r="G1069" s="2"/>
      <c r="H1069" s="2"/>
      <c r="I1069" s="2"/>
    </row>
    <row r="1070" spans="1:9" ht="12" customHeight="1" x14ac:dyDescent="0.2">
      <c r="A1070" s="7">
        <v>20.490000000000023</v>
      </c>
      <c r="B1070" s="9">
        <v>13810802.494375458</v>
      </c>
      <c r="C1070" s="6">
        <v>1133.6399999999999</v>
      </c>
      <c r="D1070" s="2"/>
      <c r="E1070" s="1"/>
      <c r="F1070" s="2"/>
      <c r="G1070" s="2"/>
      <c r="H1070" s="2"/>
      <c r="I1070" s="2"/>
    </row>
    <row r="1071" spans="1:9" ht="12" customHeight="1" x14ac:dyDescent="0.2">
      <c r="A1071" s="7">
        <v>20.500000000000025</v>
      </c>
      <c r="B1071" s="9">
        <v>13832145.760383841</v>
      </c>
      <c r="C1071" s="6">
        <v>1133.6499999999999</v>
      </c>
      <c r="D1071" s="2"/>
      <c r="E1071" s="1"/>
      <c r="F1071" s="2"/>
      <c r="G1071" s="2"/>
      <c r="H1071" s="2"/>
      <c r="I1071" s="2"/>
    </row>
    <row r="1072" spans="1:9" ht="12" customHeight="1" x14ac:dyDescent="0.2">
      <c r="A1072" s="7">
        <v>20.510000000000026</v>
      </c>
      <c r="B1072" s="9">
        <v>13853489.026392223</v>
      </c>
      <c r="C1072" s="6">
        <v>1133.6599999999999</v>
      </c>
      <c r="D1072" s="2"/>
      <c r="E1072" s="1"/>
      <c r="F1072" s="2"/>
      <c r="G1072" s="2"/>
      <c r="H1072" s="2"/>
      <c r="I1072" s="2"/>
    </row>
    <row r="1073" spans="1:9" ht="12" customHeight="1" x14ac:dyDescent="0.2">
      <c r="A1073" s="7">
        <v>20.520000000000028</v>
      </c>
      <c r="B1073" s="9">
        <v>13874832.292400606</v>
      </c>
      <c r="C1073" s="10">
        <v>1133.6699999999998</v>
      </c>
      <c r="D1073" s="2"/>
      <c r="E1073" s="1"/>
      <c r="F1073" s="2"/>
      <c r="G1073" s="2"/>
      <c r="H1073" s="2"/>
      <c r="I1073" s="2"/>
    </row>
    <row r="1074" spans="1:9" ht="12" customHeight="1" x14ac:dyDescent="0.2">
      <c r="A1074" s="7">
        <v>20.53000000000003</v>
      </c>
      <c r="B1074" s="9">
        <v>13896175.558408989</v>
      </c>
      <c r="C1074" s="6">
        <v>1133.6799999999998</v>
      </c>
      <c r="D1074" s="2"/>
      <c r="E1074" s="1"/>
      <c r="F1074" s="2"/>
      <c r="G1074" s="2"/>
      <c r="H1074" s="2"/>
      <c r="I1074" s="2"/>
    </row>
    <row r="1075" spans="1:9" ht="12" customHeight="1" x14ac:dyDescent="0.2">
      <c r="A1075" s="7">
        <v>20.540000000000031</v>
      </c>
      <c r="B1075" s="9">
        <v>13917518.824417371</v>
      </c>
      <c r="C1075" s="6">
        <v>1133.6899999999998</v>
      </c>
      <c r="D1075" s="2"/>
      <c r="E1075" s="1"/>
      <c r="F1075" s="2"/>
      <c r="G1075" s="2"/>
      <c r="H1075" s="2"/>
      <c r="I1075" s="2"/>
    </row>
    <row r="1076" spans="1:9" ht="12" customHeight="1" x14ac:dyDescent="0.2">
      <c r="A1076" s="7">
        <v>20.550000000000033</v>
      </c>
      <c r="B1076" s="9">
        <v>13938862.090425754</v>
      </c>
      <c r="C1076" s="6">
        <v>1133.6999999999998</v>
      </c>
      <c r="D1076" s="2"/>
      <c r="E1076" s="1"/>
      <c r="F1076" s="2"/>
      <c r="G1076" s="2"/>
      <c r="H1076" s="2"/>
      <c r="I1076" s="2"/>
    </row>
    <row r="1077" spans="1:9" ht="12" customHeight="1" x14ac:dyDescent="0.2">
      <c r="A1077" s="7">
        <v>20.560000000000034</v>
      </c>
      <c r="B1077" s="9">
        <v>13960205.356434137</v>
      </c>
      <c r="C1077" s="6">
        <v>1133.7099999999998</v>
      </c>
      <c r="D1077" s="2"/>
      <c r="E1077" s="1"/>
      <c r="F1077" s="2"/>
      <c r="G1077" s="2"/>
      <c r="H1077" s="2"/>
      <c r="I1077" s="2"/>
    </row>
    <row r="1078" spans="1:9" ht="12" customHeight="1" x14ac:dyDescent="0.2">
      <c r="A1078" s="7">
        <v>20.570000000000036</v>
      </c>
      <c r="B1078" s="9">
        <v>13981548.622442519</v>
      </c>
      <c r="C1078" s="6">
        <v>1133.7199999999998</v>
      </c>
      <c r="D1078" s="2"/>
      <c r="E1078" s="1"/>
      <c r="F1078" s="2"/>
      <c r="G1078" s="2"/>
      <c r="H1078" s="2"/>
      <c r="I1078" s="2"/>
    </row>
    <row r="1079" spans="1:9" ht="12" customHeight="1" x14ac:dyDescent="0.2">
      <c r="A1079" s="7">
        <v>20.580000000000037</v>
      </c>
      <c r="B1079" s="9">
        <v>14002891.888450902</v>
      </c>
      <c r="C1079" s="6">
        <v>1133.7299999999998</v>
      </c>
      <c r="D1079" s="2"/>
      <c r="E1079" s="1"/>
      <c r="F1079" s="2"/>
      <c r="G1079" s="2"/>
      <c r="H1079" s="2"/>
      <c r="I1079" s="2"/>
    </row>
    <row r="1080" spans="1:9" ht="12" customHeight="1" x14ac:dyDescent="0.2">
      <c r="A1080" s="7">
        <v>20.590000000000039</v>
      </c>
      <c r="B1080" s="9">
        <v>14024235.154459285</v>
      </c>
      <c r="C1080" s="6">
        <v>1133.7399999999998</v>
      </c>
      <c r="D1080" s="2"/>
      <c r="E1080" s="1"/>
      <c r="F1080" s="2"/>
      <c r="G1080" s="2"/>
      <c r="H1080" s="2"/>
      <c r="I1080" s="2"/>
    </row>
    <row r="1081" spans="1:9" ht="12" customHeight="1" x14ac:dyDescent="0.2">
      <c r="A1081" s="7">
        <v>20.600000000000041</v>
      </c>
      <c r="B1081" s="9">
        <v>14045578.420467667</v>
      </c>
      <c r="C1081" s="6">
        <v>1133.7499999999998</v>
      </c>
      <c r="D1081" s="2"/>
      <c r="E1081" s="1"/>
      <c r="F1081" s="2"/>
      <c r="G1081" s="2"/>
      <c r="H1081" s="2"/>
      <c r="I1081" s="2"/>
    </row>
    <row r="1082" spans="1:9" ht="12" customHeight="1" x14ac:dyDescent="0.2">
      <c r="A1082" s="7">
        <v>20.610000000000042</v>
      </c>
      <c r="B1082" s="9">
        <v>14066921.68647605</v>
      </c>
      <c r="C1082" s="6">
        <v>1133.7599999999998</v>
      </c>
      <c r="D1082" s="2"/>
      <c r="E1082" s="1"/>
      <c r="F1082" s="2"/>
      <c r="G1082" s="2"/>
      <c r="H1082" s="2"/>
      <c r="I1082" s="2"/>
    </row>
    <row r="1083" spans="1:9" ht="12" customHeight="1" x14ac:dyDescent="0.2">
      <c r="A1083" s="7">
        <v>20.620000000000044</v>
      </c>
      <c r="B1083" s="9">
        <v>14088264.952484433</v>
      </c>
      <c r="C1083" s="10">
        <v>1133.7699999999998</v>
      </c>
      <c r="D1083" s="2"/>
      <c r="E1083" s="1"/>
      <c r="F1083" s="2"/>
      <c r="G1083" s="2"/>
      <c r="H1083" s="2"/>
      <c r="I1083" s="2"/>
    </row>
    <row r="1084" spans="1:9" ht="12" customHeight="1" x14ac:dyDescent="0.2">
      <c r="A1084" s="7">
        <v>20.630000000000045</v>
      </c>
      <c r="B1084" s="9">
        <v>14109608.218492815</v>
      </c>
      <c r="C1084" s="6">
        <v>1133.7799999999997</v>
      </c>
      <c r="D1084" s="2"/>
      <c r="E1084" s="1"/>
      <c r="F1084" s="2"/>
      <c r="G1084" s="2"/>
      <c r="H1084" s="2"/>
      <c r="I1084" s="2"/>
    </row>
    <row r="1085" spans="1:9" ht="12" customHeight="1" x14ac:dyDescent="0.2">
      <c r="A1085" s="7">
        <v>20.640000000000047</v>
      </c>
      <c r="B1085" s="9">
        <v>14130951.484501198</v>
      </c>
      <c r="C1085" s="6">
        <v>1133.7899999999997</v>
      </c>
      <c r="D1085" s="2"/>
      <c r="E1085" s="1"/>
      <c r="F1085" s="2"/>
      <c r="G1085" s="2"/>
      <c r="H1085" s="2"/>
      <c r="I1085" s="2"/>
    </row>
    <row r="1086" spans="1:9" ht="12" customHeight="1" x14ac:dyDescent="0.2">
      <c r="A1086" s="7">
        <v>20.650000000000048</v>
      </c>
      <c r="B1086" s="9">
        <v>14152294.750509581</v>
      </c>
      <c r="C1086" s="6">
        <v>1133.7999999999997</v>
      </c>
      <c r="D1086" s="2"/>
      <c r="E1086" s="1"/>
      <c r="F1086" s="2"/>
      <c r="G1086" s="2"/>
      <c r="H1086" s="2"/>
      <c r="I1086" s="2"/>
    </row>
    <row r="1087" spans="1:9" ht="12" customHeight="1" x14ac:dyDescent="0.2">
      <c r="A1087" s="7">
        <v>20.66000000000005</v>
      </c>
      <c r="B1087" s="9">
        <v>14173638.016517963</v>
      </c>
      <c r="C1087" s="6">
        <v>1133.8099999999997</v>
      </c>
      <c r="D1087" s="2"/>
      <c r="E1087" s="1"/>
      <c r="F1087" s="2"/>
      <c r="G1087" s="2"/>
      <c r="H1087" s="2"/>
      <c r="I1087" s="2"/>
    </row>
    <row r="1088" spans="1:9" ht="12" customHeight="1" x14ac:dyDescent="0.2">
      <c r="A1088" s="7">
        <v>20.670000000000051</v>
      </c>
      <c r="B1088" s="9">
        <v>14194981.282526346</v>
      </c>
      <c r="C1088" s="6">
        <v>1133.8199999999997</v>
      </c>
      <c r="D1088" s="2"/>
      <c r="E1088" s="1"/>
      <c r="F1088" s="2"/>
      <c r="G1088" s="2"/>
      <c r="H1088" s="2"/>
      <c r="I1088" s="2"/>
    </row>
    <row r="1089" spans="1:9" ht="12" customHeight="1" x14ac:dyDescent="0.2">
      <c r="A1089" s="7">
        <v>20.680000000000053</v>
      </c>
      <c r="B1089" s="9">
        <v>14216324.548534729</v>
      </c>
      <c r="C1089" s="6">
        <v>1133.8299999999997</v>
      </c>
      <c r="D1089" s="2"/>
      <c r="E1089" s="1"/>
      <c r="F1089" s="2"/>
      <c r="G1089" s="2"/>
      <c r="H1089" s="2"/>
      <c r="I1089" s="2"/>
    </row>
    <row r="1090" spans="1:9" ht="12" customHeight="1" x14ac:dyDescent="0.2">
      <c r="A1090" s="7">
        <v>20.690000000000055</v>
      </c>
      <c r="B1090" s="9">
        <v>14237667.814543111</v>
      </c>
      <c r="C1090" s="6">
        <v>1133.8399999999997</v>
      </c>
      <c r="D1090" s="2"/>
      <c r="E1090" s="1"/>
      <c r="F1090" s="2"/>
      <c r="G1090" s="2"/>
      <c r="H1090" s="2"/>
      <c r="I1090" s="2"/>
    </row>
    <row r="1091" spans="1:9" ht="12" customHeight="1" x14ac:dyDescent="0.2">
      <c r="A1091" s="7">
        <v>20.700000000000056</v>
      </c>
      <c r="B1091" s="9">
        <v>14259011.080551494</v>
      </c>
      <c r="C1091" s="6">
        <v>1133.8499999999997</v>
      </c>
      <c r="D1091" s="2"/>
      <c r="E1091" s="1"/>
      <c r="F1091" s="2"/>
      <c r="G1091" s="2"/>
      <c r="H1091" s="2"/>
      <c r="I1091" s="2"/>
    </row>
    <row r="1092" spans="1:9" ht="12" customHeight="1" x14ac:dyDescent="0.2">
      <c r="A1092" s="7">
        <v>20.710000000000058</v>
      </c>
      <c r="B1092" s="9">
        <v>14280354.346559877</v>
      </c>
      <c r="C1092" s="6">
        <v>1133.8599999999997</v>
      </c>
      <c r="D1092" s="2"/>
      <c r="E1092" s="1"/>
      <c r="F1092" s="2"/>
      <c r="G1092" s="2"/>
      <c r="H1092" s="2"/>
      <c r="I1092" s="2"/>
    </row>
    <row r="1093" spans="1:9" ht="12" customHeight="1" x14ac:dyDescent="0.2">
      <c r="A1093" s="7">
        <v>20.720000000000059</v>
      </c>
      <c r="B1093" s="9">
        <v>14301697.612568259</v>
      </c>
      <c r="C1093" s="10">
        <v>1133.8699999999997</v>
      </c>
      <c r="D1093" s="2"/>
      <c r="E1093" s="1"/>
      <c r="F1093" s="2"/>
      <c r="G1093" s="2"/>
      <c r="H1093" s="2"/>
      <c r="I1093" s="2"/>
    </row>
    <row r="1094" spans="1:9" ht="12" customHeight="1" x14ac:dyDescent="0.2">
      <c r="A1094" s="7">
        <v>20.730000000000061</v>
      </c>
      <c r="B1094" s="9">
        <v>14323040.878576642</v>
      </c>
      <c r="C1094" s="6">
        <v>1133.8799999999997</v>
      </c>
      <c r="D1094" s="2"/>
      <c r="E1094" s="1"/>
      <c r="F1094" s="2"/>
      <c r="G1094" s="2"/>
      <c r="H1094" s="2"/>
      <c r="I1094" s="2"/>
    </row>
    <row r="1095" spans="1:9" ht="12" customHeight="1" x14ac:dyDescent="0.2">
      <c r="A1095" s="7">
        <v>20.740000000000062</v>
      </c>
      <c r="B1095" s="9">
        <v>14344384.144585025</v>
      </c>
      <c r="C1095" s="6">
        <v>1133.8899999999996</v>
      </c>
      <c r="D1095" s="2"/>
      <c r="E1095" s="1"/>
      <c r="F1095" s="2"/>
      <c r="G1095" s="2"/>
      <c r="H1095" s="2"/>
      <c r="I1095" s="2"/>
    </row>
    <row r="1096" spans="1:9" ht="12" customHeight="1" x14ac:dyDescent="0.2">
      <c r="A1096" s="7">
        <v>20.750000000000064</v>
      </c>
      <c r="B1096" s="9">
        <v>14365727.410593407</v>
      </c>
      <c r="C1096" s="6">
        <v>1133.8999999999996</v>
      </c>
      <c r="D1096" s="2"/>
      <c r="E1096" s="1"/>
      <c r="F1096" s="2"/>
      <c r="G1096" s="2"/>
      <c r="H1096" s="2"/>
      <c r="I1096" s="2"/>
    </row>
    <row r="1097" spans="1:9" ht="12" customHeight="1" x14ac:dyDescent="0.2">
      <c r="A1097" s="7">
        <v>20.760000000000066</v>
      </c>
      <c r="B1097" s="9">
        <v>14387070.67660179</v>
      </c>
      <c r="C1097" s="6">
        <v>1133.9099999999996</v>
      </c>
      <c r="D1097" s="2"/>
      <c r="E1097" s="1"/>
      <c r="F1097" s="2"/>
      <c r="G1097" s="2"/>
      <c r="H1097" s="2"/>
      <c r="I1097" s="2"/>
    </row>
    <row r="1098" spans="1:9" ht="12" customHeight="1" x14ac:dyDescent="0.2">
      <c r="A1098" s="7">
        <v>20.770000000000067</v>
      </c>
      <c r="B1098" s="9">
        <v>14408413.942610173</v>
      </c>
      <c r="C1098" s="6">
        <v>1133.9199999999996</v>
      </c>
      <c r="D1098" s="2"/>
      <c r="E1098" s="1"/>
      <c r="F1098" s="2"/>
      <c r="G1098" s="2"/>
      <c r="H1098" s="2"/>
      <c r="I1098" s="2"/>
    </row>
    <row r="1099" spans="1:9" ht="12" customHeight="1" x14ac:dyDescent="0.2">
      <c r="A1099" s="7">
        <v>20.780000000000069</v>
      </c>
      <c r="B1099" s="9">
        <v>14429757.208618555</v>
      </c>
      <c r="C1099" s="6">
        <v>1133.9299999999996</v>
      </c>
      <c r="D1099" s="2"/>
      <c r="E1099" s="1"/>
      <c r="F1099" s="2"/>
      <c r="G1099" s="2"/>
      <c r="H1099" s="2"/>
      <c r="I1099" s="2"/>
    </row>
    <row r="1100" spans="1:9" ht="12" customHeight="1" x14ac:dyDescent="0.2">
      <c r="A1100" s="7">
        <v>20.79000000000007</v>
      </c>
      <c r="B1100" s="9">
        <v>14451100.474626938</v>
      </c>
      <c r="C1100" s="6">
        <v>1133.9399999999996</v>
      </c>
      <c r="D1100" s="2"/>
      <c r="E1100" s="1"/>
      <c r="F1100" s="2"/>
      <c r="G1100" s="2"/>
      <c r="H1100" s="2"/>
      <c r="I1100" s="2"/>
    </row>
    <row r="1101" spans="1:9" ht="12" customHeight="1" x14ac:dyDescent="0.2">
      <c r="A1101" s="7">
        <v>20.800000000000072</v>
      </c>
      <c r="B1101" s="9">
        <v>14472443.740635321</v>
      </c>
      <c r="C1101" s="6">
        <v>1133.9499999999996</v>
      </c>
      <c r="D1101" s="2"/>
      <c r="E1101" s="1"/>
      <c r="F1101" s="2"/>
      <c r="G1101" s="2"/>
      <c r="H1101" s="2"/>
      <c r="I1101" s="2"/>
    </row>
    <row r="1102" spans="1:9" ht="12" customHeight="1" x14ac:dyDescent="0.2">
      <c r="A1102" s="7">
        <v>20.810000000000073</v>
      </c>
      <c r="B1102" s="9">
        <v>14493787.006643703</v>
      </c>
      <c r="C1102" s="6">
        <v>1133.9599999999996</v>
      </c>
      <c r="D1102" s="2"/>
      <c r="E1102" s="1"/>
      <c r="F1102" s="2"/>
      <c r="G1102" s="2"/>
      <c r="H1102" s="2"/>
      <c r="I1102" s="2"/>
    </row>
    <row r="1103" spans="1:9" ht="12" customHeight="1" x14ac:dyDescent="0.2">
      <c r="A1103" s="7">
        <v>20.820000000000075</v>
      </c>
      <c r="B1103" s="9">
        <v>14515130.272652086</v>
      </c>
      <c r="C1103" s="10">
        <v>1133.9699999999996</v>
      </c>
      <c r="E1103" s="1"/>
    </row>
    <row r="1104" spans="1:9" ht="12" customHeight="1" x14ac:dyDescent="0.2">
      <c r="A1104" s="7">
        <v>20.830000000000076</v>
      </c>
      <c r="B1104" s="9">
        <v>14536473.538660469</v>
      </c>
      <c r="C1104" s="6">
        <v>1133.9799999999996</v>
      </c>
      <c r="D1104" s="4"/>
      <c r="E1104" s="3"/>
      <c r="F1104" s="4"/>
      <c r="G1104" s="4"/>
      <c r="H1104" s="4"/>
      <c r="I1104" s="4"/>
    </row>
    <row r="1105" spans="1:9" ht="12" customHeight="1" x14ac:dyDescent="0.2">
      <c r="A1105" s="7">
        <v>20.840000000000078</v>
      </c>
      <c r="B1105" s="9">
        <v>14557816.804668851</v>
      </c>
      <c r="C1105" s="6">
        <v>1133.9899999999996</v>
      </c>
      <c r="D1105" s="4"/>
      <c r="E1105" s="3"/>
      <c r="F1105" s="4"/>
      <c r="G1105" s="4"/>
      <c r="H1105" s="4"/>
      <c r="I1105" s="4"/>
    </row>
    <row r="1106" spans="1:9" ht="12" customHeight="1" x14ac:dyDescent="0.2">
      <c r="A1106" s="7">
        <v>20.85</v>
      </c>
      <c r="B1106" s="9">
        <v>14579160.070678201</v>
      </c>
      <c r="C1106" s="9">
        <v>1134</v>
      </c>
      <c r="D1106" s="4"/>
      <c r="E1106" s="3"/>
      <c r="F1106" s="4"/>
      <c r="G1106" s="4"/>
      <c r="H1106" s="4"/>
      <c r="I1106" s="4"/>
    </row>
    <row r="1107" spans="1:9" ht="12" customHeight="1" x14ac:dyDescent="0.2">
      <c r="A1107" s="7">
        <v>20.860000000000003</v>
      </c>
      <c r="B1107" s="9">
        <v>14601435.496493708</v>
      </c>
      <c r="C1107" s="6">
        <v>1134.01</v>
      </c>
      <c r="D1107" s="4"/>
      <c r="E1107" s="3"/>
      <c r="F1107" s="4"/>
      <c r="G1107" s="4"/>
      <c r="H1107" s="4"/>
      <c r="I1107" s="4"/>
    </row>
    <row r="1108" spans="1:9" ht="12" customHeight="1" x14ac:dyDescent="0.2">
      <c r="A1108" s="7">
        <v>20.870000000000005</v>
      </c>
      <c r="B1108" s="9">
        <v>14623710.922309216</v>
      </c>
      <c r="C1108" s="6">
        <v>1134.02</v>
      </c>
      <c r="D1108" s="4"/>
      <c r="E1108" s="3"/>
      <c r="F1108" s="4"/>
      <c r="G1108" s="4"/>
      <c r="H1108" s="4"/>
      <c r="I1108" s="4"/>
    </row>
    <row r="1109" spans="1:9" ht="12" customHeight="1" x14ac:dyDescent="0.2">
      <c r="A1109" s="7">
        <v>20.880000000000006</v>
      </c>
      <c r="B1109" s="9">
        <v>14645986.348124724</v>
      </c>
      <c r="C1109" s="9">
        <v>1134.03</v>
      </c>
      <c r="D1109" s="4"/>
      <c r="E1109" s="3"/>
      <c r="F1109" s="4"/>
      <c r="G1109" s="4"/>
      <c r="H1109" s="4"/>
      <c r="I1109" s="4"/>
    </row>
    <row r="1110" spans="1:9" ht="12" customHeight="1" x14ac:dyDescent="0.2">
      <c r="A1110" s="7">
        <v>20.890000000000008</v>
      </c>
      <c r="B1110" s="9">
        <v>14668261.773940232</v>
      </c>
      <c r="C1110" s="6">
        <v>1134.04</v>
      </c>
      <c r="D1110" s="4"/>
      <c r="E1110" s="3"/>
      <c r="F1110" s="4"/>
      <c r="G1110" s="4"/>
      <c r="H1110" s="4"/>
      <c r="I1110" s="4"/>
    </row>
    <row r="1111" spans="1:9" ht="12" customHeight="1" x14ac:dyDescent="0.2">
      <c r="A1111" s="7">
        <v>20.900000000000009</v>
      </c>
      <c r="B1111" s="9">
        <v>14690537.199755739</v>
      </c>
      <c r="C1111" s="9">
        <v>1134.05</v>
      </c>
      <c r="D1111" s="4"/>
      <c r="E1111" s="3"/>
      <c r="F1111" s="4"/>
      <c r="G1111" s="4"/>
      <c r="H1111" s="4"/>
      <c r="I1111" s="4"/>
    </row>
    <row r="1112" spans="1:9" ht="12" customHeight="1" x14ac:dyDescent="0.2">
      <c r="A1112" s="7">
        <v>20.910000000000011</v>
      </c>
      <c r="B1112" s="9">
        <v>14712812.625571247</v>
      </c>
      <c r="C1112" s="9">
        <v>1134.06</v>
      </c>
      <c r="D1112" s="4"/>
      <c r="E1112" s="3"/>
      <c r="F1112" s="4"/>
      <c r="G1112" s="4"/>
      <c r="H1112" s="4"/>
      <c r="I1112" s="4"/>
    </row>
    <row r="1113" spans="1:9" ht="12" customHeight="1" x14ac:dyDescent="0.2">
      <c r="A1113" s="7">
        <v>20.920000000000012</v>
      </c>
      <c r="B1113" s="9">
        <v>14735088.051386755</v>
      </c>
      <c r="C1113" s="10">
        <v>1134.07</v>
      </c>
      <c r="D1113" s="2"/>
      <c r="E1113" s="1"/>
      <c r="F1113" s="2"/>
      <c r="G1113" s="2"/>
      <c r="H1113" s="2"/>
      <c r="I1113" s="2"/>
    </row>
    <row r="1114" spans="1:9" ht="12" customHeight="1" x14ac:dyDescent="0.2">
      <c r="A1114" s="7">
        <v>20.930000000000014</v>
      </c>
      <c r="B1114" s="9">
        <v>14757363.477202263</v>
      </c>
      <c r="C1114" s="9">
        <v>1134.08</v>
      </c>
      <c r="D1114" s="2"/>
      <c r="E1114" s="1"/>
      <c r="F1114" s="2"/>
      <c r="G1114" s="2"/>
      <c r="H1114" s="2"/>
      <c r="I1114" s="2"/>
    </row>
    <row r="1115" spans="1:9" ht="12" customHeight="1" x14ac:dyDescent="0.2">
      <c r="A1115" s="7">
        <v>20.940000000000015</v>
      </c>
      <c r="B1115" s="9">
        <v>14779638.90301777</v>
      </c>
      <c r="C1115" s="9">
        <v>1134.0899999999999</v>
      </c>
      <c r="D1115" s="2"/>
      <c r="E1115" s="1"/>
      <c r="F1115" s="2"/>
      <c r="G1115" s="2"/>
      <c r="H1115" s="2"/>
      <c r="I1115" s="2"/>
    </row>
    <row r="1116" spans="1:9" ht="12" customHeight="1" x14ac:dyDescent="0.2">
      <c r="A1116" s="7">
        <v>20.950000000000017</v>
      </c>
      <c r="B1116" s="9">
        <v>14801914.328833278</v>
      </c>
      <c r="C1116" s="9">
        <v>1134.0999999999999</v>
      </c>
      <c r="D1116" s="2"/>
      <c r="E1116" s="1"/>
      <c r="F1116" s="2"/>
      <c r="G1116" s="2"/>
      <c r="H1116" s="2"/>
      <c r="I1116" s="2"/>
    </row>
    <row r="1117" spans="1:9" ht="12" customHeight="1" x14ac:dyDescent="0.2">
      <c r="A1117" s="7">
        <v>20.960000000000019</v>
      </c>
      <c r="B1117" s="9">
        <v>14824189.754648786</v>
      </c>
      <c r="C1117" s="9">
        <v>1134.1099999999999</v>
      </c>
      <c r="D1117" s="2"/>
      <c r="E1117" s="1"/>
      <c r="F1117" s="2"/>
      <c r="G1117" s="2"/>
      <c r="H1117" s="2"/>
      <c r="I1117" s="2"/>
    </row>
    <row r="1118" spans="1:9" ht="12" customHeight="1" x14ac:dyDescent="0.2">
      <c r="A1118" s="7">
        <v>20.97000000000002</v>
      </c>
      <c r="B1118" s="9">
        <v>14846465.180464294</v>
      </c>
      <c r="C1118" s="9">
        <v>1134.1199999999999</v>
      </c>
      <c r="D1118" s="2"/>
      <c r="E1118" s="1"/>
      <c r="F1118" s="2"/>
      <c r="G1118" s="2"/>
      <c r="H1118" s="2"/>
      <c r="I1118" s="2"/>
    </row>
    <row r="1119" spans="1:9" ht="12" customHeight="1" x14ac:dyDescent="0.2">
      <c r="A1119" s="7">
        <v>20.980000000000022</v>
      </c>
      <c r="B1119" s="9">
        <v>14868740.606279802</v>
      </c>
      <c r="C1119" s="9">
        <v>1134.1299999999999</v>
      </c>
      <c r="D1119" s="2"/>
      <c r="E1119" s="1"/>
      <c r="F1119" s="2"/>
      <c r="G1119" s="2"/>
      <c r="H1119" s="2"/>
      <c r="I1119" s="2"/>
    </row>
    <row r="1120" spans="1:9" ht="12" customHeight="1" x14ac:dyDescent="0.2">
      <c r="A1120" s="7">
        <v>20.990000000000023</v>
      </c>
      <c r="B1120" s="9">
        <v>14891016.032095309</v>
      </c>
      <c r="C1120" s="9">
        <v>1134.1399999999999</v>
      </c>
      <c r="D1120" s="2"/>
      <c r="E1120" s="1"/>
      <c r="F1120" s="2"/>
      <c r="G1120" s="2"/>
      <c r="H1120" s="2"/>
      <c r="I1120" s="2"/>
    </row>
    <row r="1121" spans="1:9" ht="12" customHeight="1" x14ac:dyDescent="0.2">
      <c r="A1121" s="7">
        <v>21.000000000000025</v>
      </c>
      <c r="B1121" s="9">
        <v>14913291.457910817</v>
      </c>
      <c r="C1121" s="9">
        <v>1134.1499999999999</v>
      </c>
      <c r="D1121" s="2"/>
      <c r="E1121" s="1"/>
      <c r="F1121" s="2"/>
      <c r="G1121" s="2"/>
      <c r="H1121" s="2"/>
      <c r="I1121" s="2"/>
    </row>
    <row r="1122" spans="1:9" ht="12" customHeight="1" x14ac:dyDescent="0.2">
      <c r="A1122" s="7">
        <v>21.010000000000026</v>
      </c>
      <c r="B1122" s="9">
        <v>14935566.883726325</v>
      </c>
      <c r="C1122" s="9">
        <v>1134.1599999999999</v>
      </c>
      <c r="D1122" s="2"/>
      <c r="E1122" s="1"/>
      <c r="F1122" s="2"/>
      <c r="G1122" s="2"/>
      <c r="H1122" s="2"/>
      <c r="I1122" s="2"/>
    </row>
    <row r="1123" spans="1:9" ht="12" customHeight="1" x14ac:dyDescent="0.2">
      <c r="A1123" s="7">
        <v>21.020000000000028</v>
      </c>
      <c r="B1123" s="9">
        <v>14957842.309541833</v>
      </c>
      <c r="C1123" s="10">
        <v>1134.1699999999998</v>
      </c>
      <c r="D1123" s="2"/>
      <c r="E1123" s="1"/>
      <c r="F1123" s="2"/>
      <c r="G1123" s="2"/>
      <c r="H1123" s="2"/>
      <c r="I1123" s="2"/>
    </row>
    <row r="1124" spans="1:9" ht="12" customHeight="1" x14ac:dyDescent="0.2">
      <c r="A1124" s="7">
        <v>21.03000000000003</v>
      </c>
      <c r="B1124" s="9">
        <v>14980117.73535734</v>
      </c>
      <c r="C1124" s="9">
        <v>1134.1799999999998</v>
      </c>
      <c r="D1124" s="2"/>
      <c r="E1124" s="1"/>
      <c r="F1124" s="2"/>
      <c r="G1124" s="2"/>
      <c r="H1124" s="2"/>
      <c r="I1124" s="2"/>
    </row>
    <row r="1125" spans="1:9" ht="12" customHeight="1" x14ac:dyDescent="0.2">
      <c r="A1125" s="7">
        <v>21.040000000000031</v>
      </c>
      <c r="B1125" s="9">
        <v>15002393.161172848</v>
      </c>
      <c r="C1125" s="9">
        <v>1134.1899999999998</v>
      </c>
      <c r="D1125" s="2"/>
      <c r="E1125" s="1"/>
      <c r="F1125" s="2"/>
      <c r="G1125" s="2"/>
      <c r="H1125" s="2"/>
      <c r="I1125" s="2"/>
    </row>
    <row r="1126" spans="1:9" ht="12" customHeight="1" x14ac:dyDescent="0.2">
      <c r="A1126" s="7">
        <v>21.050000000000033</v>
      </c>
      <c r="B1126" s="9">
        <v>15024668.586988356</v>
      </c>
      <c r="C1126" s="9">
        <v>1134.1999999999998</v>
      </c>
      <c r="D1126" s="2"/>
      <c r="E1126" s="1"/>
      <c r="F1126" s="2"/>
      <c r="G1126" s="2"/>
      <c r="H1126" s="2"/>
      <c r="I1126" s="2"/>
    </row>
    <row r="1127" spans="1:9" ht="12" customHeight="1" x14ac:dyDescent="0.2">
      <c r="A1127" s="7">
        <v>21.060000000000034</v>
      </c>
      <c r="B1127" s="9">
        <v>15046944.012803864</v>
      </c>
      <c r="C1127" s="9">
        <v>1134.2099999999998</v>
      </c>
      <c r="D1127" s="2"/>
      <c r="E1127" s="1"/>
      <c r="F1127" s="2"/>
      <c r="G1127" s="2"/>
      <c r="H1127" s="2"/>
      <c r="I1127" s="2"/>
    </row>
    <row r="1128" spans="1:9" ht="12" customHeight="1" x14ac:dyDescent="0.2">
      <c r="A1128" s="7">
        <v>21.070000000000036</v>
      </c>
      <c r="B1128" s="9">
        <v>15069219.438619372</v>
      </c>
      <c r="C1128" s="9">
        <v>1134.2199999999998</v>
      </c>
      <c r="D1128" s="2"/>
      <c r="E1128" s="1"/>
      <c r="F1128" s="2"/>
      <c r="G1128" s="2"/>
      <c r="H1128" s="2"/>
      <c r="I1128" s="2"/>
    </row>
    <row r="1129" spans="1:9" ht="12" customHeight="1" x14ac:dyDescent="0.2">
      <c r="A1129" s="7">
        <v>21.080000000000037</v>
      </c>
      <c r="B1129" s="9">
        <v>15091494.864434879</v>
      </c>
      <c r="C1129" s="9">
        <v>1134.2299999999998</v>
      </c>
      <c r="D1129" s="2"/>
      <c r="E1129" s="1"/>
      <c r="F1129" s="2"/>
      <c r="G1129" s="2"/>
      <c r="H1129" s="2"/>
      <c r="I1129" s="2"/>
    </row>
    <row r="1130" spans="1:9" ht="12" customHeight="1" x14ac:dyDescent="0.2">
      <c r="A1130" s="7">
        <v>21.090000000000039</v>
      </c>
      <c r="B1130" s="9">
        <v>15113770.290250387</v>
      </c>
      <c r="C1130" s="9">
        <v>1134.2399999999998</v>
      </c>
      <c r="D1130" s="2"/>
      <c r="E1130" s="1"/>
      <c r="F1130" s="2"/>
      <c r="G1130" s="2"/>
      <c r="H1130" s="2"/>
      <c r="I1130" s="2"/>
    </row>
    <row r="1131" spans="1:9" ht="12" customHeight="1" x14ac:dyDescent="0.2">
      <c r="A1131" s="7">
        <v>21.100000000000041</v>
      </c>
      <c r="B1131" s="9">
        <v>15136045.716065895</v>
      </c>
      <c r="C1131" s="9">
        <v>1134.2499999999998</v>
      </c>
      <c r="D1131" s="2"/>
      <c r="E1131" s="1"/>
      <c r="F1131" s="2"/>
      <c r="G1131" s="2"/>
      <c r="H1131" s="2"/>
      <c r="I1131" s="2"/>
    </row>
    <row r="1132" spans="1:9" ht="12" customHeight="1" x14ac:dyDescent="0.2">
      <c r="A1132" s="7">
        <v>21.110000000000042</v>
      </c>
      <c r="B1132" s="9">
        <v>15158321.141881403</v>
      </c>
      <c r="C1132" s="9">
        <v>1134.2599999999998</v>
      </c>
      <c r="D1132" s="2"/>
      <c r="E1132" s="1"/>
      <c r="F1132" s="2"/>
      <c r="G1132" s="2"/>
      <c r="H1132" s="2"/>
      <c r="I1132" s="2"/>
    </row>
    <row r="1133" spans="1:9" ht="12" customHeight="1" x14ac:dyDescent="0.2">
      <c r="A1133" s="7">
        <v>21.120000000000044</v>
      </c>
      <c r="B1133" s="9">
        <v>15180596.56769691</v>
      </c>
      <c r="C1133" s="10">
        <v>1134.2699999999998</v>
      </c>
      <c r="D1133" s="2"/>
      <c r="E1133" s="1"/>
      <c r="F1133" s="2"/>
      <c r="G1133" s="2"/>
      <c r="H1133" s="2"/>
      <c r="I1133" s="2"/>
    </row>
    <row r="1134" spans="1:9" ht="12" customHeight="1" x14ac:dyDescent="0.2">
      <c r="A1134" s="7">
        <v>21.130000000000045</v>
      </c>
      <c r="B1134" s="9">
        <v>15202871.993512418</v>
      </c>
      <c r="C1134" s="9">
        <v>1134.2799999999997</v>
      </c>
      <c r="D1134" s="2"/>
      <c r="E1134" s="1"/>
      <c r="F1134" s="2"/>
      <c r="G1134" s="2"/>
      <c r="H1134" s="2"/>
      <c r="I1134" s="2"/>
    </row>
    <row r="1135" spans="1:9" ht="12" customHeight="1" x14ac:dyDescent="0.2">
      <c r="A1135" s="7">
        <v>21.140000000000047</v>
      </c>
      <c r="B1135" s="9">
        <v>15225147.419327926</v>
      </c>
      <c r="C1135" s="9">
        <v>1134.2899999999997</v>
      </c>
      <c r="D1135" s="2"/>
      <c r="E1135" s="1"/>
      <c r="F1135" s="2"/>
      <c r="G1135" s="2"/>
      <c r="H1135" s="2"/>
      <c r="I1135" s="2"/>
    </row>
    <row r="1136" spans="1:9" ht="12" customHeight="1" x14ac:dyDescent="0.2">
      <c r="A1136" s="7">
        <v>21.150000000000048</v>
      </c>
      <c r="B1136" s="9">
        <v>15247422.845143434</v>
      </c>
      <c r="C1136" s="9">
        <v>1134.2999999999997</v>
      </c>
      <c r="D1136" s="2"/>
      <c r="E1136" s="1"/>
      <c r="F1136" s="2"/>
      <c r="G1136" s="2"/>
      <c r="H1136" s="2"/>
      <c r="I1136" s="2"/>
    </row>
    <row r="1137" spans="1:9" ht="12" customHeight="1" x14ac:dyDescent="0.2">
      <c r="A1137" s="7">
        <v>21.16000000000005</v>
      </c>
      <c r="B1137" s="9">
        <v>15269698.270958941</v>
      </c>
      <c r="C1137" s="9">
        <v>1134.3099999999997</v>
      </c>
      <c r="D1137" s="2"/>
      <c r="E1137" s="1"/>
      <c r="F1137" s="2"/>
      <c r="G1137" s="2"/>
      <c r="H1137" s="2"/>
      <c r="I1137" s="2"/>
    </row>
    <row r="1138" spans="1:9" ht="12" customHeight="1" x14ac:dyDescent="0.2">
      <c r="A1138" s="7">
        <v>21.170000000000051</v>
      </c>
      <c r="B1138" s="9">
        <v>15291973.696774449</v>
      </c>
      <c r="C1138" s="9">
        <v>1134.3199999999997</v>
      </c>
      <c r="D1138" s="2"/>
      <c r="E1138" s="1"/>
      <c r="F1138" s="2"/>
      <c r="G1138" s="2"/>
      <c r="H1138" s="2"/>
      <c r="I1138" s="2"/>
    </row>
    <row r="1139" spans="1:9" ht="12" customHeight="1" x14ac:dyDescent="0.2">
      <c r="A1139" s="7">
        <v>21.180000000000053</v>
      </c>
      <c r="B1139" s="9">
        <v>15314249.122589957</v>
      </c>
      <c r="C1139" s="9">
        <v>1134.3299999999997</v>
      </c>
      <c r="D1139" s="2"/>
      <c r="E1139" s="1"/>
      <c r="F1139" s="2"/>
      <c r="G1139" s="2"/>
      <c r="H1139" s="2"/>
      <c r="I1139" s="2"/>
    </row>
    <row r="1140" spans="1:9" ht="12" customHeight="1" x14ac:dyDescent="0.2">
      <c r="A1140" s="7">
        <v>21.190000000000055</v>
      </c>
      <c r="B1140" s="9">
        <v>15336524.548405465</v>
      </c>
      <c r="C1140" s="9">
        <v>1134.3399999999997</v>
      </c>
      <c r="D1140" s="2"/>
      <c r="E1140" s="1"/>
      <c r="F1140" s="2"/>
      <c r="G1140" s="2"/>
      <c r="H1140" s="2"/>
      <c r="I1140" s="2"/>
    </row>
    <row r="1141" spans="1:9" ht="12" customHeight="1" x14ac:dyDescent="0.2">
      <c r="A1141" s="7">
        <v>21.200000000000056</v>
      </c>
      <c r="B1141" s="9">
        <v>15358799.974220973</v>
      </c>
      <c r="C1141" s="9">
        <v>1134.3499999999997</v>
      </c>
      <c r="D1141" s="2"/>
      <c r="E1141" s="1"/>
      <c r="F1141" s="2"/>
      <c r="G1141" s="2"/>
      <c r="H1141" s="2"/>
      <c r="I1141" s="2"/>
    </row>
    <row r="1142" spans="1:9" ht="12" customHeight="1" x14ac:dyDescent="0.2">
      <c r="A1142" s="7">
        <v>21.210000000000058</v>
      </c>
      <c r="B1142" s="9">
        <v>15381075.40003648</v>
      </c>
      <c r="C1142" s="9">
        <v>1134.3599999999997</v>
      </c>
      <c r="D1142" s="2"/>
      <c r="E1142" s="1"/>
      <c r="F1142" s="2"/>
      <c r="G1142" s="2"/>
      <c r="H1142" s="2"/>
      <c r="I1142" s="2"/>
    </row>
    <row r="1143" spans="1:9" ht="12" customHeight="1" x14ac:dyDescent="0.2">
      <c r="A1143" s="7">
        <v>21.220000000000059</v>
      </c>
      <c r="B1143" s="9">
        <v>15403350.825851988</v>
      </c>
      <c r="C1143" s="10">
        <v>1134.3699999999997</v>
      </c>
      <c r="D1143" s="2"/>
      <c r="E1143" s="1"/>
      <c r="F1143" s="2"/>
      <c r="G1143" s="2"/>
      <c r="H1143" s="2"/>
      <c r="I1143" s="2"/>
    </row>
    <row r="1144" spans="1:9" ht="12" customHeight="1" x14ac:dyDescent="0.2">
      <c r="A1144" s="7">
        <v>21.230000000000061</v>
      </c>
      <c r="B1144" s="9">
        <v>15425626.251667496</v>
      </c>
      <c r="C1144" s="9">
        <v>1134.3799999999997</v>
      </c>
      <c r="D1144" s="2"/>
      <c r="E1144" s="1"/>
      <c r="F1144" s="2"/>
      <c r="G1144" s="2"/>
      <c r="H1144" s="2"/>
      <c r="I1144" s="2"/>
    </row>
    <row r="1145" spans="1:9" ht="12" customHeight="1" x14ac:dyDescent="0.2">
      <c r="A1145" s="7">
        <v>21.240000000000062</v>
      </c>
      <c r="B1145" s="9">
        <v>15447901.677483004</v>
      </c>
      <c r="C1145" s="9">
        <v>1134.3899999999996</v>
      </c>
      <c r="D1145" s="2"/>
      <c r="E1145" s="1"/>
      <c r="F1145" s="2"/>
      <c r="G1145" s="2"/>
      <c r="H1145" s="2"/>
      <c r="I1145" s="2"/>
    </row>
    <row r="1146" spans="1:9" ht="12" customHeight="1" x14ac:dyDescent="0.2">
      <c r="A1146" s="7">
        <v>21.250000000000064</v>
      </c>
      <c r="B1146" s="9">
        <v>15470177.103298511</v>
      </c>
      <c r="C1146" s="9">
        <v>1134.3999999999996</v>
      </c>
      <c r="D1146" s="2"/>
      <c r="E1146" s="1"/>
      <c r="F1146" s="2"/>
      <c r="G1146" s="2"/>
      <c r="H1146" s="2"/>
      <c r="I1146" s="2"/>
    </row>
    <row r="1147" spans="1:9" ht="12" customHeight="1" x14ac:dyDescent="0.2">
      <c r="A1147" s="7">
        <v>21.260000000000066</v>
      </c>
      <c r="B1147" s="9">
        <v>15492452.529114019</v>
      </c>
      <c r="C1147" s="9">
        <v>1134.4099999999996</v>
      </c>
      <c r="D1147" s="2"/>
      <c r="E1147" s="1"/>
      <c r="F1147" s="2"/>
      <c r="G1147" s="2"/>
      <c r="H1147" s="2"/>
      <c r="I1147" s="2"/>
    </row>
    <row r="1148" spans="1:9" ht="12" customHeight="1" x14ac:dyDescent="0.2">
      <c r="A1148" s="7">
        <v>21.270000000000067</v>
      </c>
      <c r="B1148" s="9">
        <v>15514727.954929527</v>
      </c>
      <c r="C1148" s="9">
        <v>1134.4199999999996</v>
      </c>
      <c r="D1148" s="2"/>
      <c r="E1148" s="1"/>
      <c r="F1148" s="2"/>
      <c r="G1148" s="2"/>
      <c r="H1148" s="2"/>
      <c r="I1148" s="2"/>
    </row>
    <row r="1149" spans="1:9" ht="12" customHeight="1" x14ac:dyDescent="0.2">
      <c r="A1149" s="7">
        <v>21.280000000000069</v>
      </c>
      <c r="B1149" s="9">
        <v>15537003.380745035</v>
      </c>
      <c r="C1149" s="9">
        <v>1134.4299999999996</v>
      </c>
      <c r="D1149" s="2"/>
      <c r="E1149" s="1"/>
      <c r="F1149" s="2"/>
      <c r="G1149" s="2"/>
      <c r="H1149" s="2"/>
      <c r="I1149" s="2"/>
    </row>
    <row r="1150" spans="1:9" ht="12" customHeight="1" x14ac:dyDescent="0.2">
      <c r="A1150" s="7">
        <v>21.29000000000007</v>
      </c>
      <c r="B1150" s="9">
        <v>15559278.806560542</v>
      </c>
      <c r="C1150" s="9">
        <v>1134.4399999999996</v>
      </c>
      <c r="D1150" s="2"/>
      <c r="E1150" s="1"/>
      <c r="F1150" s="2"/>
      <c r="G1150" s="2"/>
      <c r="H1150" s="2"/>
      <c r="I1150" s="2"/>
    </row>
    <row r="1151" spans="1:9" ht="12" customHeight="1" x14ac:dyDescent="0.2">
      <c r="A1151" s="7">
        <v>21.300000000000072</v>
      </c>
      <c r="B1151" s="9">
        <v>15581554.23237605</v>
      </c>
      <c r="C1151" s="9">
        <v>1134.4499999999996</v>
      </c>
      <c r="D1151" s="2"/>
      <c r="E1151" s="1"/>
      <c r="F1151" s="2"/>
      <c r="G1151" s="2"/>
      <c r="H1151" s="2"/>
      <c r="I1151" s="2"/>
    </row>
    <row r="1152" spans="1:9" ht="12" customHeight="1" x14ac:dyDescent="0.2">
      <c r="A1152" s="7">
        <v>21.310000000000073</v>
      </c>
      <c r="B1152" s="9">
        <v>15603829.658191558</v>
      </c>
      <c r="C1152" s="9">
        <v>1134.4599999999996</v>
      </c>
      <c r="D1152" s="2"/>
      <c r="E1152" s="1"/>
      <c r="F1152" s="2"/>
      <c r="G1152" s="2"/>
      <c r="H1152" s="2"/>
      <c r="I1152" s="2"/>
    </row>
    <row r="1153" spans="1:9" ht="12" customHeight="1" x14ac:dyDescent="0.2">
      <c r="A1153" s="7">
        <v>21.320000000000075</v>
      </c>
      <c r="B1153" s="9">
        <v>15626105.084007066</v>
      </c>
      <c r="C1153" s="10">
        <v>1134.4699999999996</v>
      </c>
      <c r="D1153" s="2"/>
      <c r="E1153" s="1"/>
      <c r="F1153" s="2"/>
      <c r="G1153" s="2"/>
      <c r="H1153" s="2"/>
      <c r="I1153" s="2"/>
    </row>
    <row r="1154" spans="1:9" ht="12" customHeight="1" x14ac:dyDescent="0.2">
      <c r="A1154" s="7">
        <v>21.330000000000076</v>
      </c>
      <c r="B1154" s="9">
        <v>15648380.509822574</v>
      </c>
      <c r="C1154" s="9">
        <v>1134.4799999999996</v>
      </c>
      <c r="D1154" s="2"/>
      <c r="E1154" s="1"/>
      <c r="F1154" s="2"/>
      <c r="G1154" s="2"/>
      <c r="H1154" s="2"/>
      <c r="I1154" s="2"/>
    </row>
    <row r="1155" spans="1:9" ht="12" customHeight="1" x14ac:dyDescent="0.2">
      <c r="A1155" s="7">
        <v>21.340000000000078</v>
      </c>
      <c r="B1155" s="9">
        <v>15670655.935638081</v>
      </c>
      <c r="C1155" s="9">
        <v>1134.4899999999996</v>
      </c>
      <c r="D1155" s="2"/>
      <c r="E1155" s="1"/>
      <c r="F1155" s="2"/>
      <c r="G1155" s="2"/>
      <c r="H1155" s="2"/>
      <c r="I1155" s="2"/>
    </row>
    <row r="1156" spans="1:9" ht="12" customHeight="1" x14ac:dyDescent="0.2">
      <c r="A1156" s="7">
        <v>21.35</v>
      </c>
      <c r="B1156" s="9">
        <v>15692931.3614546</v>
      </c>
      <c r="C1156" s="9">
        <v>1134.5</v>
      </c>
      <c r="D1156" s="2"/>
      <c r="E1156" s="1"/>
      <c r="F1156" s="2"/>
      <c r="G1156" s="2"/>
      <c r="H1156" s="2"/>
      <c r="I1156" s="2"/>
    </row>
    <row r="1157" spans="1:9" ht="12" customHeight="1" x14ac:dyDescent="0.2">
      <c r="A1157" s="7">
        <v>21.360000000000003</v>
      </c>
      <c r="B1157" s="9">
        <v>15716066.010199629</v>
      </c>
      <c r="C1157" s="9">
        <v>1134.51</v>
      </c>
      <c r="D1157" s="2"/>
      <c r="E1157" s="1"/>
      <c r="F1157" s="2"/>
      <c r="G1157" s="2"/>
      <c r="H1157" s="2"/>
      <c r="I1157" s="2"/>
    </row>
    <row r="1158" spans="1:9" ht="12" customHeight="1" x14ac:dyDescent="0.2">
      <c r="A1158" s="7">
        <v>21.370000000000005</v>
      </c>
      <c r="B1158" s="9">
        <v>15739200.658944657</v>
      </c>
      <c r="C1158" s="9">
        <v>1134.52</v>
      </c>
      <c r="D1158" s="2"/>
      <c r="E1158" s="1"/>
      <c r="F1158" s="2"/>
      <c r="G1158" s="2"/>
      <c r="H1158" s="2"/>
      <c r="I1158" s="2"/>
    </row>
    <row r="1159" spans="1:9" ht="12" customHeight="1" x14ac:dyDescent="0.2">
      <c r="A1159" s="7">
        <v>21.380000000000006</v>
      </c>
      <c r="B1159" s="9">
        <v>15762335.307689685</v>
      </c>
      <c r="C1159" s="9">
        <v>1134.53</v>
      </c>
      <c r="D1159" s="2"/>
      <c r="E1159" s="1"/>
      <c r="F1159" s="2"/>
      <c r="G1159" s="2"/>
      <c r="H1159" s="2"/>
      <c r="I1159" s="2"/>
    </row>
    <row r="1160" spans="1:9" ht="12" customHeight="1" x14ac:dyDescent="0.2">
      <c r="A1160" s="7">
        <v>21.390000000000008</v>
      </c>
      <c r="B1160" s="9">
        <v>15785469.956434714</v>
      </c>
      <c r="C1160" s="9">
        <v>1134.54</v>
      </c>
      <c r="D1160" s="2"/>
      <c r="E1160" s="1"/>
      <c r="F1160" s="2"/>
      <c r="G1160" s="2"/>
      <c r="H1160" s="2"/>
      <c r="I1160" s="2"/>
    </row>
    <row r="1161" spans="1:9" ht="12" customHeight="1" x14ac:dyDescent="0.2">
      <c r="A1161" s="7">
        <v>21.400000000000009</v>
      </c>
      <c r="B1161" s="9">
        <v>15808604.605179742</v>
      </c>
      <c r="C1161" s="9">
        <v>1134.55</v>
      </c>
      <c r="D1161" s="2"/>
      <c r="E1161" s="1"/>
      <c r="F1161" s="2"/>
      <c r="G1161" s="2"/>
      <c r="H1161" s="2"/>
      <c r="I1161" s="2"/>
    </row>
    <row r="1162" spans="1:9" ht="12" customHeight="1" x14ac:dyDescent="0.2">
      <c r="A1162" s="7">
        <v>21.410000000000011</v>
      </c>
      <c r="B1162" s="9">
        <v>15831739.25392477</v>
      </c>
      <c r="C1162" s="9">
        <v>1134.56</v>
      </c>
      <c r="D1162" s="2"/>
      <c r="E1162" s="1"/>
      <c r="F1162" s="2"/>
      <c r="G1162" s="2"/>
      <c r="H1162" s="2"/>
      <c r="I1162" s="2"/>
    </row>
    <row r="1163" spans="1:9" ht="12" customHeight="1" x14ac:dyDescent="0.2">
      <c r="A1163" s="7">
        <v>21.420000000000012</v>
      </c>
      <c r="B1163" s="9">
        <v>15854873.902669799</v>
      </c>
      <c r="C1163" s="10">
        <v>1134.57</v>
      </c>
      <c r="D1163" s="2"/>
      <c r="E1163" s="1"/>
      <c r="F1163" s="2"/>
      <c r="G1163" s="2"/>
      <c r="H1163" s="2"/>
      <c r="I1163" s="2"/>
    </row>
    <row r="1164" spans="1:9" ht="12" customHeight="1" x14ac:dyDescent="0.2">
      <c r="A1164" s="7">
        <v>21.430000000000014</v>
      </c>
      <c r="B1164" s="9">
        <v>15878008.551414827</v>
      </c>
      <c r="C1164" s="9">
        <v>1134.58</v>
      </c>
      <c r="D1164" s="2"/>
      <c r="E1164" s="1"/>
      <c r="F1164" s="2"/>
      <c r="G1164" s="2"/>
      <c r="H1164" s="2"/>
      <c r="I1164" s="2"/>
    </row>
    <row r="1165" spans="1:9" ht="12" customHeight="1" x14ac:dyDescent="0.2">
      <c r="A1165" s="7">
        <v>21.440000000000015</v>
      </c>
      <c r="B1165" s="9">
        <v>15901143.200159855</v>
      </c>
      <c r="C1165" s="9">
        <v>1134.5899999999999</v>
      </c>
      <c r="D1165" s="2"/>
      <c r="E1165" s="1"/>
      <c r="F1165" s="2"/>
      <c r="G1165" s="2"/>
      <c r="H1165" s="2"/>
      <c r="I1165" s="2"/>
    </row>
    <row r="1166" spans="1:9" ht="12" customHeight="1" x14ac:dyDescent="0.2">
      <c r="A1166" s="7">
        <v>21.450000000000017</v>
      </c>
      <c r="B1166" s="9">
        <v>15924277.848904883</v>
      </c>
      <c r="C1166" s="9">
        <v>1134.5999999999999</v>
      </c>
      <c r="D1166" s="2"/>
      <c r="E1166" s="1"/>
      <c r="F1166" s="2"/>
      <c r="G1166" s="2"/>
      <c r="H1166" s="2"/>
      <c r="I1166" s="2"/>
    </row>
    <row r="1167" spans="1:9" ht="12" customHeight="1" x14ac:dyDescent="0.2">
      <c r="A1167" s="7">
        <v>21.460000000000019</v>
      </c>
      <c r="B1167" s="9">
        <v>15947412.497649912</v>
      </c>
      <c r="C1167" s="9">
        <v>1134.6099999999999</v>
      </c>
      <c r="D1167" s="2"/>
      <c r="E1167" s="1"/>
      <c r="F1167" s="2"/>
      <c r="G1167" s="2"/>
      <c r="H1167" s="2"/>
      <c r="I1167" s="2"/>
    </row>
    <row r="1168" spans="1:9" ht="12" customHeight="1" x14ac:dyDescent="0.2">
      <c r="A1168" s="7">
        <v>21.47000000000002</v>
      </c>
      <c r="B1168" s="9">
        <v>15970547.14639494</v>
      </c>
      <c r="C1168" s="9">
        <v>1134.6199999999999</v>
      </c>
      <c r="D1168" s="2"/>
      <c r="E1168" s="1"/>
      <c r="F1168" s="2"/>
      <c r="G1168" s="2"/>
      <c r="H1168" s="2"/>
      <c r="I1168" s="2"/>
    </row>
    <row r="1169" spans="1:9" ht="12" customHeight="1" x14ac:dyDescent="0.2">
      <c r="A1169" s="7">
        <v>21.480000000000022</v>
      </c>
      <c r="B1169" s="9">
        <v>15993681.795139968</v>
      </c>
      <c r="C1169" s="9">
        <v>1134.6299999999999</v>
      </c>
      <c r="D1169" s="2"/>
      <c r="E1169" s="1"/>
      <c r="F1169" s="2"/>
      <c r="G1169" s="2"/>
      <c r="H1169" s="2"/>
      <c r="I1169" s="2"/>
    </row>
    <row r="1170" spans="1:9" ht="12" customHeight="1" x14ac:dyDescent="0.2">
      <c r="A1170" s="7">
        <v>21.490000000000023</v>
      </c>
      <c r="B1170" s="9">
        <v>16016816.443884997</v>
      </c>
      <c r="C1170" s="9">
        <v>1134.6399999999999</v>
      </c>
      <c r="D1170" s="2"/>
      <c r="E1170" s="1"/>
      <c r="F1170" s="2"/>
      <c r="G1170" s="2"/>
      <c r="H1170" s="2"/>
      <c r="I1170" s="2"/>
    </row>
    <row r="1171" spans="1:9" ht="12" customHeight="1" x14ac:dyDescent="0.2">
      <c r="A1171" s="7">
        <v>21.500000000000025</v>
      </c>
      <c r="B1171" s="9">
        <v>16039951.092630025</v>
      </c>
      <c r="C1171" s="9">
        <v>1134.6499999999999</v>
      </c>
      <c r="D1171" s="2"/>
      <c r="E1171" s="1"/>
      <c r="F1171" s="2"/>
      <c r="G1171" s="2"/>
      <c r="H1171" s="2"/>
      <c r="I1171" s="2"/>
    </row>
    <row r="1172" spans="1:9" ht="12" customHeight="1" x14ac:dyDescent="0.2">
      <c r="A1172" s="7">
        <v>21.510000000000026</v>
      </c>
      <c r="B1172" s="9">
        <v>16063085.741375053</v>
      </c>
      <c r="C1172" s="9">
        <v>1134.6599999999999</v>
      </c>
      <c r="D1172" s="2"/>
      <c r="E1172" s="1"/>
      <c r="F1172" s="2"/>
      <c r="G1172" s="2"/>
      <c r="H1172" s="2"/>
      <c r="I1172" s="2"/>
    </row>
    <row r="1173" spans="1:9" ht="12" customHeight="1" x14ac:dyDescent="0.2">
      <c r="A1173" s="7">
        <v>21.520000000000028</v>
      </c>
      <c r="B1173" s="9">
        <v>16086220.390120082</v>
      </c>
      <c r="C1173" s="10">
        <v>1134.6699999999998</v>
      </c>
      <c r="D1173" s="2"/>
      <c r="E1173" s="1"/>
      <c r="F1173" s="2"/>
      <c r="G1173" s="2"/>
      <c r="H1173" s="2"/>
      <c r="I1173" s="2"/>
    </row>
    <row r="1174" spans="1:9" ht="12" customHeight="1" x14ac:dyDescent="0.2">
      <c r="A1174" s="7">
        <v>21.53000000000003</v>
      </c>
      <c r="B1174" s="9">
        <v>16109355.03886511</v>
      </c>
      <c r="C1174" s="9">
        <v>1134.6799999999998</v>
      </c>
      <c r="D1174" s="2"/>
      <c r="E1174" s="1"/>
      <c r="F1174" s="2"/>
      <c r="G1174" s="2"/>
      <c r="H1174" s="2"/>
      <c r="I1174" s="2"/>
    </row>
    <row r="1175" spans="1:9" ht="12" customHeight="1" x14ac:dyDescent="0.2">
      <c r="A1175" s="7">
        <v>21.540000000000031</v>
      </c>
      <c r="B1175" s="9">
        <v>16132489.687610138</v>
      </c>
      <c r="C1175" s="9">
        <v>1134.6899999999998</v>
      </c>
      <c r="D1175" s="2"/>
      <c r="E1175" s="1"/>
      <c r="F1175" s="2"/>
      <c r="G1175" s="2"/>
      <c r="H1175" s="2"/>
      <c r="I1175" s="2"/>
    </row>
    <row r="1176" spans="1:9" ht="12" customHeight="1" x14ac:dyDescent="0.2">
      <c r="A1176" s="7">
        <v>21.550000000000033</v>
      </c>
      <c r="B1176" s="9">
        <v>16155624.336355167</v>
      </c>
      <c r="C1176" s="9">
        <v>1134.6999999999998</v>
      </c>
      <c r="D1176" s="2"/>
      <c r="E1176" s="1"/>
      <c r="F1176" s="2"/>
      <c r="G1176" s="2"/>
      <c r="H1176" s="2"/>
      <c r="I1176" s="2"/>
    </row>
    <row r="1177" spans="1:9" ht="12" customHeight="1" x14ac:dyDescent="0.2">
      <c r="A1177" s="7">
        <v>21.560000000000034</v>
      </c>
      <c r="B1177" s="9">
        <v>16178758.985100195</v>
      </c>
      <c r="C1177" s="9">
        <v>1134.7099999999998</v>
      </c>
      <c r="D1177" s="2"/>
      <c r="E1177" s="1"/>
      <c r="F1177" s="2"/>
      <c r="G1177" s="2"/>
      <c r="H1177" s="2"/>
      <c r="I1177" s="2"/>
    </row>
    <row r="1178" spans="1:9" ht="12" customHeight="1" x14ac:dyDescent="0.2">
      <c r="A1178" s="7">
        <v>21.570000000000036</v>
      </c>
      <c r="B1178" s="9">
        <v>16201893.633845223</v>
      </c>
      <c r="C1178" s="9">
        <v>1134.7199999999998</v>
      </c>
      <c r="D1178" s="2"/>
      <c r="E1178" s="1"/>
      <c r="F1178" s="2"/>
      <c r="G1178" s="2"/>
      <c r="H1178" s="2"/>
      <c r="I1178" s="2"/>
    </row>
    <row r="1179" spans="1:9" ht="12" customHeight="1" x14ac:dyDescent="0.2">
      <c r="A1179" s="7">
        <v>21.580000000000037</v>
      </c>
      <c r="B1179" s="9">
        <v>16225028.282590251</v>
      </c>
      <c r="C1179" s="9">
        <v>1134.7299999999998</v>
      </c>
      <c r="D1179" s="2"/>
      <c r="E1179" s="1"/>
      <c r="F1179" s="2"/>
      <c r="G1179" s="2"/>
      <c r="H1179" s="2"/>
      <c r="I1179" s="2"/>
    </row>
    <row r="1180" spans="1:9" ht="12" customHeight="1" x14ac:dyDescent="0.2">
      <c r="A1180" s="7">
        <v>21.590000000000039</v>
      </c>
      <c r="B1180" s="9">
        <v>16248162.93133528</v>
      </c>
      <c r="C1180" s="9">
        <v>1134.7399999999998</v>
      </c>
      <c r="D1180" s="2"/>
      <c r="E1180" s="1"/>
      <c r="F1180" s="2"/>
      <c r="G1180" s="2"/>
      <c r="H1180" s="2"/>
      <c r="I1180" s="2"/>
    </row>
    <row r="1181" spans="1:9" ht="12" customHeight="1" x14ac:dyDescent="0.2">
      <c r="A1181" s="7">
        <v>21.600000000000041</v>
      </c>
      <c r="B1181" s="9">
        <v>16271297.580080308</v>
      </c>
      <c r="C1181" s="9">
        <v>1134.7499999999998</v>
      </c>
      <c r="D1181" s="2"/>
      <c r="E1181" s="1"/>
      <c r="F1181" s="2"/>
      <c r="G1181" s="2"/>
      <c r="H1181" s="2"/>
      <c r="I1181" s="2"/>
    </row>
    <row r="1182" spans="1:9" ht="12" customHeight="1" x14ac:dyDescent="0.2">
      <c r="A1182" s="7">
        <v>21.610000000000042</v>
      </c>
      <c r="B1182" s="9">
        <v>16294432.228825336</v>
      </c>
      <c r="C1182" s="9">
        <v>1134.7599999999998</v>
      </c>
      <c r="D1182" s="2"/>
      <c r="E1182" s="1"/>
      <c r="F1182" s="2"/>
      <c r="G1182" s="2"/>
      <c r="H1182" s="2"/>
      <c r="I1182" s="2"/>
    </row>
    <row r="1183" spans="1:9" ht="12" customHeight="1" x14ac:dyDescent="0.2">
      <c r="A1183" s="7">
        <v>21.620000000000044</v>
      </c>
      <c r="B1183" s="9">
        <v>16317566.877570365</v>
      </c>
      <c r="C1183" s="10">
        <v>1134.7699999999998</v>
      </c>
      <c r="D1183" s="2"/>
      <c r="E1183" s="1"/>
      <c r="F1183" s="2"/>
      <c r="G1183" s="2"/>
      <c r="H1183" s="2"/>
      <c r="I1183" s="2"/>
    </row>
    <row r="1184" spans="1:9" ht="12" customHeight="1" x14ac:dyDescent="0.2">
      <c r="A1184" s="7">
        <v>21.630000000000045</v>
      </c>
      <c r="B1184" s="9">
        <v>16340701.526315393</v>
      </c>
      <c r="C1184" s="9">
        <v>1134.7799999999997</v>
      </c>
      <c r="D1184" s="2"/>
      <c r="E1184" s="1"/>
      <c r="F1184" s="2"/>
      <c r="G1184" s="2"/>
      <c r="H1184" s="2"/>
      <c r="I1184" s="2"/>
    </row>
    <row r="1185" spans="1:9" ht="12" customHeight="1" x14ac:dyDescent="0.2">
      <c r="A1185" s="7">
        <v>21.640000000000047</v>
      </c>
      <c r="B1185" s="9">
        <v>16363836.175060421</v>
      </c>
      <c r="C1185" s="9">
        <v>1134.7899999999997</v>
      </c>
      <c r="D1185" s="2"/>
      <c r="E1185" s="1"/>
      <c r="F1185" s="2"/>
      <c r="G1185" s="2"/>
      <c r="H1185" s="2"/>
      <c r="I1185" s="2"/>
    </row>
    <row r="1186" spans="1:9" ht="12" customHeight="1" x14ac:dyDescent="0.2">
      <c r="A1186" s="7">
        <v>21.650000000000048</v>
      </c>
      <c r="B1186" s="9">
        <v>16386970.82380545</v>
      </c>
      <c r="C1186" s="9">
        <v>1134.7999999999997</v>
      </c>
      <c r="D1186" s="2"/>
      <c r="E1186" s="1"/>
      <c r="F1186" s="2"/>
      <c r="G1186" s="2"/>
      <c r="H1186" s="2"/>
      <c r="I1186" s="2"/>
    </row>
    <row r="1187" spans="1:9" ht="12" customHeight="1" x14ac:dyDescent="0.2">
      <c r="A1187" s="7">
        <v>21.66000000000005</v>
      </c>
      <c r="B1187" s="9">
        <v>16410105.472550478</v>
      </c>
      <c r="C1187" s="9">
        <v>1134.8099999999997</v>
      </c>
      <c r="D1187" s="2"/>
      <c r="E1187" s="1"/>
      <c r="F1187" s="2"/>
      <c r="G1187" s="2"/>
      <c r="H1187" s="2"/>
      <c r="I1187" s="2"/>
    </row>
    <row r="1188" spans="1:9" ht="12" customHeight="1" x14ac:dyDescent="0.2">
      <c r="A1188" s="7">
        <v>21.670000000000051</v>
      </c>
      <c r="B1188" s="9">
        <v>16433240.121295506</v>
      </c>
      <c r="C1188" s="9">
        <v>1134.8199999999997</v>
      </c>
      <c r="D1188" s="2"/>
      <c r="E1188" s="1"/>
      <c r="F1188" s="2"/>
      <c r="G1188" s="2"/>
      <c r="H1188" s="2"/>
      <c r="I1188" s="2"/>
    </row>
    <row r="1189" spans="1:9" ht="12" customHeight="1" x14ac:dyDescent="0.2">
      <c r="A1189" s="7">
        <v>21.680000000000053</v>
      </c>
      <c r="B1189" s="9">
        <v>16456374.770040534</v>
      </c>
      <c r="C1189" s="9">
        <v>1134.8299999999997</v>
      </c>
      <c r="D1189" s="2"/>
      <c r="E1189" s="1"/>
      <c r="F1189" s="2"/>
      <c r="G1189" s="2"/>
      <c r="H1189" s="2"/>
      <c r="I1189" s="2"/>
    </row>
    <row r="1190" spans="1:9" ht="12" customHeight="1" x14ac:dyDescent="0.2">
      <c r="A1190" s="7">
        <v>21.690000000000055</v>
      </c>
      <c r="B1190" s="9">
        <v>16479509.418785563</v>
      </c>
      <c r="C1190" s="9">
        <v>1134.8399999999997</v>
      </c>
      <c r="D1190" s="2"/>
      <c r="E1190" s="1"/>
      <c r="F1190" s="2"/>
      <c r="G1190" s="2"/>
      <c r="H1190" s="2"/>
      <c r="I1190" s="2"/>
    </row>
    <row r="1191" spans="1:9" ht="12" customHeight="1" x14ac:dyDescent="0.2">
      <c r="A1191" s="7">
        <v>21.700000000000056</v>
      </c>
      <c r="B1191" s="9">
        <v>16502644.067530591</v>
      </c>
      <c r="C1191" s="9">
        <v>1134.8499999999997</v>
      </c>
      <c r="D1191" s="2"/>
      <c r="E1191" s="1"/>
      <c r="F1191" s="2"/>
      <c r="G1191" s="2"/>
      <c r="H1191" s="2"/>
      <c r="I1191" s="2"/>
    </row>
    <row r="1192" spans="1:9" ht="12" customHeight="1" x14ac:dyDescent="0.2">
      <c r="A1192" s="7">
        <v>21.710000000000058</v>
      </c>
      <c r="B1192" s="9">
        <v>16525778.716275619</v>
      </c>
      <c r="C1192" s="9">
        <v>1134.8599999999997</v>
      </c>
      <c r="D1192" s="2"/>
      <c r="E1192" s="1"/>
      <c r="F1192" s="2"/>
      <c r="G1192" s="2"/>
      <c r="H1192" s="2"/>
      <c r="I1192" s="2"/>
    </row>
    <row r="1193" spans="1:9" ht="12" customHeight="1" x14ac:dyDescent="0.2">
      <c r="A1193" s="7">
        <v>21.720000000000059</v>
      </c>
      <c r="B1193" s="9">
        <v>16548913.365020648</v>
      </c>
      <c r="C1193" s="10">
        <v>1134.8699999999997</v>
      </c>
      <c r="D1193" s="2"/>
      <c r="E1193" s="1"/>
      <c r="F1193" s="2"/>
      <c r="G1193" s="2"/>
      <c r="H1193" s="2"/>
      <c r="I1193" s="2"/>
    </row>
    <row r="1194" spans="1:9" ht="12" customHeight="1" x14ac:dyDescent="0.2">
      <c r="A1194" s="7">
        <v>21.730000000000061</v>
      </c>
      <c r="B1194" s="9">
        <v>16572048.013765676</v>
      </c>
      <c r="C1194" s="9">
        <v>1134.8799999999997</v>
      </c>
      <c r="D1194" s="2"/>
      <c r="E1194" s="1"/>
      <c r="F1194" s="2"/>
      <c r="G1194" s="2"/>
      <c r="H1194" s="2"/>
      <c r="I1194" s="2"/>
    </row>
    <row r="1195" spans="1:9" ht="12" customHeight="1" x14ac:dyDescent="0.2">
      <c r="A1195" s="7">
        <v>21.740000000000062</v>
      </c>
      <c r="B1195" s="9">
        <v>16595182.662510704</v>
      </c>
      <c r="C1195" s="9">
        <v>1134.8899999999996</v>
      </c>
      <c r="D1195" s="2"/>
      <c r="E1195" s="1"/>
      <c r="F1195" s="2"/>
      <c r="G1195" s="2"/>
      <c r="H1195" s="2"/>
      <c r="I1195" s="2"/>
    </row>
    <row r="1196" spans="1:9" ht="12" customHeight="1" x14ac:dyDescent="0.2">
      <c r="A1196" s="7">
        <v>21.750000000000064</v>
      </c>
      <c r="B1196" s="9">
        <v>16618317.311255733</v>
      </c>
      <c r="C1196" s="9">
        <v>1134.8999999999996</v>
      </c>
      <c r="D1196" s="2"/>
      <c r="E1196" s="1"/>
      <c r="F1196" s="2"/>
      <c r="G1196" s="2"/>
      <c r="H1196" s="2"/>
      <c r="I1196" s="2"/>
    </row>
    <row r="1197" spans="1:9" ht="12" customHeight="1" x14ac:dyDescent="0.2">
      <c r="A1197" s="7">
        <v>21.760000000000066</v>
      </c>
      <c r="B1197" s="9">
        <v>16641451.960000761</v>
      </c>
      <c r="C1197" s="9">
        <v>1134.9099999999996</v>
      </c>
      <c r="D1197" s="2"/>
      <c r="E1197" s="1"/>
      <c r="F1197" s="2"/>
      <c r="G1197" s="2"/>
      <c r="H1197" s="2"/>
      <c r="I1197" s="2"/>
    </row>
    <row r="1198" spans="1:9" ht="12" customHeight="1" x14ac:dyDescent="0.2">
      <c r="A1198" s="7">
        <v>21.770000000000067</v>
      </c>
      <c r="B1198" s="9">
        <v>16664586.608745789</v>
      </c>
      <c r="C1198" s="9">
        <v>1134.9199999999996</v>
      </c>
      <c r="D1198" s="2"/>
      <c r="E1198" s="1"/>
      <c r="F1198" s="2"/>
      <c r="G1198" s="2"/>
      <c r="H1198" s="2"/>
      <c r="I1198" s="2"/>
    </row>
    <row r="1199" spans="1:9" ht="12" customHeight="1" x14ac:dyDescent="0.2">
      <c r="A1199" s="7">
        <v>21.780000000000069</v>
      </c>
      <c r="B1199" s="9">
        <v>16687721.257490817</v>
      </c>
      <c r="C1199" s="9">
        <v>1134.9299999999996</v>
      </c>
      <c r="D1199" s="2"/>
      <c r="E1199" s="1"/>
      <c r="F1199" s="2"/>
      <c r="G1199" s="2"/>
      <c r="H1199" s="2"/>
      <c r="I1199" s="2"/>
    </row>
    <row r="1200" spans="1:9" ht="12" customHeight="1" x14ac:dyDescent="0.2">
      <c r="A1200" s="7">
        <v>21.79000000000007</v>
      </c>
      <c r="B1200" s="9">
        <v>16710855.906235846</v>
      </c>
      <c r="C1200" s="9">
        <v>1134.9399999999996</v>
      </c>
      <c r="D1200" s="2"/>
      <c r="E1200" s="1"/>
      <c r="F1200" s="2"/>
      <c r="G1200" s="2"/>
      <c r="H1200" s="2"/>
      <c r="I1200" s="2"/>
    </row>
    <row r="1201" spans="1:9" ht="12" customHeight="1" x14ac:dyDescent="0.2">
      <c r="A1201" s="7">
        <v>21.800000000000072</v>
      </c>
      <c r="B1201" s="9">
        <v>16733990.554980874</v>
      </c>
      <c r="C1201" s="9">
        <v>1134.9499999999996</v>
      </c>
      <c r="D1201" s="2"/>
      <c r="E1201" s="1"/>
      <c r="F1201" s="2"/>
      <c r="G1201" s="2"/>
      <c r="H1201" s="2"/>
      <c r="I1201" s="2"/>
    </row>
    <row r="1202" spans="1:9" ht="12" customHeight="1" x14ac:dyDescent="0.2">
      <c r="A1202" s="7">
        <v>21.810000000000073</v>
      </c>
      <c r="B1202" s="9">
        <v>16757125.203725902</v>
      </c>
      <c r="C1202" s="9">
        <v>1134.9599999999996</v>
      </c>
      <c r="D1202" s="2"/>
      <c r="E1202" s="1"/>
      <c r="F1202" s="2"/>
      <c r="G1202" s="2"/>
      <c r="H1202" s="2"/>
      <c r="I1202" s="2"/>
    </row>
    <row r="1203" spans="1:9" ht="12" customHeight="1" x14ac:dyDescent="0.2">
      <c r="A1203" s="7">
        <v>21.820000000000075</v>
      </c>
      <c r="B1203" s="9">
        <v>16780259.852470931</v>
      </c>
      <c r="C1203" s="10">
        <v>1134.9699999999996</v>
      </c>
      <c r="E1203" s="1"/>
    </row>
    <row r="1204" spans="1:9" ht="12" customHeight="1" x14ac:dyDescent="0.2">
      <c r="A1204" s="7">
        <v>21.830000000000076</v>
      </c>
      <c r="B1204" s="9">
        <v>16803394.501215961</v>
      </c>
      <c r="C1204" s="9">
        <v>1134.9799999999996</v>
      </c>
      <c r="D1204" s="4"/>
      <c r="E1204" s="3"/>
      <c r="F1204" s="4"/>
      <c r="G1204" s="4"/>
      <c r="H1204" s="4"/>
      <c r="I1204" s="4"/>
    </row>
    <row r="1205" spans="1:9" ht="12" customHeight="1" x14ac:dyDescent="0.2">
      <c r="A1205" s="7">
        <v>21.840000000000078</v>
      </c>
      <c r="B1205" s="9">
        <v>16826529.149960991</v>
      </c>
      <c r="C1205" s="9">
        <v>1134.9899999999996</v>
      </c>
      <c r="D1205" s="4"/>
      <c r="E1205" s="3"/>
      <c r="F1205" s="4"/>
      <c r="G1205" s="4"/>
      <c r="H1205" s="4"/>
      <c r="I1205" s="4"/>
    </row>
    <row r="1206" spans="1:9" ht="12" customHeight="1" x14ac:dyDescent="0.2">
      <c r="A1206" s="7">
        <v>21.85</v>
      </c>
      <c r="B1206" s="9">
        <v>16849663.798707101</v>
      </c>
      <c r="C1206" s="9">
        <v>1135</v>
      </c>
      <c r="D1206" s="4"/>
      <c r="E1206" s="3"/>
      <c r="F1206" s="4"/>
      <c r="G1206" s="4"/>
      <c r="H1206" s="4"/>
      <c r="I1206" s="4"/>
    </row>
    <row r="1207" spans="1:9" ht="12" customHeight="1" x14ac:dyDescent="0.2">
      <c r="A1207" s="7">
        <v>21.860000000000003</v>
      </c>
      <c r="B1207" s="9">
        <v>16873684.406475749</v>
      </c>
      <c r="C1207" s="9">
        <v>1135.01</v>
      </c>
      <c r="D1207" s="4"/>
      <c r="E1207" s="3"/>
      <c r="F1207" s="4"/>
      <c r="G1207" s="4"/>
      <c r="H1207" s="4"/>
      <c r="I1207" s="4"/>
    </row>
    <row r="1208" spans="1:9" ht="12" customHeight="1" x14ac:dyDescent="0.2">
      <c r="A1208" s="7">
        <v>21.870000000000005</v>
      </c>
      <c r="B1208" s="9">
        <v>16897705.014244396</v>
      </c>
      <c r="C1208" s="9">
        <v>1135.02</v>
      </c>
      <c r="D1208" s="4"/>
      <c r="E1208" s="3"/>
      <c r="F1208" s="4"/>
      <c r="G1208" s="4"/>
      <c r="H1208" s="4"/>
      <c r="I1208" s="4"/>
    </row>
    <row r="1209" spans="1:9" ht="12" customHeight="1" x14ac:dyDescent="0.2">
      <c r="A1209" s="7">
        <v>21.880000000000006</v>
      </c>
      <c r="B1209" s="9">
        <v>16921725.622013044</v>
      </c>
      <c r="C1209" s="9">
        <v>1135.03</v>
      </c>
      <c r="D1209" s="4"/>
      <c r="E1209" s="3"/>
      <c r="F1209" s="4"/>
      <c r="G1209" s="4"/>
      <c r="H1209" s="4"/>
      <c r="I1209" s="4"/>
    </row>
    <row r="1210" spans="1:9" ht="12" customHeight="1" x14ac:dyDescent="0.2">
      <c r="A1210" s="7">
        <v>21.890000000000008</v>
      </c>
      <c r="B1210" s="9">
        <v>16945746.229781691</v>
      </c>
      <c r="C1210" s="9">
        <v>1135.04</v>
      </c>
      <c r="D1210" s="4"/>
      <c r="E1210" s="3"/>
      <c r="F1210" s="4"/>
      <c r="G1210" s="4"/>
      <c r="H1210" s="4"/>
      <c r="I1210" s="4"/>
    </row>
    <row r="1211" spans="1:9" ht="12" customHeight="1" x14ac:dyDescent="0.2">
      <c r="A1211" s="7">
        <v>21.900000000000009</v>
      </c>
      <c r="B1211" s="9">
        <v>16969766.837550338</v>
      </c>
      <c r="C1211" s="9">
        <v>1135.05</v>
      </c>
      <c r="D1211" s="4"/>
      <c r="E1211" s="3"/>
      <c r="F1211" s="4"/>
      <c r="G1211" s="4"/>
      <c r="H1211" s="4"/>
      <c r="I1211" s="4"/>
    </row>
    <row r="1212" spans="1:9" ht="12" customHeight="1" x14ac:dyDescent="0.2">
      <c r="A1212" s="7">
        <v>21.910000000000011</v>
      </c>
      <c r="B1212" s="9">
        <v>16993787.445318986</v>
      </c>
      <c r="C1212" s="9">
        <v>1135.06</v>
      </c>
      <c r="D1212" s="4"/>
      <c r="E1212" s="3"/>
      <c r="F1212" s="4"/>
      <c r="G1212" s="4"/>
      <c r="H1212" s="4"/>
      <c r="I1212" s="4"/>
    </row>
    <row r="1213" spans="1:9" ht="12" customHeight="1" x14ac:dyDescent="0.2">
      <c r="A1213" s="7">
        <v>21.920000000000012</v>
      </c>
      <c r="B1213" s="9">
        <v>17017808.053087633</v>
      </c>
      <c r="C1213" s="10">
        <v>1135.07</v>
      </c>
      <c r="D1213" s="2"/>
      <c r="E1213" s="1"/>
      <c r="F1213" s="2"/>
      <c r="G1213" s="2"/>
      <c r="H1213" s="2"/>
      <c r="I1213" s="2"/>
    </row>
    <row r="1214" spans="1:9" ht="12" customHeight="1" x14ac:dyDescent="0.2">
      <c r="A1214" s="7">
        <v>21.930000000000014</v>
      </c>
      <c r="B1214" s="9">
        <v>17041828.66085628</v>
      </c>
      <c r="C1214" s="9">
        <v>1135.08</v>
      </c>
      <c r="D1214" s="2"/>
      <c r="E1214" s="1"/>
      <c r="F1214" s="2"/>
      <c r="G1214" s="2"/>
      <c r="H1214" s="2"/>
      <c r="I1214" s="2"/>
    </row>
    <row r="1215" spans="1:9" ht="12" customHeight="1" x14ac:dyDescent="0.2">
      <c r="A1215" s="7">
        <v>21.940000000000015</v>
      </c>
      <c r="B1215" s="9">
        <v>17065849.268624928</v>
      </c>
      <c r="C1215" s="9">
        <v>1135.0899999999999</v>
      </c>
      <c r="D1215" s="2"/>
      <c r="E1215" s="1"/>
      <c r="F1215" s="2"/>
      <c r="G1215" s="2"/>
      <c r="H1215" s="2"/>
      <c r="I1215" s="2"/>
    </row>
    <row r="1216" spans="1:9" ht="12" customHeight="1" x14ac:dyDescent="0.2">
      <c r="A1216" s="7">
        <v>21.950000000000017</v>
      </c>
      <c r="B1216" s="9">
        <v>17089869.876393575</v>
      </c>
      <c r="C1216" s="9">
        <v>1135.0999999999999</v>
      </c>
      <c r="D1216" s="2"/>
      <c r="E1216" s="1"/>
      <c r="F1216" s="2"/>
      <c r="G1216" s="2"/>
      <c r="H1216" s="2"/>
      <c r="I1216" s="2"/>
    </row>
    <row r="1217" spans="1:9" ht="12" customHeight="1" x14ac:dyDescent="0.2">
      <c r="A1217" s="7">
        <v>21.960000000000019</v>
      </c>
      <c r="B1217" s="9">
        <v>17113890.484162223</v>
      </c>
      <c r="C1217" s="9">
        <v>1135.1099999999999</v>
      </c>
      <c r="D1217" s="2"/>
      <c r="E1217" s="1"/>
      <c r="F1217" s="2"/>
      <c r="G1217" s="2"/>
      <c r="H1217" s="2"/>
      <c r="I1217" s="2"/>
    </row>
    <row r="1218" spans="1:9" ht="12" customHeight="1" x14ac:dyDescent="0.2">
      <c r="A1218" s="7">
        <v>21.97000000000002</v>
      </c>
      <c r="B1218" s="9">
        <v>17137911.09193087</v>
      </c>
      <c r="C1218" s="9">
        <v>1135.1199999999999</v>
      </c>
      <c r="D1218" s="2"/>
      <c r="E1218" s="1"/>
      <c r="F1218" s="2"/>
      <c r="G1218" s="2"/>
      <c r="H1218" s="2"/>
      <c r="I1218" s="2"/>
    </row>
    <row r="1219" spans="1:9" ht="12" customHeight="1" x14ac:dyDescent="0.2">
      <c r="A1219" s="7">
        <v>21.980000000000022</v>
      </c>
      <c r="B1219" s="9">
        <v>17161931.699699517</v>
      </c>
      <c r="C1219" s="9">
        <v>1135.1299999999999</v>
      </c>
      <c r="D1219" s="2"/>
      <c r="E1219" s="1"/>
      <c r="F1219" s="2"/>
      <c r="G1219" s="2"/>
      <c r="H1219" s="2"/>
      <c r="I1219" s="2"/>
    </row>
    <row r="1220" spans="1:9" ht="12" customHeight="1" x14ac:dyDescent="0.2">
      <c r="A1220" s="7">
        <v>21.990000000000023</v>
      </c>
      <c r="B1220" s="9">
        <v>17185952.307468165</v>
      </c>
      <c r="C1220" s="9">
        <v>1135.1399999999999</v>
      </c>
      <c r="D1220" s="2"/>
      <c r="E1220" s="1"/>
      <c r="F1220" s="2"/>
      <c r="G1220" s="2"/>
      <c r="H1220" s="2"/>
      <c r="I1220" s="2"/>
    </row>
    <row r="1221" spans="1:9" ht="12" customHeight="1" x14ac:dyDescent="0.2">
      <c r="A1221" s="7">
        <v>22.000000000000025</v>
      </c>
      <c r="B1221" s="9">
        <v>17209972.915236812</v>
      </c>
      <c r="C1221" s="9">
        <v>1135.1499999999999</v>
      </c>
      <c r="D1221" s="2"/>
      <c r="E1221" s="1"/>
      <c r="F1221" s="2"/>
      <c r="G1221" s="2"/>
      <c r="H1221" s="2"/>
      <c r="I1221" s="2"/>
    </row>
    <row r="1222" spans="1:9" ht="12" customHeight="1" x14ac:dyDescent="0.2">
      <c r="A1222" s="7">
        <v>22.010000000000026</v>
      </c>
      <c r="B1222" s="9">
        <v>17233993.523005459</v>
      </c>
      <c r="C1222" s="9">
        <v>1135.1599999999999</v>
      </c>
      <c r="D1222" s="2"/>
      <c r="E1222" s="1"/>
      <c r="F1222" s="2"/>
      <c r="G1222" s="2"/>
      <c r="H1222" s="2"/>
      <c r="I1222" s="2"/>
    </row>
    <row r="1223" spans="1:9" ht="12" customHeight="1" x14ac:dyDescent="0.2">
      <c r="A1223" s="7">
        <v>22.020000000000028</v>
      </c>
      <c r="B1223" s="9">
        <v>17258014.130774107</v>
      </c>
      <c r="C1223" s="10">
        <v>1135.1699999999998</v>
      </c>
      <c r="D1223" s="2"/>
      <c r="E1223" s="1"/>
      <c r="F1223" s="2"/>
      <c r="G1223" s="2"/>
      <c r="H1223" s="2"/>
      <c r="I1223" s="2"/>
    </row>
    <row r="1224" spans="1:9" ht="12" customHeight="1" x14ac:dyDescent="0.2">
      <c r="A1224" s="7">
        <v>22.03000000000003</v>
      </c>
      <c r="B1224" s="9">
        <v>17282034.738542754</v>
      </c>
      <c r="C1224" s="9">
        <v>1135.1799999999998</v>
      </c>
      <c r="D1224" s="2"/>
      <c r="E1224" s="1"/>
      <c r="F1224" s="2"/>
      <c r="G1224" s="2"/>
      <c r="H1224" s="2"/>
      <c r="I1224" s="2"/>
    </row>
    <row r="1225" spans="1:9" ht="12" customHeight="1" x14ac:dyDescent="0.2">
      <c r="A1225" s="7">
        <v>22.040000000000031</v>
      </c>
      <c r="B1225" s="9">
        <v>17306055.346311402</v>
      </c>
      <c r="C1225" s="9">
        <v>1135.1899999999998</v>
      </c>
      <c r="D1225" s="2"/>
      <c r="E1225" s="1"/>
      <c r="F1225" s="2"/>
      <c r="G1225" s="2"/>
      <c r="H1225" s="2"/>
      <c r="I1225" s="2"/>
    </row>
    <row r="1226" spans="1:9" ht="12" customHeight="1" x14ac:dyDescent="0.2">
      <c r="A1226" s="7">
        <v>22.050000000000033</v>
      </c>
      <c r="B1226" s="9">
        <v>17330075.954080049</v>
      </c>
      <c r="C1226" s="9">
        <v>1135.1999999999998</v>
      </c>
      <c r="D1226" s="2"/>
      <c r="E1226" s="1"/>
      <c r="F1226" s="2"/>
      <c r="G1226" s="2"/>
      <c r="H1226" s="2"/>
      <c r="I1226" s="2"/>
    </row>
    <row r="1227" spans="1:9" ht="12" customHeight="1" x14ac:dyDescent="0.2">
      <c r="A1227" s="7">
        <v>22.060000000000034</v>
      </c>
      <c r="B1227" s="9">
        <v>17354096.561848696</v>
      </c>
      <c r="C1227" s="9">
        <v>1135.2099999999998</v>
      </c>
      <c r="D1227" s="2"/>
      <c r="E1227" s="1"/>
      <c r="F1227" s="2"/>
      <c r="G1227" s="2"/>
      <c r="H1227" s="2"/>
      <c r="I1227" s="2"/>
    </row>
    <row r="1228" spans="1:9" ht="12" customHeight="1" x14ac:dyDescent="0.2">
      <c r="A1228" s="7">
        <v>22.070000000000036</v>
      </c>
      <c r="B1228" s="9">
        <v>17378117.169617344</v>
      </c>
      <c r="C1228" s="9">
        <v>1135.2199999999998</v>
      </c>
      <c r="D1228" s="2"/>
      <c r="E1228" s="1"/>
      <c r="F1228" s="2"/>
      <c r="G1228" s="2"/>
      <c r="H1228" s="2"/>
      <c r="I1228" s="2"/>
    </row>
    <row r="1229" spans="1:9" ht="12" customHeight="1" x14ac:dyDescent="0.2">
      <c r="A1229" s="7">
        <v>22.080000000000037</v>
      </c>
      <c r="B1229" s="9">
        <v>17402137.777385991</v>
      </c>
      <c r="C1229" s="9">
        <v>1135.2299999999998</v>
      </c>
      <c r="D1229" s="2"/>
      <c r="E1229" s="1"/>
      <c r="F1229" s="2"/>
      <c r="G1229" s="2"/>
      <c r="H1229" s="2"/>
      <c r="I1229" s="2"/>
    </row>
    <row r="1230" spans="1:9" ht="12" customHeight="1" x14ac:dyDescent="0.2">
      <c r="A1230" s="7">
        <v>22.090000000000039</v>
      </c>
      <c r="B1230" s="9">
        <v>17426158.385154638</v>
      </c>
      <c r="C1230" s="9">
        <v>1135.2399999999998</v>
      </c>
      <c r="D1230" s="2"/>
      <c r="E1230" s="1"/>
      <c r="F1230" s="2"/>
      <c r="G1230" s="2"/>
      <c r="H1230" s="2"/>
      <c r="I1230" s="2"/>
    </row>
    <row r="1231" spans="1:9" ht="12" customHeight="1" x14ac:dyDescent="0.2">
      <c r="A1231" s="7">
        <v>22.100000000000041</v>
      </c>
      <c r="B1231" s="9">
        <v>17450178.992923286</v>
      </c>
      <c r="C1231" s="9">
        <v>1135.2499999999998</v>
      </c>
      <c r="D1231" s="2"/>
      <c r="E1231" s="1"/>
      <c r="F1231" s="2"/>
      <c r="G1231" s="2"/>
      <c r="H1231" s="2"/>
      <c r="I1231" s="2"/>
    </row>
    <row r="1232" spans="1:9" ht="12" customHeight="1" x14ac:dyDescent="0.2">
      <c r="A1232" s="7">
        <v>22.110000000000042</v>
      </c>
      <c r="B1232" s="9">
        <v>17474199.600691933</v>
      </c>
      <c r="C1232" s="9">
        <v>1135.2599999999998</v>
      </c>
      <c r="D1232" s="2"/>
      <c r="E1232" s="1"/>
      <c r="F1232" s="2"/>
      <c r="G1232" s="2"/>
      <c r="H1232" s="2"/>
      <c r="I1232" s="2"/>
    </row>
    <row r="1233" spans="1:9" ht="12" customHeight="1" x14ac:dyDescent="0.2">
      <c r="A1233" s="7">
        <v>22.120000000000044</v>
      </c>
      <c r="B1233" s="9">
        <v>17498220.208460581</v>
      </c>
      <c r="C1233" s="10">
        <v>1135.2699999999998</v>
      </c>
      <c r="D1233" s="2"/>
      <c r="E1233" s="1"/>
      <c r="F1233" s="2"/>
      <c r="G1233" s="2"/>
      <c r="H1233" s="2"/>
      <c r="I1233" s="2"/>
    </row>
    <row r="1234" spans="1:9" ht="12" customHeight="1" x14ac:dyDescent="0.2">
      <c r="A1234" s="7">
        <v>22.130000000000045</v>
      </c>
      <c r="B1234" s="9">
        <v>17522240.816229228</v>
      </c>
      <c r="C1234" s="9">
        <v>1135.2799999999997</v>
      </c>
      <c r="D1234" s="2"/>
      <c r="E1234" s="1"/>
      <c r="F1234" s="2"/>
      <c r="G1234" s="2"/>
      <c r="H1234" s="2"/>
      <c r="I1234" s="2"/>
    </row>
    <row r="1235" spans="1:9" ht="12" customHeight="1" x14ac:dyDescent="0.2">
      <c r="A1235" s="7">
        <v>22.140000000000047</v>
      </c>
      <c r="B1235" s="9">
        <v>17546261.423997875</v>
      </c>
      <c r="C1235" s="9">
        <v>1135.2899999999997</v>
      </c>
      <c r="D1235" s="2"/>
      <c r="E1235" s="1"/>
      <c r="F1235" s="2"/>
      <c r="G1235" s="2"/>
      <c r="H1235" s="2"/>
      <c r="I1235" s="2"/>
    </row>
    <row r="1236" spans="1:9" ht="12" customHeight="1" x14ac:dyDescent="0.2">
      <c r="A1236" s="7">
        <v>22.150000000000048</v>
      </c>
      <c r="B1236" s="9">
        <v>17570282.031766523</v>
      </c>
      <c r="C1236" s="9">
        <v>1135.2999999999997</v>
      </c>
      <c r="D1236" s="2"/>
      <c r="E1236" s="1"/>
      <c r="F1236" s="2"/>
      <c r="G1236" s="2"/>
      <c r="H1236" s="2"/>
      <c r="I1236" s="2"/>
    </row>
    <row r="1237" spans="1:9" ht="12" customHeight="1" x14ac:dyDescent="0.2">
      <c r="A1237" s="7">
        <v>22.16000000000005</v>
      </c>
      <c r="B1237" s="9">
        <v>17594302.63953517</v>
      </c>
      <c r="C1237" s="9">
        <v>1135.3099999999997</v>
      </c>
      <c r="D1237" s="2"/>
      <c r="E1237" s="1"/>
      <c r="F1237" s="2"/>
      <c r="G1237" s="2"/>
      <c r="H1237" s="2"/>
      <c r="I1237" s="2"/>
    </row>
    <row r="1238" spans="1:9" ht="12" customHeight="1" x14ac:dyDescent="0.2">
      <c r="A1238" s="7">
        <v>22.170000000000051</v>
      </c>
      <c r="B1238" s="9">
        <v>17618323.247303817</v>
      </c>
      <c r="C1238" s="9">
        <v>1135.3199999999997</v>
      </c>
      <c r="D1238" s="2"/>
      <c r="E1238" s="1"/>
      <c r="F1238" s="2"/>
      <c r="G1238" s="2"/>
      <c r="H1238" s="2"/>
      <c r="I1238" s="2"/>
    </row>
    <row r="1239" spans="1:9" ht="12" customHeight="1" x14ac:dyDescent="0.2">
      <c r="A1239" s="7">
        <v>22.180000000000053</v>
      </c>
      <c r="B1239" s="9">
        <v>17642343.855072465</v>
      </c>
      <c r="C1239" s="9">
        <v>1135.3299999999997</v>
      </c>
      <c r="D1239" s="2"/>
      <c r="E1239" s="1"/>
      <c r="F1239" s="2"/>
      <c r="G1239" s="2"/>
      <c r="H1239" s="2"/>
      <c r="I1239" s="2"/>
    </row>
    <row r="1240" spans="1:9" ht="12" customHeight="1" x14ac:dyDescent="0.2">
      <c r="A1240" s="7">
        <v>22.190000000000055</v>
      </c>
      <c r="B1240" s="9">
        <v>17666364.462841112</v>
      </c>
      <c r="C1240" s="9">
        <v>1135.3399999999997</v>
      </c>
      <c r="D1240" s="2"/>
      <c r="E1240" s="1"/>
      <c r="F1240" s="2"/>
      <c r="G1240" s="2"/>
      <c r="H1240" s="2"/>
      <c r="I1240" s="2"/>
    </row>
    <row r="1241" spans="1:9" ht="12" customHeight="1" x14ac:dyDescent="0.2">
      <c r="A1241" s="7">
        <v>22.200000000000056</v>
      </c>
      <c r="B1241" s="9">
        <v>17690385.07060976</v>
      </c>
      <c r="C1241" s="9">
        <v>1135.3499999999997</v>
      </c>
      <c r="D1241" s="2"/>
      <c r="E1241" s="1"/>
      <c r="F1241" s="2"/>
      <c r="G1241" s="2"/>
      <c r="H1241" s="2"/>
      <c r="I1241" s="2"/>
    </row>
    <row r="1242" spans="1:9" ht="12" customHeight="1" x14ac:dyDescent="0.2">
      <c r="A1242" s="7">
        <v>22.210000000000058</v>
      </c>
      <c r="B1242" s="9">
        <v>17714405.678378407</v>
      </c>
      <c r="C1242" s="9">
        <v>1135.3599999999997</v>
      </c>
      <c r="D1242" s="2"/>
      <c r="E1242" s="1"/>
      <c r="F1242" s="2"/>
      <c r="G1242" s="2"/>
      <c r="H1242" s="2"/>
      <c r="I1242" s="2"/>
    </row>
    <row r="1243" spans="1:9" ht="12" customHeight="1" x14ac:dyDescent="0.2">
      <c r="A1243" s="7">
        <v>22.220000000000059</v>
      </c>
      <c r="B1243" s="9">
        <v>17738426.286147054</v>
      </c>
      <c r="C1243" s="10">
        <v>1135.3699999999997</v>
      </c>
      <c r="D1243" s="2"/>
      <c r="E1243" s="1"/>
      <c r="F1243" s="2"/>
      <c r="G1243" s="2"/>
      <c r="H1243" s="2"/>
      <c r="I1243" s="2"/>
    </row>
    <row r="1244" spans="1:9" ht="12" customHeight="1" x14ac:dyDescent="0.2">
      <c r="A1244" s="7">
        <v>22.230000000000061</v>
      </c>
      <c r="B1244" s="9">
        <v>17762446.893915702</v>
      </c>
      <c r="C1244" s="9">
        <v>1135.3799999999997</v>
      </c>
      <c r="D1244" s="2"/>
      <c r="E1244" s="1"/>
      <c r="F1244" s="2"/>
      <c r="G1244" s="2"/>
      <c r="H1244" s="2"/>
      <c r="I1244" s="2"/>
    </row>
    <row r="1245" spans="1:9" ht="12" customHeight="1" x14ac:dyDescent="0.2">
      <c r="A1245" s="7">
        <v>22.240000000000062</v>
      </c>
      <c r="B1245" s="9">
        <v>17786467.501684349</v>
      </c>
      <c r="C1245" s="9">
        <v>1135.3899999999996</v>
      </c>
      <c r="D1245" s="2"/>
      <c r="E1245" s="1"/>
      <c r="F1245" s="2"/>
      <c r="G1245" s="2"/>
      <c r="H1245" s="2"/>
      <c r="I1245" s="2"/>
    </row>
    <row r="1246" spans="1:9" ht="12" customHeight="1" x14ac:dyDescent="0.2">
      <c r="A1246" s="7">
        <v>22.250000000000064</v>
      </c>
      <c r="B1246" s="9">
        <v>17810488.109452996</v>
      </c>
      <c r="C1246" s="9">
        <v>1135.3999999999996</v>
      </c>
      <c r="D1246" s="2"/>
      <c r="E1246" s="1"/>
      <c r="F1246" s="2"/>
      <c r="G1246" s="2"/>
      <c r="H1246" s="2"/>
      <c r="I1246" s="2"/>
    </row>
    <row r="1247" spans="1:9" ht="12" customHeight="1" x14ac:dyDescent="0.2">
      <c r="A1247" s="7">
        <v>22.260000000000066</v>
      </c>
      <c r="B1247" s="9">
        <v>17834508.717221644</v>
      </c>
      <c r="C1247" s="9">
        <v>1135.4099999999996</v>
      </c>
      <c r="D1247" s="2"/>
      <c r="E1247" s="1"/>
      <c r="F1247" s="2"/>
      <c r="G1247" s="2"/>
      <c r="H1247" s="2"/>
      <c r="I1247" s="2"/>
    </row>
    <row r="1248" spans="1:9" ht="12" customHeight="1" x14ac:dyDescent="0.2">
      <c r="A1248" s="7">
        <v>22.270000000000067</v>
      </c>
      <c r="B1248" s="9">
        <v>17858529.324990291</v>
      </c>
      <c r="C1248" s="9">
        <v>1135.4199999999996</v>
      </c>
      <c r="D1248" s="2"/>
      <c r="E1248" s="1"/>
      <c r="F1248" s="2"/>
      <c r="G1248" s="2"/>
      <c r="H1248" s="2"/>
      <c r="I1248" s="2"/>
    </row>
    <row r="1249" spans="1:9" ht="12" customHeight="1" x14ac:dyDescent="0.2">
      <c r="A1249" s="7">
        <v>22.280000000000069</v>
      </c>
      <c r="B1249" s="9">
        <v>17882549.932758939</v>
      </c>
      <c r="C1249" s="9">
        <v>1135.4299999999996</v>
      </c>
      <c r="D1249" s="2"/>
      <c r="E1249" s="1"/>
      <c r="F1249" s="2"/>
      <c r="G1249" s="2"/>
      <c r="H1249" s="2"/>
      <c r="I1249" s="2"/>
    </row>
    <row r="1250" spans="1:9" ht="12" customHeight="1" x14ac:dyDescent="0.2">
      <c r="A1250" s="7">
        <v>22.29000000000007</v>
      </c>
      <c r="B1250" s="9">
        <v>17906570.540527586</v>
      </c>
      <c r="C1250" s="9">
        <v>1135.4399999999996</v>
      </c>
      <c r="D1250" s="2"/>
      <c r="E1250" s="1"/>
      <c r="F1250" s="2"/>
      <c r="G1250" s="2"/>
      <c r="H1250" s="2"/>
      <c r="I1250" s="2"/>
    </row>
    <row r="1251" spans="1:9" ht="12" customHeight="1" x14ac:dyDescent="0.2">
      <c r="A1251" s="7">
        <v>22.300000000000072</v>
      </c>
      <c r="B1251" s="9">
        <v>17930591.148296233</v>
      </c>
      <c r="C1251" s="9">
        <v>1135.4499999999996</v>
      </c>
      <c r="D1251" s="2"/>
      <c r="E1251" s="1"/>
      <c r="F1251" s="2"/>
      <c r="G1251" s="2"/>
      <c r="H1251" s="2"/>
      <c r="I1251" s="2"/>
    </row>
    <row r="1252" spans="1:9" ht="12" customHeight="1" x14ac:dyDescent="0.2">
      <c r="A1252" s="7">
        <v>22.310000000000073</v>
      </c>
      <c r="B1252" s="9">
        <v>17954611.756064881</v>
      </c>
      <c r="C1252" s="9">
        <v>1135.4599999999996</v>
      </c>
      <c r="D1252" s="2"/>
      <c r="E1252" s="1"/>
      <c r="F1252" s="2"/>
      <c r="G1252" s="2"/>
      <c r="H1252" s="2"/>
      <c r="I1252" s="2"/>
    </row>
    <row r="1253" spans="1:9" ht="12" customHeight="1" x14ac:dyDescent="0.2">
      <c r="A1253" s="7">
        <v>22.320000000000075</v>
      </c>
      <c r="B1253" s="9">
        <v>17978632.363833528</v>
      </c>
      <c r="C1253" s="10">
        <v>1135.4699999999996</v>
      </c>
      <c r="D1253" s="2"/>
      <c r="E1253" s="1"/>
      <c r="F1253" s="2"/>
      <c r="G1253" s="2"/>
      <c r="H1253" s="2"/>
      <c r="I1253" s="2"/>
    </row>
    <row r="1254" spans="1:9" ht="12" customHeight="1" x14ac:dyDescent="0.2">
      <c r="A1254" s="7">
        <v>22.330000000000076</v>
      </c>
      <c r="B1254" s="9">
        <v>18002652.971602175</v>
      </c>
      <c r="C1254" s="9">
        <v>1135.4799999999996</v>
      </c>
      <c r="D1254" s="2"/>
      <c r="E1254" s="1"/>
      <c r="F1254" s="2"/>
      <c r="G1254" s="2"/>
      <c r="H1254" s="2"/>
      <c r="I1254" s="2"/>
    </row>
    <row r="1255" spans="1:9" ht="12" customHeight="1" x14ac:dyDescent="0.2">
      <c r="A1255" s="7">
        <v>22.340000000000078</v>
      </c>
      <c r="B1255" s="9">
        <v>18026673.579370823</v>
      </c>
      <c r="C1255" s="9">
        <v>1135.4899999999996</v>
      </c>
      <c r="D1255" s="2"/>
      <c r="E1255" s="1"/>
      <c r="F1255" s="2"/>
      <c r="G1255" s="2"/>
      <c r="H1255" s="2"/>
      <c r="I1255" s="2"/>
    </row>
    <row r="1256" spans="1:9" ht="12" customHeight="1" x14ac:dyDescent="0.2">
      <c r="A1256" s="7">
        <v>22.35</v>
      </c>
      <c r="B1256" s="9">
        <v>18050694.187140498</v>
      </c>
      <c r="C1256" s="9">
        <v>1135.5</v>
      </c>
      <c r="D1256" s="2"/>
      <c r="E1256" s="1"/>
      <c r="F1256" s="2"/>
      <c r="G1256" s="2"/>
      <c r="H1256" s="2"/>
      <c r="I1256" s="2"/>
    </row>
    <row r="1257" spans="1:9" ht="12" customHeight="1" x14ac:dyDescent="0.2">
      <c r="A1257" s="7">
        <v>22.360000000000003</v>
      </c>
      <c r="B1257" s="9">
        <v>18075748.405477382</v>
      </c>
      <c r="C1257" s="9">
        <v>1135.51</v>
      </c>
      <c r="D1257" s="2"/>
      <c r="E1257" s="1"/>
      <c r="F1257" s="2"/>
      <c r="G1257" s="2"/>
      <c r="H1257" s="2"/>
      <c r="I1257" s="2"/>
    </row>
    <row r="1258" spans="1:9" ht="12" customHeight="1" x14ac:dyDescent="0.2">
      <c r="A1258" s="7">
        <v>22.370000000000005</v>
      </c>
      <c r="B1258" s="9">
        <v>18100802.623814266</v>
      </c>
      <c r="C1258" s="9">
        <v>1135.52</v>
      </c>
      <c r="D1258" s="2"/>
      <c r="E1258" s="1"/>
      <c r="F1258" s="2"/>
      <c r="G1258" s="2"/>
      <c r="H1258" s="2"/>
      <c r="I1258" s="2"/>
    </row>
    <row r="1259" spans="1:9" ht="12" customHeight="1" x14ac:dyDescent="0.2">
      <c r="A1259" s="7">
        <v>22.380000000000006</v>
      </c>
      <c r="B1259" s="9">
        <v>18125856.84215115</v>
      </c>
      <c r="C1259" s="9">
        <v>1135.53</v>
      </c>
      <c r="D1259" s="2"/>
      <c r="E1259" s="1"/>
      <c r="F1259" s="2"/>
      <c r="G1259" s="2"/>
      <c r="H1259" s="2"/>
      <c r="I1259" s="2"/>
    </row>
    <row r="1260" spans="1:9" ht="12" customHeight="1" x14ac:dyDescent="0.2">
      <c r="A1260" s="7">
        <v>22.390000000000008</v>
      </c>
      <c r="B1260" s="9">
        <v>18150911.060488034</v>
      </c>
      <c r="C1260" s="9">
        <v>1135.54</v>
      </c>
      <c r="D1260" s="2"/>
      <c r="E1260" s="1"/>
      <c r="F1260" s="2"/>
      <c r="G1260" s="2"/>
      <c r="H1260" s="2"/>
      <c r="I1260" s="2"/>
    </row>
    <row r="1261" spans="1:9" ht="12" customHeight="1" x14ac:dyDescent="0.2">
      <c r="A1261" s="7">
        <v>22.400000000000009</v>
      </c>
      <c r="B1261" s="9">
        <v>18175965.278824918</v>
      </c>
      <c r="C1261" s="9">
        <v>1135.55</v>
      </c>
      <c r="D1261" s="2"/>
      <c r="E1261" s="1"/>
      <c r="F1261" s="2"/>
      <c r="G1261" s="2"/>
      <c r="H1261" s="2"/>
      <c r="I1261" s="2"/>
    </row>
    <row r="1262" spans="1:9" ht="12" customHeight="1" x14ac:dyDescent="0.2">
      <c r="A1262" s="7">
        <v>22.410000000000011</v>
      </c>
      <c r="B1262" s="9">
        <v>18201019.497161802</v>
      </c>
      <c r="C1262" s="9">
        <v>1135.56</v>
      </c>
      <c r="D1262" s="2"/>
      <c r="E1262" s="1"/>
      <c r="F1262" s="2"/>
      <c r="G1262" s="2"/>
      <c r="H1262" s="2"/>
      <c r="I1262" s="2"/>
    </row>
    <row r="1263" spans="1:9" ht="12" customHeight="1" x14ac:dyDescent="0.2">
      <c r="A1263" s="7">
        <v>22.420000000000012</v>
      </c>
      <c r="B1263" s="9">
        <v>18226073.715498686</v>
      </c>
      <c r="C1263" s="10">
        <v>1135.57</v>
      </c>
      <c r="D1263" s="2"/>
      <c r="E1263" s="1"/>
      <c r="F1263" s="2"/>
      <c r="G1263" s="2"/>
      <c r="H1263" s="2"/>
      <c r="I1263" s="2"/>
    </row>
    <row r="1264" spans="1:9" ht="12" customHeight="1" x14ac:dyDescent="0.2">
      <c r="A1264" s="7">
        <v>22.430000000000014</v>
      </c>
      <c r="B1264" s="9">
        <v>18251127.93383557</v>
      </c>
      <c r="C1264" s="9">
        <v>1135.58</v>
      </c>
      <c r="D1264" s="2"/>
      <c r="E1264" s="1"/>
      <c r="F1264" s="2"/>
      <c r="G1264" s="2"/>
      <c r="H1264" s="2"/>
      <c r="I1264" s="2"/>
    </row>
    <row r="1265" spans="1:9" ht="12" customHeight="1" x14ac:dyDescent="0.2">
      <c r="A1265" s="7">
        <v>22.440000000000015</v>
      </c>
      <c r="B1265" s="9">
        <v>18276182.152172454</v>
      </c>
      <c r="C1265" s="9">
        <v>1135.5899999999999</v>
      </c>
      <c r="D1265" s="2"/>
      <c r="E1265" s="1"/>
      <c r="F1265" s="2"/>
      <c r="G1265" s="2"/>
      <c r="H1265" s="2"/>
      <c r="I1265" s="2"/>
    </row>
    <row r="1266" spans="1:9" ht="12" customHeight="1" x14ac:dyDescent="0.2">
      <c r="A1266" s="7">
        <v>22.450000000000017</v>
      </c>
      <c r="B1266" s="9">
        <v>18301236.370509338</v>
      </c>
      <c r="C1266" s="9">
        <v>1135.5999999999999</v>
      </c>
      <c r="D1266" s="2"/>
      <c r="E1266" s="1"/>
      <c r="F1266" s="2"/>
      <c r="G1266" s="2"/>
      <c r="H1266" s="2"/>
      <c r="I1266" s="2"/>
    </row>
    <row r="1267" spans="1:9" ht="12" customHeight="1" x14ac:dyDescent="0.2">
      <c r="A1267" s="7">
        <v>22.460000000000019</v>
      </c>
      <c r="B1267" s="9">
        <v>18326290.588846222</v>
      </c>
      <c r="C1267" s="9">
        <v>1135.6099999999999</v>
      </c>
      <c r="D1267" s="2"/>
      <c r="E1267" s="1"/>
      <c r="F1267" s="2"/>
      <c r="G1267" s="2"/>
      <c r="H1267" s="2"/>
      <c r="I1267" s="2"/>
    </row>
    <row r="1268" spans="1:9" ht="12" customHeight="1" x14ac:dyDescent="0.2">
      <c r="A1268" s="7">
        <v>22.47000000000002</v>
      </c>
      <c r="B1268" s="9">
        <v>18351344.807183105</v>
      </c>
      <c r="C1268" s="9">
        <v>1135.6199999999999</v>
      </c>
      <c r="D1268" s="2"/>
      <c r="E1268" s="1"/>
      <c r="F1268" s="2"/>
      <c r="G1268" s="2"/>
      <c r="H1268" s="2"/>
      <c r="I1268" s="2"/>
    </row>
    <row r="1269" spans="1:9" ht="12" customHeight="1" x14ac:dyDescent="0.2">
      <c r="A1269" s="7">
        <v>22.480000000000022</v>
      </c>
      <c r="B1269" s="9">
        <v>18376399.025519989</v>
      </c>
      <c r="C1269" s="9">
        <v>1135.6299999999999</v>
      </c>
      <c r="D1269" s="2"/>
      <c r="E1269" s="1"/>
      <c r="F1269" s="2"/>
      <c r="G1269" s="2"/>
      <c r="H1269" s="2"/>
      <c r="I1269" s="2"/>
    </row>
    <row r="1270" spans="1:9" ht="12" customHeight="1" x14ac:dyDescent="0.2">
      <c r="A1270" s="7">
        <v>22.490000000000023</v>
      </c>
      <c r="B1270" s="9">
        <v>18401453.243856873</v>
      </c>
      <c r="C1270" s="9">
        <v>1135.6399999999999</v>
      </c>
      <c r="D1270" s="2"/>
      <c r="E1270" s="1"/>
      <c r="F1270" s="2"/>
      <c r="G1270" s="2"/>
      <c r="H1270" s="2"/>
      <c r="I1270" s="2"/>
    </row>
    <row r="1271" spans="1:9" ht="12" customHeight="1" x14ac:dyDescent="0.2">
      <c r="A1271" s="7">
        <v>22.500000000000025</v>
      </c>
      <c r="B1271" s="9">
        <v>18426507.462193757</v>
      </c>
      <c r="C1271" s="9">
        <v>1135.6499999999999</v>
      </c>
      <c r="D1271" s="2"/>
      <c r="E1271" s="1"/>
      <c r="F1271" s="2"/>
      <c r="G1271" s="2"/>
      <c r="H1271" s="2"/>
      <c r="I1271" s="2"/>
    </row>
    <row r="1272" spans="1:9" ht="12" customHeight="1" x14ac:dyDescent="0.2">
      <c r="A1272" s="7">
        <v>22.510000000000026</v>
      </c>
      <c r="B1272" s="9">
        <v>18451561.680530641</v>
      </c>
      <c r="C1272" s="9">
        <v>1135.6599999999999</v>
      </c>
      <c r="D1272" s="2"/>
      <c r="E1272" s="1"/>
      <c r="F1272" s="2"/>
      <c r="G1272" s="2"/>
      <c r="H1272" s="2"/>
      <c r="I1272" s="2"/>
    </row>
    <row r="1273" spans="1:9" ht="12" customHeight="1" x14ac:dyDescent="0.2">
      <c r="A1273" s="7">
        <v>22.520000000000028</v>
      </c>
      <c r="B1273" s="9">
        <v>18476615.898867525</v>
      </c>
      <c r="C1273" s="10">
        <v>1135.6699999999998</v>
      </c>
      <c r="D1273" s="2"/>
      <c r="E1273" s="1"/>
      <c r="F1273" s="2"/>
      <c r="G1273" s="2"/>
      <c r="H1273" s="2"/>
      <c r="I1273" s="2"/>
    </row>
    <row r="1274" spans="1:9" ht="12" customHeight="1" x14ac:dyDescent="0.2">
      <c r="A1274" s="7">
        <v>22.53000000000003</v>
      </c>
      <c r="B1274" s="9">
        <v>18501670.117204409</v>
      </c>
      <c r="C1274" s="9">
        <v>1135.6799999999998</v>
      </c>
      <c r="D1274" s="2"/>
      <c r="E1274" s="1"/>
      <c r="F1274" s="2"/>
      <c r="G1274" s="2"/>
      <c r="H1274" s="2"/>
      <c r="I1274" s="2"/>
    </row>
    <row r="1275" spans="1:9" ht="12" customHeight="1" x14ac:dyDescent="0.2">
      <c r="A1275" s="7">
        <v>22.540000000000031</v>
      </c>
      <c r="B1275" s="9">
        <v>18526724.335541293</v>
      </c>
      <c r="C1275" s="9">
        <v>1135.6899999999998</v>
      </c>
      <c r="D1275" s="2"/>
      <c r="E1275" s="1"/>
      <c r="F1275" s="2"/>
      <c r="G1275" s="2"/>
      <c r="H1275" s="2"/>
      <c r="I1275" s="2"/>
    </row>
    <row r="1276" spans="1:9" ht="12" customHeight="1" x14ac:dyDescent="0.2">
      <c r="A1276" s="7">
        <v>22.550000000000033</v>
      </c>
      <c r="B1276" s="9">
        <v>18551778.553878177</v>
      </c>
      <c r="C1276" s="9">
        <v>1135.6999999999998</v>
      </c>
      <c r="D1276" s="2"/>
      <c r="E1276" s="1"/>
      <c r="F1276" s="2"/>
      <c r="G1276" s="2"/>
      <c r="H1276" s="2"/>
      <c r="I1276" s="2"/>
    </row>
    <row r="1277" spans="1:9" ht="12" customHeight="1" x14ac:dyDescent="0.2">
      <c r="A1277" s="7">
        <v>22.560000000000034</v>
      </c>
      <c r="B1277" s="9">
        <v>18576832.772215061</v>
      </c>
      <c r="C1277" s="9">
        <v>1135.7099999999998</v>
      </c>
      <c r="D1277" s="2"/>
      <c r="E1277" s="1"/>
      <c r="F1277" s="2"/>
      <c r="G1277" s="2"/>
      <c r="H1277" s="2"/>
      <c r="I1277" s="2"/>
    </row>
    <row r="1278" spans="1:9" ht="12" customHeight="1" x14ac:dyDescent="0.2">
      <c r="A1278" s="7">
        <v>22.570000000000036</v>
      </c>
      <c r="B1278" s="9">
        <v>18601886.990551945</v>
      </c>
      <c r="C1278" s="9">
        <v>1135.7199999999998</v>
      </c>
      <c r="D1278" s="2"/>
      <c r="E1278" s="1"/>
      <c r="F1278" s="2"/>
      <c r="G1278" s="2"/>
      <c r="H1278" s="2"/>
      <c r="I1278" s="2"/>
    </row>
    <row r="1279" spans="1:9" ht="12" customHeight="1" x14ac:dyDescent="0.2">
      <c r="A1279" s="7">
        <v>22.580000000000037</v>
      </c>
      <c r="B1279" s="9">
        <v>18626941.208888829</v>
      </c>
      <c r="C1279" s="9">
        <v>1135.7299999999998</v>
      </c>
      <c r="D1279" s="2"/>
      <c r="E1279" s="1"/>
      <c r="F1279" s="2"/>
      <c r="G1279" s="2"/>
      <c r="H1279" s="2"/>
      <c r="I1279" s="2"/>
    </row>
    <row r="1280" spans="1:9" ht="12" customHeight="1" x14ac:dyDescent="0.2">
      <c r="A1280" s="7">
        <v>22.590000000000039</v>
      </c>
      <c r="B1280" s="9">
        <v>18651995.427225713</v>
      </c>
      <c r="C1280" s="9">
        <v>1135.7399999999998</v>
      </c>
      <c r="D1280" s="2"/>
      <c r="E1280" s="1"/>
      <c r="F1280" s="2"/>
      <c r="G1280" s="2"/>
      <c r="H1280" s="2"/>
      <c r="I1280" s="2"/>
    </row>
    <row r="1281" spans="1:9" ht="12" customHeight="1" x14ac:dyDescent="0.2">
      <c r="A1281" s="7">
        <v>22.600000000000041</v>
      </c>
      <c r="B1281" s="9">
        <v>18677049.645562597</v>
      </c>
      <c r="C1281" s="9">
        <v>1135.7499999999998</v>
      </c>
      <c r="D1281" s="2"/>
      <c r="E1281" s="1"/>
      <c r="F1281" s="2"/>
      <c r="G1281" s="2"/>
      <c r="H1281" s="2"/>
      <c r="I1281" s="2"/>
    </row>
    <row r="1282" spans="1:9" ht="12" customHeight="1" x14ac:dyDescent="0.2">
      <c r="A1282" s="7">
        <v>22.610000000000042</v>
      </c>
      <c r="B1282" s="9">
        <v>18702103.863899481</v>
      </c>
      <c r="C1282" s="9">
        <v>1135.7599999999998</v>
      </c>
      <c r="D1282" s="2"/>
      <c r="E1282" s="1"/>
      <c r="F1282" s="2"/>
      <c r="G1282" s="2"/>
      <c r="H1282" s="2"/>
      <c r="I1282" s="2"/>
    </row>
    <row r="1283" spans="1:9" ht="12" customHeight="1" x14ac:dyDescent="0.2">
      <c r="A1283" s="7">
        <v>22.620000000000044</v>
      </c>
      <c r="B1283" s="9">
        <v>18727158.082236364</v>
      </c>
      <c r="C1283" s="10">
        <v>1135.7699999999998</v>
      </c>
      <c r="D1283" s="2"/>
      <c r="E1283" s="1"/>
      <c r="F1283" s="2"/>
      <c r="G1283" s="2"/>
      <c r="H1283" s="2"/>
      <c r="I1283" s="2"/>
    </row>
    <row r="1284" spans="1:9" ht="12" customHeight="1" x14ac:dyDescent="0.2">
      <c r="A1284" s="7">
        <v>22.630000000000045</v>
      </c>
      <c r="B1284" s="9">
        <v>18752212.300573248</v>
      </c>
      <c r="C1284" s="9">
        <v>1135.7799999999997</v>
      </c>
      <c r="D1284" s="2"/>
      <c r="E1284" s="1"/>
      <c r="F1284" s="2"/>
      <c r="G1284" s="2"/>
      <c r="H1284" s="2"/>
      <c r="I1284" s="2"/>
    </row>
    <row r="1285" spans="1:9" ht="12" customHeight="1" x14ac:dyDescent="0.2">
      <c r="A1285" s="7">
        <v>22.640000000000047</v>
      </c>
      <c r="B1285" s="9">
        <v>18777266.518910132</v>
      </c>
      <c r="C1285" s="9">
        <v>1135.7899999999997</v>
      </c>
      <c r="D1285" s="2"/>
      <c r="E1285" s="1"/>
      <c r="F1285" s="2"/>
      <c r="G1285" s="2"/>
      <c r="H1285" s="2"/>
      <c r="I1285" s="2"/>
    </row>
    <row r="1286" spans="1:9" ht="12" customHeight="1" x14ac:dyDescent="0.2">
      <c r="A1286" s="7">
        <v>22.650000000000048</v>
      </c>
      <c r="B1286" s="9">
        <v>18802320.737247016</v>
      </c>
      <c r="C1286" s="9">
        <v>1135.7999999999997</v>
      </c>
      <c r="D1286" s="2"/>
      <c r="E1286" s="1"/>
      <c r="F1286" s="2"/>
      <c r="G1286" s="2"/>
      <c r="H1286" s="2"/>
      <c r="I1286" s="2"/>
    </row>
    <row r="1287" spans="1:9" ht="12" customHeight="1" x14ac:dyDescent="0.2">
      <c r="A1287" s="7">
        <v>22.66000000000005</v>
      </c>
      <c r="B1287" s="9">
        <v>18827374.9555839</v>
      </c>
      <c r="C1287" s="9">
        <v>1135.8099999999997</v>
      </c>
      <c r="D1287" s="2"/>
      <c r="E1287" s="1"/>
      <c r="F1287" s="2"/>
      <c r="G1287" s="2"/>
      <c r="H1287" s="2"/>
      <c r="I1287" s="2"/>
    </row>
    <row r="1288" spans="1:9" ht="12" customHeight="1" x14ac:dyDescent="0.2">
      <c r="A1288" s="7">
        <v>22.670000000000051</v>
      </c>
      <c r="B1288" s="9">
        <v>18852429.173920784</v>
      </c>
      <c r="C1288" s="9">
        <v>1135.8199999999997</v>
      </c>
      <c r="D1288" s="2"/>
      <c r="E1288" s="1"/>
      <c r="F1288" s="2"/>
      <c r="G1288" s="2"/>
      <c r="H1288" s="2"/>
      <c r="I1288" s="2"/>
    </row>
    <row r="1289" spans="1:9" ht="12" customHeight="1" x14ac:dyDescent="0.2">
      <c r="A1289" s="7">
        <v>22.680000000000053</v>
      </c>
      <c r="B1289" s="9">
        <v>18877483.392257668</v>
      </c>
      <c r="C1289" s="9">
        <v>1135.8299999999997</v>
      </c>
      <c r="D1289" s="2"/>
      <c r="E1289" s="1"/>
      <c r="F1289" s="2"/>
      <c r="G1289" s="2"/>
      <c r="H1289" s="2"/>
      <c r="I1289" s="2"/>
    </row>
    <row r="1290" spans="1:9" ht="12" customHeight="1" x14ac:dyDescent="0.2">
      <c r="A1290" s="7">
        <v>22.690000000000055</v>
      </c>
      <c r="B1290" s="9">
        <v>18902537.610594552</v>
      </c>
      <c r="C1290" s="9">
        <v>1135.8399999999997</v>
      </c>
      <c r="D1290" s="2"/>
      <c r="E1290" s="1"/>
      <c r="F1290" s="2"/>
      <c r="G1290" s="2"/>
      <c r="H1290" s="2"/>
      <c r="I1290" s="2"/>
    </row>
    <row r="1291" spans="1:9" ht="12" customHeight="1" x14ac:dyDescent="0.2">
      <c r="A1291" s="7">
        <v>22.700000000000056</v>
      </c>
      <c r="B1291" s="9">
        <v>18927591.828931436</v>
      </c>
      <c r="C1291" s="9">
        <v>1135.8499999999997</v>
      </c>
      <c r="D1291" s="2"/>
      <c r="E1291" s="1"/>
      <c r="F1291" s="2"/>
      <c r="G1291" s="2"/>
      <c r="H1291" s="2"/>
      <c r="I1291" s="2"/>
    </row>
    <row r="1292" spans="1:9" ht="12" customHeight="1" x14ac:dyDescent="0.2">
      <c r="A1292" s="7">
        <v>22.710000000000058</v>
      </c>
      <c r="B1292" s="9">
        <v>18952646.04726832</v>
      </c>
      <c r="C1292" s="9">
        <v>1135.8599999999997</v>
      </c>
      <c r="D1292" s="2"/>
      <c r="E1292" s="1"/>
      <c r="F1292" s="2"/>
      <c r="G1292" s="2"/>
      <c r="H1292" s="2"/>
      <c r="I1292" s="2"/>
    </row>
    <row r="1293" spans="1:9" ht="12" customHeight="1" x14ac:dyDescent="0.2">
      <c r="A1293" s="7">
        <v>22.720000000000059</v>
      </c>
      <c r="B1293" s="9">
        <v>18977700.265605204</v>
      </c>
      <c r="C1293" s="10">
        <v>1135.8699999999997</v>
      </c>
      <c r="D1293" s="2"/>
      <c r="E1293" s="1"/>
      <c r="F1293" s="2"/>
      <c r="G1293" s="2"/>
      <c r="H1293" s="2"/>
      <c r="I1293" s="2"/>
    </row>
    <row r="1294" spans="1:9" ht="12" customHeight="1" x14ac:dyDescent="0.2">
      <c r="A1294" s="7">
        <v>22.730000000000061</v>
      </c>
      <c r="B1294" s="9">
        <v>19002754.483942088</v>
      </c>
      <c r="C1294" s="9">
        <v>1135.8799999999997</v>
      </c>
      <c r="D1294" s="2"/>
      <c r="E1294" s="1"/>
      <c r="F1294" s="2"/>
      <c r="G1294" s="2"/>
      <c r="H1294" s="2"/>
      <c r="I1294" s="2"/>
    </row>
    <row r="1295" spans="1:9" ht="12" customHeight="1" x14ac:dyDescent="0.2">
      <c r="A1295" s="7">
        <v>22.740000000000062</v>
      </c>
      <c r="B1295" s="9">
        <v>19027808.702278972</v>
      </c>
      <c r="C1295" s="9">
        <v>1135.8899999999996</v>
      </c>
      <c r="D1295" s="2"/>
      <c r="E1295" s="1"/>
      <c r="F1295" s="2"/>
      <c r="G1295" s="2"/>
      <c r="H1295" s="2"/>
      <c r="I1295" s="2"/>
    </row>
    <row r="1296" spans="1:9" ht="12" customHeight="1" x14ac:dyDescent="0.2">
      <c r="A1296" s="7">
        <v>22.750000000000064</v>
      </c>
      <c r="B1296" s="9">
        <v>19052862.920615856</v>
      </c>
      <c r="C1296" s="9">
        <v>1135.8999999999996</v>
      </c>
      <c r="D1296" s="2"/>
      <c r="E1296" s="1"/>
      <c r="F1296" s="2"/>
      <c r="G1296" s="2"/>
      <c r="H1296" s="2"/>
      <c r="I1296" s="2"/>
    </row>
    <row r="1297" spans="1:9" ht="12" customHeight="1" x14ac:dyDescent="0.2">
      <c r="A1297" s="7">
        <v>22.760000000000066</v>
      </c>
      <c r="B1297" s="9">
        <v>19077917.13895274</v>
      </c>
      <c r="C1297" s="9">
        <v>1135.9099999999996</v>
      </c>
      <c r="D1297" s="2"/>
      <c r="E1297" s="1"/>
      <c r="F1297" s="2"/>
      <c r="G1297" s="2"/>
      <c r="H1297" s="2"/>
      <c r="I1297" s="2"/>
    </row>
    <row r="1298" spans="1:9" ht="12" customHeight="1" x14ac:dyDescent="0.2">
      <c r="A1298" s="7">
        <v>22.770000000000067</v>
      </c>
      <c r="B1298" s="9">
        <v>19102971.357289623</v>
      </c>
      <c r="C1298" s="9">
        <v>1135.9199999999996</v>
      </c>
      <c r="D1298" s="2"/>
      <c r="E1298" s="1"/>
      <c r="F1298" s="2"/>
      <c r="G1298" s="2"/>
      <c r="H1298" s="2"/>
      <c r="I1298" s="2"/>
    </row>
    <row r="1299" spans="1:9" ht="12" customHeight="1" x14ac:dyDescent="0.2">
      <c r="A1299" s="7">
        <v>22.780000000000069</v>
      </c>
      <c r="B1299" s="9">
        <v>19128025.575626507</v>
      </c>
      <c r="C1299" s="9">
        <v>1135.9299999999996</v>
      </c>
      <c r="D1299" s="2"/>
      <c r="E1299" s="1"/>
      <c r="F1299" s="2"/>
      <c r="G1299" s="2"/>
      <c r="H1299" s="2"/>
      <c r="I1299" s="2"/>
    </row>
    <row r="1300" spans="1:9" ht="12" customHeight="1" x14ac:dyDescent="0.2">
      <c r="A1300" s="7">
        <v>22.79000000000007</v>
      </c>
      <c r="B1300" s="9">
        <v>19153079.793963391</v>
      </c>
      <c r="C1300" s="9">
        <v>1135.9399999999996</v>
      </c>
      <c r="D1300" s="2"/>
      <c r="E1300" s="1"/>
      <c r="F1300" s="2"/>
      <c r="G1300" s="2"/>
      <c r="H1300" s="2"/>
      <c r="I1300" s="2"/>
    </row>
    <row r="1301" spans="1:9" ht="12" customHeight="1" x14ac:dyDescent="0.2">
      <c r="A1301" s="7">
        <v>22.800000000000072</v>
      </c>
      <c r="B1301" s="9">
        <v>19178134.012300275</v>
      </c>
      <c r="C1301" s="9">
        <v>1135.9499999999996</v>
      </c>
      <c r="D1301" s="2"/>
      <c r="E1301" s="1"/>
      <c r="F1301" s="2"/>
      <c r="G1301" s="2"/>
      <c r="H1301" s="2"/>
      <c r="I1301" s="2"/>
    </row>
    <row r="1302" spans="1:9" ht="12" customHeight="1" x14ac:dyDescent="0.2">
      <c r="A1302" s="7">
        <v>22.810000000000073</v>
      </c>
      <c r="B1302" s="9">
        <v>19203188.230637159</v>
      </c>
      <c r="C1302" s="9">
        <v>1135.9599999999996</v>
      </c>
      <c r="D1302" s="2"/>
      <c r="E1302" s="1"/>
      <c r="F1302" s="2"/>
      <c r="G1302" s="2"/>
      <c r="H1302" s="2"/>
      <c r="I1302" s="2"/>
    </row>
    <row r="1303" spans="1:9" ht="12" customHeight="1" x14ac:dyDescent="0.2">
      <c r="A1303" s="7">
        <v>22.820000000000075</v>
      </c>
      <c r="B1303" s="9">
        <v>19228242.448974043</v>
      </c>
      <c r="C1303" s="10">
        <v>1135.9699999999996</v>
      </c>
      <c r="E1303" s="1"/>
    </row>
    <row r="1304" spans="1:9" ht="12" customHeight="1" x14ac:dyDescent="0.2">
      <c r="A1304" s="7">
        <v>22.830000000000076</v>
      </c>
      <c r="B1304" s="9">
        <v>19253296.667310927</v>
      </c>
      <c r="C1304" s="9">
        <v>1135.9799999999996</v>
      </c>
      <c r="D1304" s="4"/>
      <c r="E1304" s="3"/>
      <c r="F1304" s="4"/>
      <c r="G1304" s="4"/>
      <c r="H1304" s="4"/>
      <c r="I1304" s="4"/>
    </row>
    <row r="1305" spans="1:9" ht="12" customHeight="1" x14ac:dyDescent="0.2">
      <c r="A1305" s="7">
        <v>22.840000000000078</v>
      </c>
      <c r="B1305" s="9">
        <v>19278350.885647811</v>
      </c>
      <c r="C1305" s="9">
        <v>1135.9899999999996</v>
      </c>
      <c r="D1305" s="4"/>
      <c r="E1305" s="3"/>
      <c r="F1305" s="4"/>
      <c r="G1305" s="4"/>
      <c r="H1305" s="4"/>
      <c r="I1305" s="4"/>
    </row>
    <row r="1306" spans="1:9" ht="12" customHeight="1" x14ac:dyDescent="0.2">
      <c r="A1306" s="7">
        <v>22.85</v>
      </c>
      <c r="B1306" s="9">
        <v>19303405.103985801</v>
      </c>
      <c r="C1306" s="9">
        <v>1136</v>
      </c>
      <c r="D1306" s="4"/>
      <c r="E1306" s="3"/>
      <c r="F1306" s="4"/>
      <c r="G1306" s="4"/>
      <c r="H1306" s="4"/>
      <c r="I1306" s="4"/>
    </row>
    <row r="1307" spans="1:9" ht="12" customHeight="1" x14ac:dyDescent="0.2">
      <c r="A1307" s="7">
        <v>22.860000000000003</v>
      </c>
      <c r="B1307" s="9">
        <v>19329492.879895248</v>
      </c>
      <c r="C1307" s="9">
        <v>1136.01</v>
      </c>
      <c r="D1307" s="4"/>
      <c r="E1307" s="3"/>
      <c r="F1307" s="4"/>
      <c r="G1307" s="4"/>
      <c r="H1307" s="4"/>
      <c r="I1307" s="4"/>
    </row>
    <row r="1308" spans="1:9" ht="12" customHeight="1" x14ac:dyDescent="0.2">
      <c r="A1308" s="7">
        <v>22.870000000000005</v>
      </c>
      <c r="B1308" s="9">
        <v>19355580.655804694</v>
      </c>
      <c r="C1308" s="9">
        <v>1136.02</v>
      </c>
      <c r="D1308" s="4"/>
      <c r="E1308" s="3"/>
      <c r="F1308" s="4"/>
      <c r="G1308" s="4"/>
      <c r="H1308" s="4"/>
      <c r="I1308" s="4"/>
    </row>
    <row r="1309" spans="1:9" ht="12" customHeight="1" x14ac:dyDescent="0.2">
      <c r="A1309" s="7">
        <v>22.880000000000006</v>
      </c>
      <c r="B1309" s="9">
        <v>19381668.43171414</v>
      </c>
      <c r="C1309" s="9">
        <v>1136.03</v>
      </c>
      <c r="D1309" s="4"/>
      <c r="E1309" s="3"/>
      <c r="F1309" s="4"/>
      <c r="G1309" s="4"/>
      <c r="H1309" s="4"/>
      <c r="I1309" s="4"/>
    </row>
    <row r="1310" spans="1:9" ht="12" customHeight="1" x14ac:dyDescent="0.2">
      <c r="A1310" s="7">
        <v>22.890000000000008</v>
      </c>
      <c r="B1310" s="9">
        <v>19407756.207623586</v>
      </c>
      <c r="C1310" s="9">
        <v>1136.04</v>
      </c>
      <c r="D1310" s="4"/>
      <c r="E1310" s="3"/>
      <c r="F1310" s="4"/>
      <c r="G1310" s="4"/>
      <c r="H1310" s="4"/>
      <c r="I1310" s="4"/>
    </row>
    <row r="1311" spans="1:9" ht="12" customHeight="1" x14ac:dyDescent="0.2">
      <c r="A1311" s="7">
        <v>22.900000000000009</v>
      </c>
      <c r="B1311" s="9">
        <v>19433843.983533032</v>
      </c>
      <c r="C1311" s="9">
        <v>1136.05</v>
      </c>
      <c r="D1311" s="4"/>
      <c r="E1311" s="3"/>
      <c r="F1311" s="4"/>
      <c r="G1311" s="4"/>
      <c r="H1311" s="4"/>
      <c r="I1311" s="4"/>
    </row>
    <row r="1312" spans="1:9" ht="12" customHeight="1" x14ac:dyDescent="0.2">
      <c r="A1312" s="7">
        <v>22.910000000000011</v>
      </c>
      <c r="B1312" s="9">
        <v>19459931.759442478</v>
      </c>
      <c r="C1312" s="9">
        <v>1136.06</v>
      </c>
      <c r="D1312" s="4"/>
      <c r="E1312" s="3"/>
      <c r="F1312" s="4"/>
      <c r="G1312" s="4"/>
      <c r="H1312" s="4"/>
      <c r="I1312" s="4"/>
    </row>
    <row r="1313" spans="1:9" ht="12" customHeight="1" x14ac:dyDescent="0.2">
      <c r="A1313" s="7">
        <v>22.920000000000012</v>
      </c>
      <c r="B1313" s="9">
        <v>19486019.535351925</v>
      </c>
      <c r="C1313" s="10">
        <v>1136.07</v>
      </c>
      <c r="D1313" s="2"/>
      <c r="E1313" s="1"/>
      <c r="F1313" s="2"/>
      <c r="G1313" s="2"/>
      <c r="H1313" s="2"/>
      <c r="I1313" s="2"/>
    </row>
    <row r="1314" spans="1:9" ht="12" customHeight="1" x14ac:dyDescent="0.2">
      <c r="A1314" s="7">
        <v>22.930000000000014</v>
      </c>
      <c r="B1314" s="9">
        <v>19512107.311261371</v>
      </c>
      <c r="C1314" s="9">
        <v>1136.08</v>
      </c>
      <c r="D1314" s="2"/>
      <c r="E1314" s="1"/>
      <c r="F1314" s="2"/>
      <c r="G1314" s="2"/>
      <c r="H1314" s="2"/>
      <c r="I1314" s="2"/>
    </row>
    <row r="1315" spans="1:9" ht="12" customHeight="1" x14ac:dyDescent="0.2">
      <c r="A1315" s="7">
        <v>22.940000000000015</v>
      </c>
      <c r="B1315" s="9">
        <v>19538195.087170817</v>
      </c>
      <c r="C1315" s="9">
        <v>1136.0899999999999</v>
      </c>
      <c r="D1315" s="2"/>
      <c r="E1315" s="1"/>
      <c r="F1315" s="2"/>
      <c r="G1315" s="2"/>
      <c r="H1315" s="2"/>
      <c r="I1315" s="2"/>
    </row>
    <row r="1316" spans="1:9" ht="12" customHeight="1" x14ac:dyDescent="0.2">
      <c r="A1316" s="7">
        <v>22.950000000000017</v>
      </c>
      <c r="B1316" s="9">
        <v>19564282.863080263</v>
      </c>
      <c r="C1316" s="9">
        <v>1136.0999999999999</v>
      </c>
      <c r="D1316" s="2"/>
      <c r="E1316" s="1"/>
      <c r="F1316" s="2"/>
      <c r="G1316" s="2"/>
      <c r="H1316" s="2"/>
      <c r="I1316" s="2"/>
    </row>
    <row r="1317" spans="1:9" ht="12" customHeight="1" x14ac:dyDescent="0.2">
      <c r="A1317" s="7">
        <v>22.960000000000019</v>
      </c>
      <c r="B1317" s="9">
        <v>19590370.638989709</v>
      </c>
      <c r="C1317" s="9">
        <v>1136.1099999999999</v>
      </c>
      <c r="D1317" s="2"/>
      <c r="E1317" s="1"/>
      <c r="F1317" s="2"/>
      <c r="G1317" s="2"/>
      <c r="H1317" s="2"/>
      <c r="I1317" s="2"/>
    </row>
    <row r="1318" spans="1:9" ht="12" customHeight="1" x14ac:dyDescent="0.2">
      <c r="A1318" s="7">
        <v>22.97000000000002</v>
      </c>
      <c r="B1318" s="9">
        <v>19616458.414899155</v>
      </c>
      <c r="C1318" s="9">
        <v>1136.1199999999999</v>
      </c>
      <c r="D1318" s="2"/>
      <c r="E1318" s="1"/>
      <c r="F1318" s="2"/>
      <c r="G1318" s="2"/>
      <c r="H1318" s="2"/>
      <c r="I1318" s="2"/>
    </row>
    <row r="1319" spans="1:9" ht="12" customHeight="1" x14ac:dyDescent="0.2">
      <c r="A1319" s="7">
        <v>22.980000000000022</v>
      </c>
      <c r="B1319" s="9">
        <v>19642546.190808602</v>
      </c>
      <c r="C1319" s="9">
        <v>1136.1299999999999</v>
      </c>
      <c r="D1319" s="2"/>
      <c r="E1319" s="1"/>
      <c r="F1319" s="2"/>
      <c r="G1319" s="2"/>
      <c r="H1319" s="2"/>
      <c r="I1319" s="2"/>
    </row>
    <row r="1320" spans="1:9" ht="12" customHeight="1" x14ac:dyDescent="0.2">
      <c r="A1320" s="7">
        <v>22.990000000000023</v>
      </c>
      <c r="B1320" s="9">
        <v>19668633.966718048</v>
      </c>
      <c r="C1320" s="9">
        <v>1136.1399999999999</v>
      </c>
      <c r="D1320" s="2"/>
      <c r="E1320" s="1"/>
      <c r="F1320" s="2"/>
      <c r="G1320" s="2"/>
      <c r="H1320" s="2"/>
      <c r="I1320" s="2"/>
    </row>
    <row r="1321" spans="1:9" ht="12" customHeight="1" x14ac:dyDescent="0.2">
      <c r="A1321" s="7">
        <v>23.000000000000025</v>
      </c>
      <c r="B1321" s="9">
        <v>19694721.742627494</v>
      </c>
      <c r="C1321" s="9">
        <v>1136.1499999999999</v>
      </c>
      <c r="D1321" s="2"/>
      <c r="E1321" s="1"/>
      <c r="F1321" s="2"/>
      <c r="G1321" s="2"/>
      <c r="H1321" s="2"/>
      <c r="I1321" s="2"/>
    </row>
    <row r="1322" spans="1:9" ht="12" customHeight="1" x14ac:dyDescent="0.2">
      <c r="A1322" s="7">
        <v>23.010000000000026</v>
      </c>
      <c r="B1322" s="9">
        <v>19720809.51853694</v>
      </c>
      <c r="C1322" s="9">
        <v>1136.1599999999999</v>
      </c>
      <c r="D1322" s="2"/>
      <c r="E1322" s="1"/>
      <c r="F1322" s="2"/>
      <c r="G1322" s="2"/>
      <c r="H1322" s="2"/>
      <c r="I1322" s="2"/>
    </row>
    <row r="1323" spans="1:9" ht="12" customHeight="1" x14ac:dyDescent="0.2">
      <c r="A1323" s="7">
        <v>23.020000000000028</v>
      </c>
      <c r="B1323" s="9">
        <v>19746897.294446386</v>
      </c>
      <c r="C1323" s="10">
        <v>1136.1699999999998</v>
      </c>
      <c r="D1323" s="2"/>
      <c r="E1323" s="1"/>
      <c r="F1323" s="2"/>
      <c r="G1323" s="2"/>
      <c r="H1323" s="2"/>
      <c r="I1323" s="2"/>
    </row>
    <row r="1324" spans="1:9" ht="12" customHeight="1" x14ac:dyDescent="0.2">
      <c r="A1324" s="7">
        <v>23.03000000000003</v>
      </c>
      <c r="B1324" s="9">
        <v>19772985.070355833</v>
      </c>
      <c r="C1324" s="9">
        <v>1136.1799999999998</v>
      </c>
      <c r="D1324" s="2"/>
      <c r="E1324" s="1"/>
      <c r="F1324" s="2"/>
      <c r="G1324" s="2"/>
      <c r="H1324" s="2"/>
      <c r="I1324" s="2"/>
    </row>
    <row r="1325" spans="1:9" ht="12" customHeight="1" x14ac:dyDescent="0.2">
      <c r="A1325" s="7">
        <v>23.040000000000031</v>
      </c>
      <c r="B1325" s="9">
        <v>19799072.846265279</v>
      </c>
      <c r="C1325" s="9">
        <v>1136.1899999999998</v>
      </c>
      <c r="D1325" s="2"/>
      <c r="E1325" s="1"/>
      <c r="F1325" s="2"/>
      <c r="G1325" s="2"/>
      <c r="H1325" s="2"/>
      <c r="I1325" s="2"/>
    </row>
    <row r="1326" spans="1:9" ht="12" customHeight="1" x14ac:dyDescent="0.2">
      <c r="A1326" s="7">
        <v>23.050000000000033</v>
      </c>
      <c r="B1326" s="9">
        <v>19825160.622174725</v>
      </c>
      <c r="C1326" s="9">
        <v>1136.1999999999998</v>
      </c>
      <c r="D1326" s="2"/>
      <c r="E1326" s="1"/>
      <c r="F1326" s="2"/>
      <c r="G1326" s="2"/>
      <c r="H1326" s="2"/>
      <c r="I1326" s="2"/>
    </row>
    <row r="1327" spans="1:9" ht="12" customHeight="1" x14ac:dyDescent="0.2">
      <c r="A1327" s="7">
        <v>23.060000000000034</v>
      </c>
      <c r="B1327" s="9">
        <v>19851248.398084171</v>
      </c>
      <c r="C1327" s="9">
        <v>1136.2099999999998</v>
      </c>
      <c r="D1327" s="2"/>
      <c r="E1327" s="1"/>
      <c r="F1327" s="2"/>
      <c r="G1327" s="2"/>
      <c r="H1327" s="2"/>
      <c r="I1327" s="2"/>
    </row>
    <row r="1328" spans="1:9" ht="12" customHeight="1" x14ac:dyDescent="0.2">
      <c r="A1328" s="7">
        <v>23.070000000000036</v>
      </c>
      <c r="B1328" s="9">
        <v>19877336.173993617</v>
      </c>
      <c r="C1328" s="9">
        <v>1136.2199999999998</v>
      </c>
      <c r="D1328" s="2"/>
      <c r="E1328" s="1"/>
      <c r="F1328" s="2"/>
      <c r="G1328" s="2"/>
      <c r="H1328" s="2"/>
      <c r="I1328" s="2"/>
    </row>
    <row r="1329" spans="1:9" ht="12" customHeight="1" x14ac:dyDescent="0.2">
      <c r="A1329" s="7">
        <v>23.080000000000037</v>
      </c>
      <c r="B1329" s="9">
        <v>19903423.949903063</v>
      </c>
      <c r="C1329" s="9">
        <v>1136.2299999999998</v>
      </c>
      <c r="D1329" s="2"/>
      <c r="E1329" s="1"/>
      <c r="F1329" s="2"/>
      <c r="G1329" s="2"/>
      <c r="H1329" s="2"/>
      <c r="I1329" s="2"/>
    </row>
    <row r="1330" spans="1:9" ht="12" customHeight="1" x14ac:dyDescent="0.2">
      <c r="A1330" s="7">
        <v>23.090000000000039</v>
      </c>
      <c r="B1330" s="9">
        <v>19929511.72581251</v>
      </c>
      <c r="C1330" s="9">
        <v>1136.2399999999998</v>
      </c>
      <c r="D1330" s="2"/>
      <c r="E1330" s="1"/>
      <c r="F1330" s="2"/>
      <c r="G1330" s="2"/>
      <c r="H1330" s="2"/>
      <c r="I1330" s="2"/>
    </row>
    <row r="1331" spans="1:9" ht="12" customHeight="1" x14ac:dyDescent="0.2">
      <c r="A1331" s="7">
        <v>23.100000000000041</v>
      </c>
      <c r="B1331" s="9">
        <v>19955599.501721956</v>
      </c>
      <c r="C1331" s="9">
        <v>1136.2499999999998</v>
      </c>
      <c r="D1331" s="2"/>
      <c r="E1331" s="1"/>
      <c r="F1331" s="2"/>
      <c r="G1331" s="2"/>
      <c r="H1331" s="2"/>
      <c r="I1331" s="2"/>
    </row>
    <row r="1332" spans="1:9" ht="12" customHeight="1" x14ac:dyDescent="0.2">
      <c r="A1332" s="7">
        <v>23.110000000000042</v>
      </c>
      <c r="B1332" s="9">
        <v>19981687.277631402</v>
      </c>
      <c r="C1332" s="9">
        <v>1136.2599999999998</v>
      </c>
      <c r="D1332" s="2"/>
      <c r="E1332" s="1"/>
      <c r="F1332" s="2"/>
      <c r="G1332" s="2"/>
      <c r="H1332" s="2"/>
      <c r="I1332" s="2"/>
    </row>
    <row r="1333" spans="1:9" ht="12" customHeight="1" x14ac:dyDescent="0.2">
      <c r="A1333" s="7">
        <v>23.120000000000044</v>
      </c>
      <c r="B1333" s="9">
        <v>20007775.053540848</v>
      </c>
      <c r="C1333" s="10">
        <v>1136.2699999999998</v>
      </c>
      <c r="D1333" s="2"/>
      <c r="E1333" s="1"/>
      <c r="F1333" s="2"/>
      <c r="G1333" s="2"/>
      <c r="H1333" s="2"/>
      <c r="I1333" s="2"/>
    </row>
    <row r="1334" spans="1:9" ht="12" customHeight="1" x14ac:dyDescent="0.2">
      <c r="A1334" s="7">
        <v>23.130000000000045</v>
      </c>
      <c r="B1334" s="9">
        <v>20033862.829450294</v>
      </c>
      <c r="C1334" s="9">
        <v>1136.2799999999997</v>
      </c>
      <c r="D1334" s="2"/>
      <c r="E1334" s="1"/>
      <c r="F1334" s="2"/>
      <c r="G1334" s="2"/>
      <c r="H1334" s="2"/>
      <c r="I1334" s="2"/>
    </row>
    <row r="1335" spans="1:9" ht="12" customHeight="1" x14ac:dyDescent="0.2">
      <c r="A1335" s="7">
        <v>23.140000000000047</v>
      </c>
      <c r="B1335" s="9">
        <v>20059950.605359741</v>
      </c>
      <c r="C1335" s="9">
        <v>1136.2899999999997</v>
      </c>
      <c r="D1335" s="2"/>
      <c r="E1335" s="1"/>
      <c r="F1335" s="2"/>
      <c r="G1335" s="2"/>
      <c r="H1335" s="2"/>
      <c r="I1335" s="2"/>
    </row>
    <row r="1336" spans="1:9" ht="12" customHeight="1" x14ac:dyDescent="0.2">
      <c r="A1336" s="7">
        <v>23.150000000000048</v>
      </c>
      <c r="B1336" s="9">
        <v>20086038.381269187</v>
      </c>
      <c r="C1336" s="9">
        <v>1136.2999999999997</v>
      </c>
      <c r="D1336" s="2"/>
      <c r="E1336" s="1"/>
      <c r="F1336" s="2"/>
      <c r="G1336" s="2"/>
      <c r="H1336" s="2"/>
      <c r="I1336" s="2"/>
    </row>
    <row r="1337" spans="1:9" ht="12" customHeight="1" x14ac:dyDescent="0.2">
      <c r="A1337" s="7">
        <v>23.16000000000005</v>
      </c>
      <c r="B1337" s="9">
        <v>20112126.157178633</v>
      </c>
      <c r="C1337" s="9">
        <v>1136.3099999999997</v>
      </c>
      <c r="D1337" s="2"/>
      <c r="E1337" s="1"/>
      <c r="F1337" s="2"/>
      <c r="G1337" s="2"/>
      <c r="H1337" s="2"/>
      <c r="I1337" s="2"/>
    </row>
    <row r="1338" spans="1:9" ht="12" customHeight="1" x14ac:dyDescent="0.2">
      <c r="A1338" s="7">
        <v>23.170000000000051</v>
      </c>
      <c r="B1338" s="9">
        <v>20138213.933088079</v>
      </c>
      <c r="C1338" s="9">
        <v>1136.3199999999997</v>
      </c>
      <c r="D1338" s="2"/>
      <c r="E1338" s="1"/>
      <c r="F1338" s="2"/>
      <c r="G1338" s="2"/>
      <c r="H1338" s="2"/>
      <c r="I1338" s="2"/>
    </row>
    <row r="1339" spans="1:9" ht="12" customHeight="1" x14ac:dyDescent="0.2">
      <c r="A1339" s="7">
        <v>23.180000000000053</v>
      </c>
      <c r="B1339" s="9">
        <v>20164301.708997525</v>
      </c>
      <c r="C1339" s="9">
        <v>1136.3299999999997</v>
      </c>
      <c r="D1339" s="2"/>
      <c r="E1339" s="1"/>
      <c r="F1339" s="2"/>
      <c r="G1339" s="2"/>
      <c r="H1339" s="2"/>
      <c r="I1339" s="2"/>
    </row>
    <row r="1340" spans="1:9" ht="12" customHeight="1" x14ac:dyDescent="0.2">
      <c r="A1340" s="7">
        <v>23.190000000000055</v>
      </c>
      <c r="B1340" s="9">
        <v>20190389.484906971</v>
      </c>
      <c r="C1340" s="9">
        <v>1136.3399999999997</v>
      </c>
      <c r="D1340" s="2"/>
      <c r="E1340" s="1"/>
      <c r="F1340" s="2"/>
      <c r="G1340" s="2"/>
      <c r="H1340" s="2"/>
      <c r="I1340" s="2"/>
    </row>
    <row r="1341" spans="1:9" ht="12" customHeight="1" x14ac:dyDescent="0.2">
      <c r="A1341" s="7">
        <v>23.200000000000056</v>
      </c>
      <c r="B1341" s="9">
        <v>20216477.260816418</v>
      </c>
      <c r="C1341" s="9">
        <v>1136.3499999999997</v>
      </c>
      <c r="D1341" s="2"/>
      <c r="E1341" s="1"/>
      <c r="F1341" s="2"/>
      <c r="G1341" s="2"/>
      <c r="H1341" s="2"/>
      <c r="I1341" s="2"/>
    </row>
    <row r="1342" spans="1:9" ht="12" customHeight="1" x14ac:dyDescent="0.2">
      <c r="A1342" s="7">
        <v>23.210000000000058</v>
      </c>
      <c r="B1342" s="9">
        <v>20242565.036725864</v>
      </c>
      <c r="C1342" s="9">
        <v>1136.3599999999997</v>
      </c>
      <c r="D1342" s="2"/>
      <c r="E1342" s="1"/>
      <c r="F1342" s="2"/>
      <c r="G1342" s="2"/>
      <c r="H1342" s="2"/>
      <c r="I1342" s="2"/>
    </row>
    <row r="1343" spans="1:9" ht="12" customHeight="1" x14ac:dyDescent="0.2">
      <c r="A1343" s="7">
        <v>23.220000000000059</v>
      </c>
      <c r="B1343" s="9">
        <v>20268652.81263531</v>
      </c>
      <c r="C1343" s="10">
        <v>1136.3699999999997</v>
      </c>
      <c r="D1343" s="2"/>
      <c r="E1343" s="1"/>
      <c r="F1343" s="2"/>
      <c r="G1343" s="2"/>
      <c r="H1343" s="2"/>
      <c r="I1343" s="2"/>
    </row>
    <row r="1344" spans="1:9" ht="12" customHeight="1" x14ac:dyDescent="0.2">
      <c r="A1344" s="7">
        <v>23.230000000000061</v>
      </c>
      <c r="B1344" s="9">
        <v>20294740.588544756</v>
      </c>
      <c r="C1344" s="9">
        <v>1136.3799999999997</v>
      </c>
      <c r="D1344" s="2"/>
      <c r="E1344" s="1"/>
      <c r="F1344" s="2"/>
      <c r="G1344" s="2"/>
      <c r="H1344" s="2"/>
      <c r="I1344" s="2"/>
    </row>
    <row r="1345" spans="1:9" ht="12" customHeight="1" x14ac:dyDescent="0.2">
      <c r="A1345" s="7">
        <v>23.240000000000062</v>
      </c>
      <c r="B1345" s="9">
        <v>20320828.364454202</v>
      </c>
      <c r="C1345" s="9">
        <v>1136.3899999999996</v>
      </c>
      <c r="D1345" s="2"/>
      <c r="E1345" s="1"/>
      <c r="F1345" s="2"/>
      <c r="G1345" s="2"/>
      <c r="H1345" s="2"/>
      <c r="I1345" s="2"/>
    </row>
    <row r="1346" spans="1:9" ht="12" customHeight="1" x14ac:dyDescent="0.2">
      <c r="A1346" s="7">
        <v>23.250000000000064</v>
      </c>
      <c r="B1346" s="9">
        <v>20346916.140363649</v>
      </c>
      <c r="C1346" s="9">
        <v>1136.3999999999996</v>
      </c>
      <c r="D1346" s="2"/>
      <c r="E1346" s="1"/>
      <c r="F1346" s="2"/>
      <c r="G1346" s="2"/>
      <c r="H1346" s="2"/>
      <c r="I1346" s="2"/>
    </row>
    <row r="1347" spans="1:9" ht="12" customHeight="1" x14ac:dyDescent="0.2">
      <c r="A1347" s="7">
        <v>23.260000000000066</v>
      </c>
      <c r="B1347" s="9">
        <v>20373003.916273095</v>
      </c>
      <c r="C1347" s="9">
        <v>1136.4099999999996</v>
      </c>
      <c r="D1347" s="2"/>
      <c r="E1347" s="1"/>
      <c r="F1347" s="2"/>
      <c r="G1347" s="2"/>
      <c r="H1347" s="2"/>
      <c r="I1347" s="2"/>
    </row>
    <row r="1348" spans="1:9" ht="12" customHeight="1" x14ac:dyDescent="0.2">
      <c r="A1348" s="7">
        <v>23.270000000000067</v>
      </c>
      <c r="B1348" s="9">
        <v>20399091.692182541</v>
      </c>
      <c r="C1348" s="9">
        <v>1136.4199999999996</v>
      </c>
      <c r="D1348" s="2"/>
      <c r="E1348" s="1"/>
      <c r="F1348" s="2"/>
      <c r="G1348" s="2"/>
      <c r="H1348" s="2"/>
      <c r="I1348" s="2"/>
    </row>
    <row r="1349" spans="1:9" ht="12" customHeight="1" x14ac:dyDescent="0.2">
      <c r="A1349" s="7">
        <v>23.280000000000069</v>
      </c>
      <c r="B1349" s="9">
        <v>20425179.468091987</v>
      </c>
      <c r="C1349" s="9">
        <v>1136.4299999999996</v>
      </c>
      <c r="D1349" s="2"/>
      <c r="E1349" s="1"/>
      <c r="F1349" s="2"/>
      <c r="G1349" s="2"/>
      <c r="H1349" s="2"/>
      <c r="I1349" s="2"/>
    </row>
    <row r="1350" spans="1:9" ht="12" customHeight="1" x14ac:dyDescent="0.2">
      <c r="A1350" s="7">
        <v>23.29000000000007</v>
      </c>
      <c r="B1350" s="9">
        <v>20451267.244001433</v>
      </c>
      <c r="C1350" s="9">
        <v>1136.4399999999996</v>
      </c>
      <c r="D1350" s="2"/>
      <c r="E1350" s="1"/>
      <c r="F1350" s="2"/>
      <c r="G1350" s="2"/>
      <c r="H1350" s="2"/>
      <c r="I1350" s="2"/>
    </row>
    <row r="1351" spans="1:9" ht="12" customHeight="1" x14ac:dyDescent="0.2">
      <c r="A1351" s="7">
        <v>23.300000000000072</v>
      </c>
      <c r="B1351" s="9">
        <v>20477355.019910879</v>
      </c>
      <c r="C1351" s="9">
        <v>1136.4499999999996</v>
      </c>
      <c r="D1351" s="2"/>
      <c r="E1351" s="1"/>
      <c r="F1351" s="2"/>
      <c r="G1351" s="2"/>
      <c r="H1351" s="2"/>
      <c r="I1351" s="2"/>
    </row>
    <row r="1352" spans="1:9" ht="12" customHeight="1" x14ac:dyDescent="0.2">
      <c r="A1352" s="7">
        <v>23.310000000000073</v>
      </c>
      <c r="B1352" s="9">
        <v>20503442.795820326</v>
      </c>
      <c r="C1352" s="9">
        <v>1136.4599999999996</v>
      </c>
      <c r="D1352" s="2"/>
      <c r="E1352" s="1"/>
      <c r="F1352" s="2"/>
      <c r="G1352" s="2"/>
      <c r="H1352" s="2"/>
      <c r="I1352" s="2"/>
    </row>
    <row r="1353" spans="1:9" ht="12" customHeight="1" x14ac:dyDescent="0.2">
      <c r="A1353" s="7">
        <v>23.320000000000075</v>
      </c>
      <c r="B1353" s="9">
        <v>20529530.571729772</v>
      </c>
      <c r="C1353" s="10">
        <v>1136.4699999999996</v>
      </c>
      <c r="D1353" s="2"/>
      <c r="E1353" s="1"/>
      <c r="F1353" s="2"/>
      <c r="G1353" s="2"/>
      <c r="H1353" s="2"/>
      <c r="I1353" s="2"/>
    </row>
    <row r="1354" spans="1:9" ht="12" customHeight="1" x14ac:dyDescent="0.2">
      <c r="A1354" s="7">
        <v>23.330000000000076</v>
      </c>
      <c r="B1354" s="9">
        <v>20555618.347639218</v>
      </c>
      <c r="C1354" s="9">
        <v>1136.4799999999996</v>
      </c>
      <c r="D1354" s="2"/>
      <c r="E1354" s="1"/>
      <c r="F1354" s="2"/>
      <c r="G1354" s="2"/>
      <c r="H1354" s="2"/>
      <c r="I1354" s="2"/>
    </row>
    <row r="1355" spans="1:9" ht="12" customHeight="1" x14ac:dyDescent="0.2">
      <c r="A1355" s="7">
        <v>23.340000000000078</v>
      </c>
      <c r="B1355" s="9">
        <v>20581706.123548664</v>
      </c>
      <c r="C1355" s="9">
        <v>1136.4899999999996</v>
      </c>
      <c r="D1355" s="2"/>
      <c r="E1355" s="1"/>
      <c r="F1355" s="2"/>
      <c r="G1355" s="2"/>
      <c r="H1355" s="2"/>
      <c r="I1355" s="2"/>
    </row>
    <row r="1356" spans="1:9" ht="12" customHeight="1" x14ac:dyDescent="0.2">
      <c r="A1356" s="7">
        <v>23.35</v>
      </c>
      <c r="B1356" s="9">
        <v>20607793.899459299</v>
      </c>
      <c r="C1356" s="9">
        <v>1136.5</v>
      </c>
      <c r="D1356" s="2"/>
      <c r="E1356" s="1"/>
      <c r="F1356" s="2"/>
      <c r="G1356" s="2"/>
      <c r="H1356" s="2"/>
      <c r="I1356" s="2"/>
    </row>
    <row r="1357" spans="1:9" ht="12" customHeight="1" x14ac:dyDescent="0.2">
      <c r="A1357" s="7">
        <v>23.360000000000003</v>
      </c>
      <c r="B1357" s="9">
        <v>20634747.13846631</v>
      </c>
      <c r="C1357" s="9">
        <v>1136.51</v>
      </c>
      <c r="D1357" s="2"/>
      <c r="E1357" s="1"/>
      <c r="F1357" s="2"/>
      <c r="G1357" s="2"/>
      <c r="H1357" s="2"/>
      <c r="I1357" s="2"/>
    </row>
    <row r="1358" spans="1:9" ht="12" customHeight="1" x14ac:dyDescent="0.2">
      <c r="A1358" s="7">
        <v>23.370000000000005</v>
      </c>
      <c r="B1358" s="9">
        <v>20661700.377473321</v>
      </c>
      <c r="C1358" s="9">
        <v>1136.52</v>
      </c>
      <c r="D1358" s="2"/>
      <c r="E1358" s="1"/>
      <c r="F1358" s="2"/>
      <c r="G1358" s="2"/>
      <c r="H1358" s="2"/>
      <c r="I1358" s="2"/>
    </row>
    <row r="1359" spans="1:9" ht="12" customHeight="1" x14ac:dyDescent="0.2">
      <c r="A1359" s="7">
        <v>23.380000000000006</v>
      </c>
      <c r="B1359" s="9">
        <v>20688653.616480332</v>
      </c>
      <c r="C1359" s="9">
        <v>1136.53</v>
      </c>
      <c r="D1359" s="2"/>
      <c r="E1359" s="1"/>
      <c r="F1359" s="2"/>
      <c r="G1359" s="2"/>
      <c r="H1359" s="2"/>
      <c r="I1359" s="2"/>
    </row>
    <row r="1360" spans="1:9" ht="12" customHeight="1" x14ac:dyDescent="0.2">
      <c r="A1360" s="7">
        <v>23.390000000000008</v>
      </c>
      <c r="B1360" s="9">
        <v>20715606.855487343</v>
      </c>
      <c r="C1360" s="9">
        <v>1136.54</v>
      </c>
      <c r="D1360" s="2"/>
      <c r="E1360" s="1"/>
      <c r="F1360" s="2"/>
      <c r="G1360" s="2"/>
      <c r="H1360" s="2"/>
      <c r="I1360" s="2"/>
    </row>
    <row r="1361" spans="1:9" ht="12" customHeight="1" x14ac:dyDescent="0.2">
      <c r="A1361" s="7">
        <v>23.400000000000009</v>
      </c>
      <c r="B1361" s="9">
        <v>20742560.094494354</v>
      </c>
      <c r="C1361" s="9">
        <v>1136.55</v>
      </c>
      <c r="D1361" s="2"/>
      <c r="E1361" s="1"/>
      <c r="F1361" s="2"/>
      <c r="G1361" s="2"/>
      <c r="H1361" s="2"/>
      <c r="I1361" s="2"/>
    </row>
    <row r="1362" spans="1:9" ht="12" customHeight="1" x14ac:dyDescent="0.2">
      <c r="A1362" s="7">
        <v>23.410000000000011</v>
      </c>
      <c r="B1362" s="9">
        <v>20769513.333501365</v>
      </c>
      <c r="C1362" s="9">
        <v>1136.56</v>
      </c>
      <c r="D1362" s="2"/>
      <c r="E1362" s="1"/>
      <c r="F1362" s="2"/>
      <c r="G1362" s="2"/>
      <c r="H1362" s="2"/>
      <c r="I1362" s="2"/>
    </row>
    <row r="1363" spans="1:9" ht="12" customHeight="1" x14ac:dyDescent="0.2">
      <c r="A1363" s="7">
        <v>23.420000000000012</v>
      </c>
      <c r="B1363" s="9">
        <v>20796466.572508376</v>
      </c>
      <c r="C1363" s="10">
        <v>1136.57</v>
      </c>
      <c r="D1363" s="2"/>
      <c r="E1363" s="1"/>
      <c r="F1363" s="2"/>
      <c r="G1363" s="2"/>
      <c r="H1363" s="2"/>
      <c r="I1363" s="2"/>
    </row>
    <row r="1364" spans="1:9" ht="12" customHeight="1" x14ac:dyDescent="0.2">
      <c r="A1364" s="7">
        <v>23.430000000000014</v>
      </c>
      <c r="B1364" s="9">
        <v>20823419.811515387</v>
      </c>
      <c r="C1364" s="9">
        <v>1136.58</v>
      </c>
      <c r="D1364" s="2"/>
      <c r="E1364" s="1"/>
      <c r="F1364" s="2"/>
      <c r="G1364" s="2"/>
      <c r="H1364" s="2"/>
      <c r="I1364" s="2"/>
    </row>
    <row r="1365" spans="1:9" ht="12" customHeight="1" x14ac:dyDescent="0.2">
      <c r="A1365" s="7">
        <v>23.440000000000015</v>
      </c>
      <c r="B1365" s="9">
        <v>20850373.050522398</v>
      </c>
      <c r="C1365" s="9">
        <v>1136.5899999999999</v>
      </c>
      <c r="D1365" s="2"/>
      <c r="E1365" s="1"/>
      <c r="F1365" s="2"/>
      <c r="G1365" s="2"/>
      <c r="H1365" s="2"/>
      <c r="I1365" s="2"/>
    </row>
    <row r="1366" spans="1:9" ht="12" customHeight="1" x14ac:dyDescent="0.2">
      <c r="A1366" s="7">
        <v>23.450000000000017</v>
      </c>
      <c r="B1366" s="9">
        <v>20877326.289529409</v>
      </c>
      <c r="C1366" s="6">
        <v>1136.5999999999999</v>
      </c>
      <c r="D1366" s="2"/>
      <c r="E1366" s="1"/>
      <c r="F1366" s="2"/>
      <c r="G1366" s="2"/>
      <c r="H1366" s="2"/>
      <c r="I1366" s="2"/>
    </row>
    <row r="1367" spans="1:9" ht="12" customHeight="1" x14ac:dyDescent="0.2">
      <c r="A1367" s="7">
        <v>23.460000000000019</v>
      </c>
      <c r="B1367" s="9">
        <v>20904279.52853642</v>
      </c>
      <c r="C1367" s="9">
        <v>1136.6099999999999</v>
      </c>
      <c r="D1367" s="2"/>
      <c r="E1367" s="1"/>
      <c r="F1367" s="2"/>
      <c r="G1367" s="2"/>
      <c r="H1367" s="2"/>
      <c r="I1367" s="2"/>
    </row>
    <row r="1368" spans="1:9" ht="12" customHeight="1" x14ac:dyDescent="0.2">
      <c r="A1368" s="7">
        <v>23.47000000000002</v>
      </c>
      <c r="B1368" s="9">
        <v>20931232.767543431</v>
      </c>
      <c r="C1368" s="9">
        <v>1136.6199999999999</v>
      </c>
      <c r="D1368" s="2"/>
      <c r="E1368" s="1"/>
      <c r="F1368" s="2"/>
      <c r="G1368" s="2"/>
      <c r="H1368" s="2"/>
      <c r="I1368" s="2"/>
    </row>
    <row r="1369" spans="1:9" ht="12" customHeight="1" x14ac:dyDescent="0.2">
      <c r="A1369" s="7">
        <v>23.480000000000022</v>
      </c>
      <c r="B1369" s="9">
        <v>20958186.006550442</v>
      </c>
      <c r="C1369" s="6">
        <v>1136.6299999999999</v>
      </c>
      <c r="D1369" s="2"/>
      <c r="E1369" s="1"/>
      <c r="F1369" s="2"/>
      <c r="G1369" s="2"/>
      <c r="H1369" s="2"/>
      <c r="I1369" s="2"/>
    </row>
    <row r="1370" spans="1:9" ht="12" customHeight="1" x14ac:dyDescent="0.2">
      <c r="A1370" s="7">
        <v>23.490000000000023</v>
      </c>
      <c r="B1370" s="9">
        <v>20985139.245557453</v>
      </c>
      <c r="C1370" s="9">
        <v>1136.6399999999999</v>
      </c>
      <c r="D1370" s="2"/>
      <c r="E1370" s="1"/>
      <c r="F1370" s="2"/>
      <c r="G1370" s="2"/>
      <c r="H1370" s="2"/>
      <c r="I1370" s="2"/>
    </row>
    <row r="1371" spans="1:9" ht="12" customHeight="1" x14ac:dyDescent="0.2">
      <c r="A1371" s="7">
        <v>23.500000000000025</v>
      </c>
      <c r="B1371" s="9">
        <v>21012092.484564465</v>
      </c>
      <c r="C1371" s="9">
        <v>1136.6499999999999</v>
      </c>
      <c r="D1371" s="2"/>
      <c r="E1371" s="1"/>
      <c r="F1371" s="2"/>
      <c r="G1371" s="2"/>
      <c r="H1371" s="2"/>
      <c r="I1371" s="2"/>
    </row>
    <row r="1372" spans="1:9" ht="12" customHeight="1" x14ac:dyDescent="0.2">
      <c r="A1372" s="7">
        <v>23.510000000000026</v>
      </c>
      <c r="B1372" s="9">
        <v>21039045.723571476</v>
      </c>
      <c r="C1372" s="6">
        <v>1136.6599999999999</v>
      </c>
      <c r="D1372" s="2"/>
      <c r="E1372" s="1"/>
      <c r="F1372" s="2"/>
      <c r="G1372" s="2"/>
      <c r="H1372" s="2"/>
      <c r="I1372" s="2"/>
    </row>
    <row r="1373" spans="1:9" ht="12" customHeight="1" x14ac:dyDescent="0.2">
      <c r="A1373" s="7">
        <v>23.520000000000028</v>
      </c>
      <c r="B1373" s="9">
        <v>21065998.962578487</v>
      </c>
      <c r="C1373" s="10">
        <v>1136.6699999999998</v>
      </c>
      <c r="D1373" s="2"/>
      <c r="E1373" s="1"/>
      <c r="F1373" s="2"/>
      <c r="G1373" s="2"/>
      <c r="H1373" s="2"/>
      <c r="I1373" s="2"/>
    </row>
    <row r="1374" spans="1:9" ht="12" customHeight="1" x14ac:dyDescent="0.2">
      <c r="A1374" s="7">
        <v>23.53000000000003</v>
      </c>
      <c r="B1374" s="9">
        <v>21092952.201585498</v>
      </c>
      <c r="C1374" s="9">
        <v>1136.6799999999998</v>
      </c>
      <c r="D1374" s="2"/>
      <c r="E1374" s="1"/>
      <c r="F1374" s="2"/>
      <c r="G1374" s="2"/>
      <c r="H1374" s="2"/>
      <c r="I1374" s="2"/>
    </row>
    <row r="1375" spans="1:9" ht="12" customHeight="1" x14ac:dyDescent="0.2">
      <c r="A1375" s="7">
        <v>23.540000000000031</v>
      </c>
      <c r="B1375" s="9">
        <v>21119905.440592509</v>
      </c>
      <c r="C1375" s="6">
        <v>1136.6899999999998</v>
      </c>
      <c r="D1375" s="2"/>
      <c r="E1375" s="1"/>
      <c r="F1375" s="2"/>
      <c r="G1375" s="2"/>
      <c r="H1375" s="2"/>
      <c r="I1375" s="2"/>
    </row>
    <row r="1376" spans="1:9" ht="12" customHeight="1" x14ac:dyDescent="0.2">
      <c r="A1376" s="7">
        <v>23.550000000000033</v>
      </c>
      <c r="B1376" s="9">
        <v>21146858.67959952</v>
      </c>
      <c r="C1376" s="6">
        <v>1136.6999999999998</v>
      </c>
      <c r="D1376" s="2"/>
      <c r="E1376" s="1"/>
      <c r="F1376" s="2"/>
      <c r="G1376" s="2"/>
      <c r="H1376" s="2"/>
      <c r="I1376" s="2"/>
    </row>
    <row r="1377" spans="1:9" ht="12" customHeight="1" x14ac:dyDescent="0.2">
      <c r="A1377" s="7">
        <v>23.560000000000034</v>
      </c>
      <c r="B1377" s="9">
        <v>21173811.918606531</v>
      </c>
      <c r="C1377" s="9">
        <v>1136.7099999999998</v>
      </c>
      <c r="D1377" s="2"/>
      <c r="E1377" s="1"/>
      <c r="F1377" s="2"/>
      <c r="G1377" s="2"/>
      <c r="H1377" s="2"/>
      <c r="I1377" s="2"/>
    </row>
    <row r="1378" spans="1:9" ht="12" customHeight="1" x14ac:dyDescent="0.2">
      <c r="A1378" s="7">
        <v>23.570000000000036</v>
      </c>
      <c r="B1378" s="9">
        <v>21200765.157613542</v>
      </c>
      <c r="C1378" s="6">
        <v>1136.7199999999998</v>
      </c>
      <c r="D1378" s="2"/>
      <c r="E1378" s="1"/>
      <c r="F1378" s="2"/>
      <c r="G1378" s="2"/>
      <c r="H1378" s="2"/>
      <c r="I1378" s="2"/>
    </row>
    <row r="1379" spans="1:9" ht="12" customHeight="1" x14ac:dyDescent="0.2">
      <c r="A1379" s="7">
        <v>23.580000000000037</v>
      </c>
      <c r="B1379" s="9">
        <v>21227718.396620553</v>
      </c>
      <c r="C1379" s="6">
        <v>1136.7299999999998</v>
      </c>
      <c r="D1379" s="2"/>
      <c r="E1379" s="1"/>
      <c r="F1379" s="2"/>
      <c r="G1379" s="2"/>
      <c r="H1379" s="2"/>
      <c r="I1379" s="2"/>
    </row>
    <row r="1380" spans="1:9" ht="12" customHeight="1" x14ac:dyDescent="0.2">
      <c r="A1380" s="7">
        <v>23.590000000000039</v>
      </c>
      <c r="B1380" s="9">
        <v>21254671.635627564</v>
      </c>
      <c r="C1380" s="9">
        <v>1136.7399999999998</v>
      </c>
      <c r="D1380" s="2"/>
      <c r="E1380" s="1"/>
      <c r="F1380" s="2"/>
      <c r="G1380" s="2"/>
      <c r="H1380" s="2"/>
      <c r="I1380" s="2"/>
    </row>
    <row r="1381" spans="1:9" ht="12" customHeight="1" x14ac:dyDescent="0.2">
      <c r="A1381" s="7">
        <v>23.600000000000041</v>
      </c>
      <c r="B1381" s="9">
        <v>21281624.874634575</v>
      </c>
      <c r="C1381" s="6">
        <v>1136.7499999999998</v>
      </c>
      <c r="D1381" s="2"/>
      <c r="E1381" s="1"/>
      <c r="F1381" s="2"/>
      <c r="G1381" s="2"/>
      <c r="H1381" s="2"/>
      <c r="I1381" s="2"/>
    </row>
    <row r="1382" spans="1:9" ht="12" customHeight="1" x14ac:dyDescent="0.2">
      <c r="A1382" s="7">
        <v>23.610000000000042</v>
      </c>
      <c r="B1382" s="9">
        <v>21308578.113641586</v>
      </c>
      <c r="C1382" s="6">
        <v>1136.7599999999998</v>
      </c>
      <c r="D1382" s="2"/>
      <c r="E1382" s="1"/>
      <c r="F1382" s="2"/>
      <c r="G1382" s="2"/>
      <c r="H1382" s="2"/>
      <c r="I1382" s="2"/>
    </row>
    <row r="1383" spans="1:9" ht="12" customHeight="1" x14ac:dyDescent="0.2">
      <c r="A1383" s="7">
        <v>23.620000000000044</v>
      </c>
      <c r="B1383" s="9">
        <v>21335531.352648597</v>
      </c>
      <c r="C1383" s="10">
        <v>1136.7699999999998</v>
      </c>
      <c r="D1383" s="2"/>
      <c r="E1383" s="1"/>
      <c r="F1383" s="2"/>
      <c r="G1383" s="2"/>
      <c r="H1383" s="2"/>
      <c r="I1383" s="2"/>
    </row>
    <row r="1384" spans="1:9" ht="12" customHeight="1" x14ac:dyDescent="0.2">
      <c r="A1384" s="7">
        <v>23.630000000000045</v>
      </c>
      <c r="B1384" s="9">
        <v>21362484.591655608</v>
      </c>
      <c r="C1384" s="6">
        <v>1136.7799999999997</v>
      </c>
      <c r="D1384" s="2"/>
      <c r="E1384" s="1"/>
      <c r="F1384" s="2"/>
      <c r="G1384" s="2"/>
      <c r="H1384" s="2"/>
      <c r="I1384" s="2"/>
    </row>
    <row r="1385" spans="1:9" ht="12" customHeight="1" x14ac:dyDescent="0.2">
      <c r="A1385" s="7">
        <v>23.640000000000047</v>
      </c>
      <c r="B1385" s="9">
        <v>21389437.830662619</v>
      </c>
      <c r="C1385" s="6">
        <v>1136.7899999999997</v>
      </c>
      <c r="D1385" s="2"/>
      <c r="E1385" s="1"/>
      <c r="F1385" s="2"/>
      <c r="G1385" s="2"/>
      <c r="H1385" s="2"/>
      <c r="I1385" s="2"/>
    </row>
    <row r="1386" spans="1:9" ht="12" customHeight="1" x14ac:dyDescent="0.2">
      <c r="A1386" s="7">
        <v>23.650000000000048</v>
      </c>
      <c r="B1386" s="9">
        <v>21416391.06966963</v>
      </c>
      <c r="C1386" s="6">
        <v>1136.7999999999997</v>
      </c>
      <c r="D1386" s="2"/>
      <c r="E1386" s="1"/>
      <c r="F1386" s="2"/>
      <c r="G1386" s="2"/>
      <c r="H1386" s="2"/>
      <c r="I1386" s="2"/>
    </row>
    <row r="1387" spans="1:9" ht="12" customHeight="1" x14ac:dyDescent="0.2">
      <c r="A1387" s="7">
        <v>23.66000000000005</v>
      </c>
      <c r="B1387" s="9">
        <v>21443344.308676641</v>
      </c>
      <c r="C1387" s="6">
        <v>1136.8099999999997</v>
      </c>
      <c r="D1387" s="2"/>
      <c r="E1387" s="1"/>
      <c r="F1387" s="2"/>
      <c r="G1387" s="2"/>
      <c r="H1387" s="2"/>
      <c r="I1387" s="2"/>
    </row>
    <row r="1388" spans="1:9" ht="12" customHeight="1" x14ac:dyDescent="0.2">
      <c r="A1388" s="7">
        <v>23.670000000000051</v>
      </c>
      <c r="B1388" s="9">
        <v>21470297.547683652</v>
      </c>
      <c r="C1388" s="6">
        <v>1136.8199999999997</v>
      </c>
      <c r="D1388" s="2"/>
      <c r="E1388" s="1"/>
      <c r="F1388" s="2"/>
      <c r="G1388" s="2"/>
      <c r="H1388" s="2"/>
      <c r="I1388" s="2"/>
    </row>
    <row r="1389" spans="1:9" ht="12" customHeight="1" x14ac:dyDescent="0.2">
      <c r="A1389" s="7">
        <v>23.680000000000053</v>
      </c>
      <c r="B1389" s="9">
        <v>21497250.786690664</v>
      </c>
      <c r="C1389" s="6">
        <v>1136.8299999999997</v>
      </c>
      <c r="D1389" s="2"/>
      <c r="E1389" s="1"/>
      <c r="F1389" s="2"/>
      <c r="G1389" s="2"/>
      <c r="H1389" s="2"/>
      <c r="I1389" s="2"/>
    </row>
    <row r="1390" spans="1:9" ht="12" customHeight="1" x14ac:dyDescent="0.2">
      <c r="A1390" s="7">
        <v>23.690000000000055</v>
      </c>
      <c r="B1390" s="9">
        <v>21524204.025697675</v>
      </c>
      <c r="C1390" s="6">
        <v>1136.8399999999997</v>
      </c>
      <c r="D1390" s="2"/>
      <c r="E1390" s="1"/>
      <c r="F1390" s="2"/>
      <c r="G1390" s="2"/>
      <c r="H1390" s="2"/>
      <c r="I1390" s="2"/>
    </row>
    <row r="1391" spans="1:9" ht="12" customHeight="1" x14ac:dyDescent="0.2">
      <c r="A1391" s="7">
        <v>23.700000000000056</v>
      </c>
      <c r="B1391" s="9">
        <v>21551157.264704686</v>
      </c>
      <c r="C1391" s="6">
        <v>1136.8499999999997</v>
      </c>
      <c r="D1391" s="2"/>
      <c r="E1391" s="1"/>
      <c r="F1391" s="2"/>
      <c r="G1391" s="2"/>
      <c r="H1391" s="2"/>
      <c r="I1391" s="2"/>
    </row>
    <row r="1392" spans="1:9" ht="12" customHeight="1" x14ac:dyDescent="0.2">
      <c r="A1392" s="7">
        <v>23.710000000000058</v>
      </c>
      <c r="B1392" s="9">
        <v>21578110.503711697</v>
      </c>
      <c r="C1392" s="6">
        <v>1136.8599999999997</v>
      </c>
      <c r="D1392" s="2"/>
      <c r="E1392" s="1"/>
      <c r="F1392" s="2"/>
      <c r="G1392" s="2"/>
      <c r="H1392" s="2"/>
      <c r="I1392" s="2"/>
    </row>
    <row r="1393" spans="1:9" ht="12" customHeight="1" x14ac:dyDescent="0.2">
      <c r="A1393" s="7">
        <v>23.720000000000059</v>
      </c>
      <c r="B1393" s="9">
        <v>21605063.742718708</v>
      </c>
      <c r="C1393" s="10">
        <v>1136.8699999999997</v>
      </c>
      <c r="D1393" s="2"/>
      <c r="E1393" s="1"/>
      <c r="F1393" s="2"/>
      <c r="G1393" s="2"/>
      <c r="H1393" s="2"/>
      <c r="I1393" s="2"/>
    </row>
    <row r="1394" spans="1:9" ht="12" customHeight="1" x14ac:dyDescent="0.2">
      <c r="A1394" s="7">
        <v>23.730000000000061</v>
      </c>
      <c r="B1394" s="9">
        <v>21632016.981725719</v>
      </c>
      <c r="C1394" s="6">
        <v>1136.8799999999997</v>
      </c>
      <c r="D1394" s="2"/>
      <c r="E1394" s="1"/>
      <c r="F1394" s="2"/>
      <c r="G1394" s="2"/>
      <c r="H1394" s="2"/>
      <c r="I1394" s="2"/>
    </row>
    <row r="1395" spans="1:9" ht="12" customHeight="1" x14ac:dyDescent="0.2">
      <c r="A1395" s="7">
        <v>23.740000000000062</v>
      </c>
      <c r="B1395" s="9">
        <v>21658970.22073273</v>
      </c>
      <c r="C1395" s="6">
        <v>1136.8899999999996</v>
      </c>
      <c r="D1395" s="2"/>
      <c r="E1395" s="1"/>
      <c r="F1395" s="2"/>
      <c r="G1395" s="2"/>
      <c r="H1395" s="2"/>
      <c r="I1395" s="2"/>
    </row>
    <row r="1396" spans="1:9" ht="12" customHeight="1" x14ac:dyDescent="0.2">
      <c r="A1396" s="7">
        <v>23.750000000000064</v>
      </c>
      <c r="B1396" s="9">
        <v>21685923.459739741</v>
      </c>
      <c r="C1396" s="6">
        <v>1136.8999999999996</v>
      </c>
      <c r="D1396" s="2"/>
      <c r="E1396" s="1"/>
      <c r="F1396" s="2"/>
      <c r="G1396" s="2"/>
      <c r="H1396" s="2"/>
      <c r="I1396" s="2"/>
    </row>
    <row r="1397" spans="1:9" ht="12" customHeight="1" x14ac:dyDescent="0.2">
      <c r="A1397" s="7">
        <v>23.760000000000066</v>
      </c>
      <c r="B1397" s="9">
        <v>21712876.698746752</v>
      </c>
      <c r="C1397" s="6">
        <v>1136.9099999999996</v>
      </c>
      <c r="D1397" s="2"/>
      <c r="E1397" s="1"/>
      <c r="F1397" s="2"/>
      <c r="G1397" s="2"/>
      <c r="H1397" s="2"/>
      <c r="I1397" s="2"/>
    </row>
    <row r="1398" spans="1:9" ht="12" customHeight="1" x14ac:dyDescent="0.2">
      <c r="A1398" s="7">
        <v>23.770000000000067</v>
      </c>
      <c r="B1398" s="9">
        <v>21739829.937753763</v>
      </c>
      <c r="C1398" s="6">
        <v>1136.9199999999996</v>
      </c>
      <c r="D1398" s="2"/>
      <c r="E1398" s="1"/>
      <c r="F1398" s="2"/>
      <c r="G1398" s="2"/>
      <c r="H1398" s="2"/>
      <c r="I1398" s="2"/>
    </row>
    <row r="1399" spans="1:9" ht="12" customHeight="1" x14ac:dyDescent="0.2">
      <c r="A1399" s="7">
        <v>23.780000000000069</v>
      </c>
      <c r="B1399" s="9">
        <v>21766783.176760774</v>
      </c>
      <c r="C1399" s="6">
        <v>1136.9299999999996</v>
      </c>
      <c r="D1399" s="2"/>
      <c r="E1399" s="1"/>
      <c r="F1399" s="2"/>
      <c r="G1399" s="2"/>
      <c r="H1399" s="2"/>
      <c r="I1399" s="2"/>
    </row>
    <row r="1400" spans="1:9" ht="12" customHeight="1" x14ac:dyDescent="0.2">
      <c r="A1400" s="7">
        <v>23.79000000000007</v>
      </c>
      <c r="B1400" s="9">
        <v>21793736.415767785</v>
      </c>
      <c r="C1400" s="6">
        <v>1136.9399999999996</v>
      </c>
      <c r="D1400" s="2"/>
      <c r="E1400" s="1"/>
      <c r="F1400" s="2"/>
      <c r="G1400" s="2"/>
      <c r="H1400" s="2"/>
      <c r="I1400" s="2"/>
    </row>
    <row r="1401" spans="1:9" ht="12" customHeight="1" x14ac:dyDescent="0.2">
      <c r="A1401" s="7">
        <v>23.800000000000072</v>
      </c>
      <c r="B1401" s="9">
        <v>21820689.654774796</v>
      </c>
      <c r="C1401" s="6">
        <v>1136.9499999999996</v>
      </c>
      <c r="D1401" s="2"/>
      <c r="E1401" s="1"/>
      <c r="F1401" s="2"/>
      <c r="G1401" s="2"/>
      <c r="H1401" s="2"/>
      <c r="I1401" s="2"/>
    </row>
    <row r="1402" spans="1:9" ht="12" customHeight="1" x14ac:dyDescent="0.2">
      <c r="A1402" s="7">
        <v>23.810000000000073</v>
      </c>
      <c r="B1402" s="9">
        <v>21847642.893781807</v>
      </c>
      <c r="C1402" s="6">
        <v>1136.9599999999996</v>
      </c>
      <c r="D1402" s="2"/>
      <c r="E1402" s="1"/>
      <c r="F1402" s="2"/>
      <c r="G1402" s="2"/>
      <c r="H1402" s="2"/>
      <c r="I1402" s="2"/>
    </row>
    <row r="1403" spans="1:9" ht="12" customHeight="1" x14ac:dyDescent="0.2">
      <c r="A1403" s="7">
        <v>23.820000000000075</v>
      </c>
      <c r="B1403" s="9">
        <v>21874596.132788818</v>
      </c>
      <c r="C1403" s="10">
        <v>1136.9699999999996</v>
      </c>
      <c r="E1403" s="1"/>
    </row>
    <row r="1404" spans="1:9" ht="12" customHeight="1" x14ac:dyDescent="0.2">
      <c r="A1404" s="7">
        <v>23.830000000000076</v>
      </c>
      <c r="B1404" s="9">
        <v>21901549.371795829</v>
      </c>
      <c r="C1404" s="6">
        <v>1136.9799999999996</v>
      </c>
      <c r="D1404" s="4"/>
      <c r="E1404" s="3"/>
      <c r="F1404" s="4"/>
      <c r="G1404" s="4"/>
      <c r="H1404" s="4"/>
      <c r="I1404" s="4"/>
    </row>
    <row r="1405" spans="1:9" ht="12" customHeight="1" x14ac:dyDescent="0.2">
      <c r="A1405" s="7">
        <v>23.840000000000078</v>
      </c>
      <c r="B1405" s="9">
        <v>21928502.61080284</v>
      </c>
      <c r="C1405" s="6">
        <v>1136.9899999999996</v>
      </c>
      <c r="D1405" s="4"/>
      <c r="E1405" s="3"/>
      <c r="F1405" s="4"/>
      <c r="G1405" s="4"/>
      <c r="H1405" s="4"/>
      <c r="I1405" s="4"/>
    </row>
    <row r="1406" spans="1:9" ht="12" customHeight="1" x14ac:dyDescent="0.2">
      <c r="A1406" s="7">
        <v>23.85</v>
      </c>
      <c r="B1406" s="9">
        <v>21955455.849810999</v>
      </c>
      <c r="C1406" s="9">
        <v>1137</v>
      </c>
      <c r="D1406" s="4"/>
      <c r="E1406" s="3"/>
      <c r="F1406" s="4"/>
      <c r="G1406" s="4"/>
      <c r="H1406" s="4"/>
      <c r="I1406" s="4"/>
    </row>
    <row r="1407" spans="1:9" ht="12" customHeight="1" x14ac:dyDescent="0.2">
      <c r="A1407" s="7">
        <v>23.860000000000003</v>
      </c>
      <c r="B1407" s="9">
        <v>21983269.425029829</v>
      </c>
      <c r="C1407" s="6">
        <v>1137.01</v>
      </c>
      <c r="D1407" s="4"/>
      <c r="E1407" s="3"/>
      <c r="F1407" s="4"/>
      <c r="G1407" s="4"/>
      <c r="H1407" s="4"/>
      <c r="I1407" s="4"/>
    </row>
    <row r="1408" spans="1:9" ht="12" customHeight="1" x14ac:dyDescent="0.2">
      <c r="A1408" s="7">
        <v>23.870000000000005</v>
      </c>
      <c r="B1408" s="9">
        <v>22011083.000248659</v>
      </c>
      <c r="C1408" s="6">
        <v>1137.02</v>
      </c>
      <c r="D1408" s="4"/>
      <c r="E1408" s="3"/>
      <c r="F1408" s="4"/>
      <c r="G1408" s="4"/>
      <c r="H1408" s="4"/>
      <c r="I1408" s="4"/>
    </row>
    <row r="1409" spans="1:9" ht="12" customHeight="1" x14ac:dyDescent="0.2">
      <c r="A1409" s="7">
        <v>23.880000000000006</v>
      </c>
      <c r="B1409" s="9">
        <v>22038896.57546749</v>
      </c>
      <c r="C1409" s="9">
        <v>1137.03</v>
      </c>
      <c r="D1409" s="4"/>
      <c r="E1409" s="3"/>
      <c r="F1409" s="4"/>
      <c r="G1409" s="4"/>
      <c r="H1409" s="4"/>
      <c r="I1409" s="4"/>
    </row>
    <row r="1410" spans="1:9" ht="12" customHeight="1" x14ac:dyDescent="0.2">
      <c r="A1410" s="7">
        <v>23.890000000000008</v>
      </c>
      <c r="B1410" s="9">
        <v>22066710.15068632</v>
      </c>
      <c r="C1410" s="6">
        <v>1137.04</v>
      </c>
      <c r="D1410" s="4"/>
      <c r="E1410" s="3"/>
      <c r="F1410" s="4"/>
      <c r="G1410" s="4"/>
      <c r="H1410" s="4"/>
      <c r="I1410" s="4"/>
    </row>
    <row r="1411" spans="1:9" ht="12" customHeight="1" x14ac:dyDescent="0.2">
      <c r="A1411" s="7">
        <v>23.900000000000009</v>
      </c>
      <c r="B1411" s="9">
        <v>22094523.72590515</v>
      </c>
      <c r="C1411" s="6">
        <v>1137.05</v>
      </c>
      <c r="D1411" s="4"/>
      <c r="E1411" s="3"/>
      <c r="F1411" s="4"/>
      <c r="G1411" s="4"/>
      <c r="H1411" s="4"/>
      <c r="I1411" s="4"/>
    </row>
    <row r="1412" spans="1:9" ht="12" customHeight="1" x14ac:dyDescent="0.2">
      <c r="A1412" s="7">
        <v>23.910000000000011</v>
      </c>
      <c r="B1412" s="9">
        <v>22122337.30112398</v>
      </c>
      <c r="C1412" s="9">
        <v>1137.06</v>
      </c>
      <c r="D1412" s="4"/>
      <c r="E1412" s="3"/>
      <c r="F1412" s="4"/>
      <c r="G1412" s="4"/>
      <c r="H1412" s="4"/>
      <c r="I1412" s="4"/>
    </row>
    <row r="1413" spans="1:9" ht="12" customHeight="1" x14ac:dyDescent="0.2">
      <c r="A1413" s="7">
        <v>23.920000000000012</v>
      </c>
      <c r="B1413" s="9">
        <v>22150150.876342811</v>
      </c>
      <c r="C1413" s="10">
        <v>1137.07</v>
      </c>
      <c r="D1413" s="2"/>
      <c r="E1413" s="1"/>
      <c r="F1413" s="2"/>
      <c r="G1413" s="2"/>
      <c r="H1413" s="2"/>
      <c r="I1413" s="2"/>
    </row>
    <row r="1414" spans="1:9" ht="12" customHeight="1" x14ac:dyDescent="0.2">
      <c r="A1414" s="7">
        <v>23.930000000000014</v>
      </c>
      <c r="B1414" s="9">
        <v>22177964.451561641</v>
      </c>
      <c r="C1414" s="6">
        <v>1137.08</v>
      </c>
      <c r="D1414" s="2"/>
      <c r="E1414" s="1"/>
      <c r="F1414" s="2"/>
      <c r="G1414" s="2"/>
      <c r="H1414" s="2"/>
      <c r="I1414" s="2"/>
    </row>
    <row r="1415" spans="1:9" ht="12" customHeight="1" x14ac:dyDescent="0.2">
      <c r="A1415" s="7">
        <v>23.940000000000015</v>
      </c>
      <c r="B1415" s="9">
        <v>22205778.026780471</v>
      </c>
      <c r="C1415" s="9">
        <v>1137.0899999999999</v>
      </c>
      <c r="D1415" s="2"/>
      <c r="E1415" s="1"/>
      <c r="F1415" s="2"/>
      <c r="G1415" s="2"/>
      <c r="H1415" s="2"/>
      <c r="I1415" s="2"/>
    </row>
    <row r="1416" spans="1:9" ht="12" customHeight="1" x14ac:dyDescent="0.2">
      <c r="A1416" s="7">
        <v>23.950000000000017</v>
      </c>
      <c r="B1416" s="9">
        <v>22233591.601999301</v>
      </c>
      <c r="C1416" s="9">
        <v>1137.0999999999999</v>
      </c>
      <c r="D1416" s="2"/>
      <c r="E1416" s="1"/>
      <c r="F1416" s="2"/>
      <c r="G1416" s="2"/>
      <c r="H1416" s="2"/>
      <c r="I1416" s="2"/>
    </row>
    <row r="1417" spans="1:9" ht="12" customHeight="1" x14ac:dyDescent="0.2">
      <c r="A1417" s="7">
        <v>23.960000000000019</v>
      </c>
      <c r="B1417" s="9">
        <v>22261405.177218132</v>
      </c>
      <c r="C1417" s="6">
        <v>1137.1099999999999</v>
      </c>
      <c r="D1417" s="2"/>
      <c r="E1417" s="1"/>
      <c r="F1417" s="2"/>
      <c r="G1417" s="2"/>
      <c r="H1417" s="2"/>
      <c r="I1417" s="2"/>
    </row>
    <row r="1418" spans="1:9" ht="12" customHeight="1" x14ac:dyDescent="0.2">
      <c r="A1418" s="7">
        <v>23.97000000000002</v>
      </c>
      <c r="B1418" s="9">
        <v>22289218.752436962</v>
      </c>
      <c r="C1418" s="9">
        <v>1137.1199999999999</v>
      </c>
      <c r="D1418" s="2"/>
      <c r="E1418" s="1"/>
      <c r="F1418" s="2"/>
      <c r="G1418" s="2"/>
      <c r="H1418" s="2"/>
      <c r="I1418" s="2"/>
    </row>
    <row r="1419" spans="1:9" ht="12" customHeight="1" x14ac:dyDescent="0.2">
      <c r="A1419" s="7">
        <v>23.980000000000022</v>
      </c>
      <c r="B1419" s="9">
        <v>22317032.327655792</v>
      </c>
      <c r="C1419" s="9">
        <v>1137.1299999999999</v>
      </c>
      <c r="D1419" s="2"/>
      <c r="E1419" s="1"/>
      <c r="F1419" s="2"/>
      <c r="G1419" s="2"/>
      <c r="H1419" s="2"/>
      <c r="I1419" s="2"/>
    </row>
    <row r="1420" spans="1:9" ht="12" customHeight="1" x14ac:dyDescent="0.2">
      <c r="A1420" s="7">
        <v>23.990000000000023</v>
      </c>
      <c r="B1420" s="9">
        <v>22344845.902874622</v>
      </c>
      <c r="C1420" s="6">
        <v>1137.1399999999999</v>
      </c>
      <c r="D1420" s="2"/>
      <c r="E1420" s="1"/>
      <c r="F1420" s="2"/>
      <c r="G1420" s="2"/>
      <c r="H1420" s="2"/>
      <c r="I1420" s="2"/>
    </row>
    <row r="1421" spans="1:9" ht="12" customHeight="1" x14ac:dyDescent="0.2">
      <c r="A1421" s="7">
        <v>24.000000000000025</v>
      </c>
      <c r="B1421" s="9">
        <v>22372659.478093453</v>
      </c>
      <c r="C1421" s="9">
        <v>1137.1499999999999</v>
      </c>
      <c r="D1421" s="2"/>
      <c r="E1421" s="1"/>
      <c r="F1421" s="2"/>
      <c r="G1421" s="2"/>
      <c r="H1421" s="2"/>
      <c r="I1421" s="2"/>
    </row>
    <row r="1422" spans="1:9" ht="12" customHeight="1" x14ac:dyDescent="0.2">
      <c r="A1422" s="7">
        <v>24.010000000000026</v>
      </c>
      <c r="B1422" s="9">
        <v>22400473.053312283</v>
      </c>
      <c r="C1422" s="9">
        <v>1137.1599999999999</v>
      </c>
      <c r="D1422" s="2"/>
      <c r="E1422" s="1"/>
      <c r="F1422" s="2"/>
      <c r="G1422" s="2"/>
      <c r="H1422" s="2"/>
      <c r="I1422" s="2"/>
    </row>
    <row r="1423" spans="1:9" ht="12" customHeight="1" x14ac:dyDescent="0.2">
      <c r="A1423" s="7">
        <v>24.020000000000028</v>
      </c>
      <c r="B1423" s="9">
        <v>22428286.628531113</v>
      </c>
      <c r="C1423" s="10">
        <v>1137.1699999999998</v>
      </c>
      <c r="D1423" s="2"/>
      <c r="E1423" s="1"/>
      <c r="F1423" s="2"/>
      <c r="G1423" s="2"/>
      <c r="H1423" s="2"/>
      <c r="I1423" s="2"/>
    </row>
    <row r="1424" spans="1:9" ht="12" customHeight="1" x14ac:dyDescent="0.2">
      <c r="A1424" s="7">
        <v>24.03000000000003</v>
      </c>
      <c r="B1424" s="9">
        <v>22456100.203749944</v>
      </c>
      <c r="C1424" s="9">
        <v>1137.1799999999998</v>
      </c>
      <c r="D1424" s="2"/>
      <c r="E1424" s="1"/>
      <c r="F1424" s="2"/>
      <c r="G1424" s="2"/>
      <c r="H1424" s="2"/>
      <c r="I1424" s="2"/>
    </row>
    <row r="1425" spans="1:9" ht="12" customHeight="1" x14ac:dyDescent="0.2">
      <c r="A1425" s="7">
        <v>24.040000000000031</v>
      </c>
      <c r="B1425" s="9">
        <v>22483913.778968774</v>
      </c>
      <c r="C1425" s="9">
        <v>1137.1899999999998</v>
      </c>
      <c r="D1425" s="2"/>
      <c r="E1425" s="1"/>
      <c r="F1425" s="2"/>
      <c r="G1425" s="2"/>
      <c r="H1425" s="2"/>
      <c r="I1425" s="2"/>
    </row>
    <row r="1426" spans="1:9" ht="12" customHeight="1" x14ac:dyDescent="0.2">
      <c r="A1426" s="7">
        <v>24.050000000000033</v>
      </c>
      <c r="B1426" s="9">
        <v>22511727.354187604</v>
      </c>
      <c r="C1426" s="9">
        <v>1137.1999999999998</v>
      </c>
      <c r="D1426" s="2"/>
      <c r="E1426" s="1"/>
      <c r="F1426" s="2"/>
      <c r="G1426" s="2"/>
      <c r="H1426" s="2"/>
      <c r="I1426" s="2"/>
    </row>
    <row r="1427" spans="1:9" ht="12" customHeight="1" x14ac:dyDescent="0.2">
      <c r="A1427" s="7">
        <v>24.060000000000034</v>
      </c>
      <c r="B1427" s="9">
        <v>22539540.929406434</v>
      </c>
      <c r="C1427" s="9">
        <v>1137.2099999999998</v>
      </c>
      <c r="D1427" s="2"/>
      <c r="E1427" s="1"/>
      <c r="F1427" s="2"/>
      <c r="G1427" s="2"/>
      <c r="H1427" s="2"/>
      <c r="I1427" s="2"/>
    </row>
    <row r="1428" spans="1:9" ht="12" customHeight="1" x14ac:dyDescent="0.2">
      <c r="A1428" s="7">
        <v>24.070000000000036</v>
      </c>
      <c r="B1428" s="9">
        <v>22567354.504625265</v>
      </c>
      <c r="C1428" s="9">
        <v>1137.2199999999998</v>
      </c>
      <c r="D1428" s="2"/>
      <c r="E1428" s="1"/>
      <c r="F1428" s="2"/>
      <c r="G1428" s="2"/>
      <c r="H1428" s="2"/>
      <c r="I1428" s="2"/>
    </row>
    <row r="1429" spans="1:9" ht="12" customHeight="1" x14ac:dyDescent="0.2">
      <c r="A1429" s="7">
        <v>24.080000000000037</v>
      </c>
      <c r="B1429" s="9">
        <v>22595168.079844095</v>
      </c>
      <c r="C1429" s="9">
        <v>1137.2299999999998</v>
      </c>
      <c r="D1429" s="2"/>
      <c r="E1429" s="1"/>
      <c r="F1429" s="2"/>
      <c r="G1429" s="2"/>
      <c r="H1429" s="2"/>
      <c r="I1429" s="2"/>
    </row>
    <row r="1430" spans="1:9" ht="12" customHeight="1" x14ac:dyDescent="0.2">
      <c r="A1430" s="7">
        <v>24.090000000000039</v>
      </c>
      <c r="B1430" s="9">
        <v>22622981.655062925</v>
      </c>
      <c r="C1430" s="9">
        <v>1137.2399999999998</v>
      </c>
      <c r="D1430" s="2"/>
      <c r="E1430" s="1"/>
      <c r="F1430" s="2"/>
      <c r="G1430" s="2"/>
      <c r="H1430" s="2"/>
      <c r="I1430" s="2"/>
    </row>
    <row r="1431" spans="1:9" ht="12" customHeight="1" x14ac:dyDescent="0.2">
      <c r="A1431" s="7">
        <v>24.100000000000041</v>
      </c>
      <c r="B1431" s="9">
        <v>22650795.230281755</v>
      </c>
      <c r="C1431" s="9">
        <v>1137.2499999999998</v>
      </c>
      <c r="D1431" s="2"/>
      <c r="E1431" s="1"/>
      <c r="F1431" s="2"/>
      <c r="G1431" s="2"/>
      <c r="H1431" s="2"/>
      <c r="I1431" s="2"/>
    </row>
    <row r="1432" spans="1:9" ht="12" customHeight="1" x14ac:dyDescent="0.2">
      <c r="A1432" s="7">
        <v>24.110000000000042</v>
      </c>
      <c r="B1432" s="9">
        <v>22678608.805500586</v>
      </c>
      <c r="C1432" s="9">
        <v>1137.2599999999998</v>
      </c>
      <c r="D1432" s="2"/>
      <c r="E1432" s="1"/>
      <c r="F1432" s="2"/>
      <c r="G1432" s="2"/>
      <c r="H1432" s="2"/>
      <c r="I1432" s="2"/>
    </row>
    <row r="1433" spans="1:9" ht="12" customHeight="1" x14ac:dyDescent="0.2">
      <c r="A1433" s="7">
        <v>24.120000000000044</v>
      </c>
      <c r="B1433" s="9">
        <v>22706422.380719416</v>
      </c>
      <c r="C1433" s="10">
        <v>1137.2699999999998</v>
      </c>
      <c r="D1433" s="2"/>
      <c r="E1433" s="1"/>
      <c r="F1433" s="2"/>
      <c r="G1433" s="2"/>
      <c r="H1433" s="2"/>
      <c r="I1433" s="2"/>
    </row>
    <row r="1434" spans="1:9" ht="12" customHeight="1" x14ac:dyDescent="0.2">
      <c r="A1434" s="7">
        <v>24.130000000000045</v>
      </c>
      <c r="B1434" s="9">
        <v>22734235.955938246</v>
      </c>
      <c r="C1434" s="9">
        <v>1137.2799999999997</v>
      </c>
      <c r="D1434" s="2"/>
      <c r="E1434" s="1"/>
      <c r="F1434" s="2"/>
      <c r="G1434" s="2"/>
      <c r="H1434" s="2"/>
      <c r="I1434" s="2"/>
    </row>
    <row r="1435" spans="1:9" ht="12" customHeight="1" x14ac:dyDescent="0.2">
      <c r="A1435" s="7">
        <v>24.140000000000047</v>
      </c>
      <c r="B1435" s="9">
        <v>22762049.531157076</v>
      </c>
      <c r="C1435" s="9">
        <v>1137.2899999999997</v>
      </c>
      <c r="D1435" s="2"/>
      <c r="E1435" s="1"/>
      <c r="F1435" s="2"/>
      <c r="G1435" s="2"/>
      <c r="H1435" s="2"/>
      <c r="I1435" s="2"/>
    </row>
    <row r="1436" spans="1:9" ht="12" customHeight="1" x14ac:dyDescent="0.2">
      <c r="A1436" s="7">
        <v>24.15</v>
      </c>
      <c r="B1436" s="9">
        <v>22789863.106376499</v>
      </c>
      <c r="C1436" s="9">
        <v>1137.3</v>
      </c>
      <c r="D1436" s="2"/>
      <c r="E1436" s="1"/>
      <c r="F1436" s="2"/>
      <c r="G1436" s="2"/>
      <c r="H1436" s="2"/>
      <c r="I1436" s="2"/>
    </row>
  </sheetData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90"/>
  <sheetViews>
    <sheetView showGridLines="0" topLeftCell="A12" zoomScale="80" zoomScaleNormal="80" workbookViewId="0">
      <selection activeCell="H41" sqref="G14:H41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36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Ene!B11</f>
        <v>Periodo 2022</v>
      </c>
      <c r="C11" s="82"/>
      <c r="D11" s="82"/>
      <c r="E11" s="82"/>
      <c r="G11" s="84" t="str">
        <f>Ene!G11</f>
        <v xml:space="preserve"> Registro JVRC</v>
      </c>
      <c r="H11" s="84"/>
      <c r="J11" s="80" t="str">
        <f>Ene!J11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Ene!E12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10.85</v>
      </c>
      <c r="D14" s="42">
        <f>LOOKUP(C14,batimetria!$A$6:$B$1436,batimetria!$B$6:$B$1436)</f>
        <v>157427.577549571</v>
      </c>
      <c r="E14" s="43">
        <f>(D14*100)/batimetria!$B$1436</f>
        <v>0.69077895209262352</v>
      </c>
      <c r="F14" s="47"/>
      <c r="G14" s="76">
        <v>970</v>
      </c>
      <c r="H14" s="77">
        <v>1110</v>
      </c>
      <c r="I14" s="47"/>
      <c r="J14" s="46">
        <v>438</v>
      </c>
      <c r="K14" s="9">
        <v>290</v>
      </c>
      <c r="L14" s="9">
        <v>9</v>
      </c>
      <c r="M14" s="67">
        <v>44.44</v>
      </c>
      <c r="N14" s="9">
        <v>100</v>
      </c>
    </row>
    <row r="15" spans="2:14" ht="15.75" customHeight="1" x14ac:dyDescent="0.2">
      <c r="B15" s="40">
        <v>2</v>
      </c>
      <c r="C15" s="41">
        <v>10.77</v>
      </c>
      <c r="D15" s="42">
        <f>LOOKUP(C15,batimetria!$A$6:$B$1436,batimetria!$B$6:$B$1436)</f>
        <v>135431.17390869855</v>
      </c>
      <c r="E15" s="43">
        <f>(D15*100)/batimetria!$B$1436</f>
        <v>0.59426058540389182</v>
      </c>
      <c r="F15" s="47"/>
      <c r="G15" s="76">
        <v>820</v>
      </c>
      <c r="H15" s="77">
        <v>1110</v>
      </c>
      <c r="I15" s="47"/>
      <c r="J15" s="46">
        <v>460</v>
      </c>
      <c r="K15" s="9">
        <v>305</v>
      </c>
      <c r="L15" s="9">
        <v>275</v>
      </c>
      <c r="M15" s="67">
        <v>44.44</v>
      </c>
      <c r="N15" s="9">
        <v>100</v>
      </c>
    </row>
    <row r="16" spans="2:14" ht="15.75" customHeight="1" x14ac:dyDescent="0.2">
      <c r="B16" s="40">
        <v>3</v>
      </c>
      <c r="C16" s="41">
        <v>10.53</v>
      </c>
      <c r="D16" s="42">
        <f>LOOKUP(C16,batimetria!$A$6:$B$1436,batimetria!$B$6:$B$1436)</f>
        <v>69441.962986455954</v>
      </c>
      <c r="E16" s="43">
        <f>(D16*100)/batimetria!$B$1436</f>
        <v>0.30470548533934111</v>
      </c>
      <c r="F16" s="47"/>
      <c r="G16" s="76">
        <v>820</v>
      </c>
      <c r="H16" s="77">
        <v>970</v>
      </c>
      <c r="I16" s="47"/>
      <c r="J16" s="46">
        <v>465</v>
      </c>
      <c r="K16" s="9">
        <v>300</v>
      </c>
      <c r="L16" s="9">
        <v>280</v>
      </c>
      <c r="M16" s="67">
        <v>44.44</v>
      </c>
      <c r="N16" s="9">
        <v>100</v>
      </c>
    </row>
    <row r="17" spans="2:14" ht="15.75" customHeight="1" x14ac:dyDescent="0.2">
      <c r="B17" s="40">
        <v>4</v>
      </c>
      <c r="C17" s="41">
        <v>0</v>
      </c>
      <c r="D17" s="66">
        <v>0</v>
      </c>
      <c r="E17" s="66">
        <v>0</v>
      </c>
      <c r="F17" s="47"/>
      <c r="G17" s="76">
        <v>820</v>
      </c>
      <c r="H17" s="77">
        <v>840</v>
      </c>
      <c r="I17" s="47"/>
      <c r="J17" s="46">
        <v>460</v>
      </c>
      <c r="K17" s="9">
        <v>310</v>
      </c>
      <c r="L17" s="9">
        <v>285</v>
      </c>
      <c r="M17" s="67">
        <v>44.44</v>
      </c>
      <c r="N17" s="9">
        <v>100</v>
      </c>
    </row>
    <row r="18" spans="2:14" ht="15.75" customHeight="1" x14ac:dyDescent="0.2">
      <c r="B18" s="40">
        <v>5</v>
      </c>
      <c r="C18" s="41">
        <v>0</v>
      </c>
      <c r="D18" s="66">
        <v>0</v>
      </c>
      <c r="E18" s="66">
        <v>0</v>
      </c>
      <c r="F18" s="47"/>
      <c r="G18" s="76">
        <v>820</v>
      </c>
      <c r="H18" s="77">
        <v>710</v>
      </c>
      <c r="I18" s="47"/>
      <c r="J18" s="46">
        <v>413</v>
      </c>
      <c r="K18" s="9">
        <v>280</v>
      </c>
      <c r="L18" s="9">
        <v>240</v>
      </c>
      <c r="M18" s="67">
        <v>44.44</v>
      </c>
      <c r="N18" s="9">
        <v>100</v>
      </c>
    </row>
    <row r="19" spans="2:14" ht="15.75" customHeight="1" x14ac:dyDescent="0.2">
      <c r="B19" s="40">
        <v>6</v>
      </c>
      <c r="C19" s="41">
        <v>0</v>
      </c>
      <c r="D19" s="66">
        <v>0</v>
      </c>
      <c r="E19" s="66">
        <v>0</v>
      </c>
      <c r="F19" s="47"/>
      <c r="G19" s="76">
        <v>820</v>
      </c>
      <c r="H19" s="77">
        <v>710</v>
      </c>
      <c r="I19" s="47"/>
      <c r="J19" s="46">
        <v>413</v>
      </c>
      <c r="K19" s="9">
        <v>250</v>
      </c>
      <c r="L19" s="9">
        <v>20</v>
      </c>
      <c r="M19" s="67">
        <v>44.44</v>
      </c>
      <c r="N19" s="9">
        <v>100</v>
      </c>
    </row>
    <row r="20" spans="2:14" ht="15.75" customHeight="1" x14ac:dyDescent="0.2">
      <c r="B20" s="40">
        <v>7</v>
      </c>
      <c r="C20" s="41">
        <v>0</v>
      </c>
      <c r="D20" s="66">
        <v>0</v>
      </c>
      <c r="E20" s="66">
        <v>0</v>
      </c>
      <c r="F20" s="47"/>
      <c r="G20" s="76">
        <v>820</v>
      </c>
      <c r="H20" s="77">
        <v>710</v>
      </c>
      <c r="I20" s="47"/>
      <c r="J20" s="46">
        <v>430</v>
      </c>
      <c r="K20" s="9">
        <v>240</v>
      </c>
      <c r="L20" s="9">
        <v>20</v>
      </c>
      <c r="M20" s="67">
        <v>44.44</v>
      </c>
      <c r="N20" s="9">
        <v>100</v>
      </c>
    </row>
    <row r="21" spans="2:14" ht="15.75" customHeight="1" x14ac:dyDescent="0.2">
      <c r="B21" s="40">
        <v>8</v>
      </c>
      <c r="C21" s="41">
        <v>0</v>
      </c>
      <c r="D21" s="66">
        <v>0</v>
      </c>
      <c r="E21" s="66">
        <v>0</v>
      </c>
      <c r="F21" s="47"/>
      <c r="G21" s="76">
        <v>1020</v>
      </c>
      <c r="H21" s="77">
        <v>770</v>
      </c>
      <c r="I21" s="47"/>
      <c r="J21" s="46">
        <v>463</v>
      </c>
      <c r="K21" s="9">
        <v>290</v>
      </c>
      <c r="L21" s="9">
        <v>19</v>
      </c>
      <c r="M21" s="67">
        <v>44.44</v>
      </c>
      <c r="N21" s="9">
        <v>100</v>
      </c>
    </row>
    <row r="22" spans="2:14" ht="15.75" customHeight="1" x14ac:dyDescent="0.2">
      <c r="B22" s="40">
        <v>9</v>
      </c>
      <c r="C22" s="41">
        <v>0</v>
      </c>
      <c r="D22" s="66">
        <v>0</v>
      </c>
      <c r="E22" s="66">
        <v>0</v>
      </c>
      <c r="F22" s="47"/>
      <c r="G22" s="76">
        <v>970</v>
      </c>
      <c r="H22" s="77">
        <v>770</v>
      </c>
      <c r="I22" s="47"/>
      <c r="J22" s="46">
        <v>413</v>
      </c>
      <c r="K22" s="9">
        <v>270</v>
      </c>
      <c r="L22" s="9">
        <v>208</v>
      </c>
      <c r="M22" s="67">
        <v>44.44</v>
      </c>
      <c r="N22" s="9">
        <v>100</v>
      </c>
    </row>
    <row r="23" spans="2:14" ht="15.75" customHeight="1" x14ac:dyDescent="0.2">
      <c r="B23" s="40">
        <v>10</v>
      </c>
      <c r="C23" s="41">
        <v>10.64</v>
      </c>
      <c r="D23" s="42">
        <f>LOOKUP(C23,batimetria!$A$6:$B$1436,batimetria!$B$6:$B$1436)</f>
        <v>99687.017992483816</v>
      </c>
      <c r="E23" s="43">
        <f>(D23*100)/batimetria!$B$1436</f>
        <v>0.43741823953559361</v>
      </c>
      <c r="F23" s="47"/>
      <c r="G23" s="76">
        <v>1330</v>
      </c>
      <c r="H23" s="77">
        <v>770</v>
      </c>
      <c r="I23" s="47"/>
      <c r="J23" s="46">
        <v>413</v>
      </c>
      <c r="K23" s="9">
        <v>270</v>
      </c>
      <c r="L23" s="9">
        <v>210</v>
      </c>
      <c r="M23" s="67">
        <v>44.44</v>
      </c>
      <c r="N23" s="9">
        <v>100</v>
      </c>
    </row>
    <row r="24" spans="2:14" ht="15.75" customHeight="1" x14ac:dyDescent="0.2">
      <c r="B24" s="40">
        <v>11</v>
      </c>
      <c r="C24" s="41">
        <v>10.79</v>
      </c>
      <c r="D24" s="42">
        <f>LOOKUP(C24,batimetria!$A$6:$B$1436,batimetria!$B$6:$B$1436)</f>
        <v>140930.27481888543</v>
      </c>
      <c r="E24" s="43">
        <f>(D24*100)/batimetria!$B$1436</f>
        <v>0.6183901770759378</v>
      </c>
      <c r="F24" s="47"/>
      <c r="G24" s="76">
        <v>1220</v>
      </c>
      <c r="H24" s="77">
        <v>770</v>
      </c>
      <c r="I24" s="47"/>
      <c r="J24" s="46">
        <v>410</v>
      </c>
      <c r="K24" s="9">
        <v>230</v>
      </c>
      <c r="L24" s="9">
        <v>215</v>
      </c>
      <c r="M24" s="67">
        <v>44.44</v>
      </c>
      <c r="N24" s="9">
        <v>100</v>
      </c>
    </row>
    <row r="25" spans="2:14" ht="15.75" customHeight="1" x14ac:dyDescent="0.2">
      <c r="B25" s="40">
        <v>12</v>
      </c>
      <c r="C25" s="41">
        <v>10.82</v>
      </c>
      <c r="D25" s="42">
        <f>LOOKUP(C25,batimetria!$A$6:$B$1436,batimetria!$B$6:$B$1436)</f>
        <v>149178.92618416576</v>
      </c>
      <c r="E25" s="43">
        <f>(D25*100)/batimetria!$B$1436</f>
        <v>0.6545845645840066</v>
      </c>
      <c r="F25" s="47"/>
      <c r="G25" s="76">
        <v>1220</v>
      </c>
      <c r="H25" s="77">
        <v>770</v>
      </c>
      <c r="I25" s="47"/>
      <c r="J25" s="46">
        <v>413</v>
      </c>
      <c r="K25" s="9">
        <v>251</v>
      </c>
      <c r="L25" s="9">
        <v>205</v>
      </c>
      <c r="M25" s="67">
        <v>44.44</v>
      </c>
      <c r="N25" s="9">
        <v>100</v>
      </c>
    </row>
    <row r="26" spans="2:14" ht="15.75" customHeight="1" x14ac:dyDescent="0.2">
      <c r="B26" s="40">
        <v>13</v>
      </c>
      <c r="C26" s="41">
        <v>10.81</v>
      </c>
      <c r="D26" s="42">
        <f>LOOKUP(C26,batimetria!$A$6:$B$1436,batimetria!$B$6:$B$1436)</f>
        <v>146429.37572907232</v>
      </c>
      <c r="E26" s="43">
        <f>(D26*100)/batimetria!$B$1436</f>
        <v>0.64251976874798367</v>
      </c>
      <c r="F26" s="47"/>
      <c r="G26" s="76">
        <v>1020</v>
      </c>
      <c r="H26" s="77">
        <v>770</v>
      </c>
      <c r="I26" s="47"/>
      <c r="J26" s="46">
        <v>413</v>
      </c>
      <c r="K26" s="9">
        <v>214</v>
      </c>
      <c r="L26" s="9">
        <v>0</v>
      </c>
      <c r="M26" s="67">
        <v>44.44</v>
      </c>
      <c r="N26" s="9">
        <v>100</v>
      </c>
    </row>
    <row r="27" spans="2:14" ht="15.75" customHeight="1" x14ac:dyDescent="0.2">
      <c r="B27" s="40">
        <v>14</v>
      </c>
      <c r="C27" s="41">
        <v>10.79</v>
      </c>
      <c r="D27" s="42">
        <f>LOOKUP(C27,batimetria!$A$6:$B$1436,batimetria!$B$6:$B$1436)</f>
        <v>140930.27481888543</v>
      </c>
      <c r="E27" s="43">
        <f>(D27*100)/batimetria!$B$1436</f>
        <v>0.6183901770759378</v>
      </c>
      <c r="F27" s="47"/>
      <c r="G27" s="76">
        <v>820</v>
      </c>
      <c r="H27" s="77">
        <v>770</v>
      </c>
      <c r="I27" s="47"/>
      <c r="J27" s="46">
        <v>413</v>
      </c>
      <c r="K27" s="9">
        <v>270</v>
      </c>
      <c r="L27" s="9">
        <v>14</v>
      </c>
      <c r="M27" s="67">
        <v>44.44</v>
      </c>
      <c r="N27" s="9">
        <v>100</v>
      </c>
    </row>
    <row r="28" spans="2:14" ht="15.75" customHeight="1" x14ac:dyDescent="0.2">
      <c r="B28" s="40">
        <v>15</v>
      </c>
      <c r="C28" s="41">
        <v>10.74</v>
      </c>
      <c r="D28" s="42">
        <f>LOOKUP(C28,batimetria!$A$6:$B$1436,batimetria!$B$6:$B$1436)</f>
        <v>127182.52254341824</v>
      </c>
      <c r="E28" s="43">
        <f>(D28*100)/batimetria!$B$1436</f>
        <v>0.55806619789582301</v>
      </c>
      <c r="F28" s="47"/>
      <c r="G28" s="76">
        <v>720</v>
      </c>
      <c r="H28" s="77">
        <v>770</v>
      </c>
      <c r="I28" s="47"/>
      <c r="J28" s="46">
        <v>389</v>
      </c>
      <c r="K28" s="9">
        <v>233</v>
      </c>
      <c r="L28" s="9">
        <v>4</v>
      </c>
      <c r="M28" s="67">
        <v>44.44</v>
      </c>
      <c r="N28" s="9">
        <v>100</v>
      </c>
    </row>
    <row r="29" spans="2:14" ht="15.75" customHeight="1" x14ac:dyDescent="0.2">
      <c r="B29" s="40">
        <v>16</v>
      </c>
      <c r="C29" s="41">
        <v>10.65</v>
      </c>
      <c r="D29" s="42">
        <f>LOOKUP(C29,batimetria!$A$6:$B$1436,batimetria!$B$6:$B$1436)</f>
        <v>102436.56844757726</v>
      </c>
      <c r="E29" s="43">
        <f>(D29*100)/batimetria!$B$1436</f>
        <v>0.44948303537161655</v>
      </c>
      <c r="F29" s="47"/>
      <c r="G29" s="76">
        <v>820</v>
      </c>
      <c r="H29" s="77">
        <v>770</v>
      </c>
      <c r="I29" s="47"/>
      <c r="J29" s="46">
        <v>389</v>
      </c>
      <c r="K29" s="9">
        <v>260</v>
      </c>
      <c r="L29" s="9">
        <v>215</v>
      </c>
      <c r="M29" s="67">
        <v>44.44</v>
      </c>
      <c r="N29" s="9">
        <v>100</v>
      </c>
    </row>
    <row r="30" spans="2:14" ht="15.75" customHeight="1" x14ac:dyDescent="0.2">
      <c r="B30" s="40">
        <v>17</v>
      </c>
      <c r="C30" s="41">
        <v>10.57</v>
      </c>
      <c r="D30" s="42">
        <f>LOOKUP(C30,batimetria!$A$6:$B$1436,batimetria!$B$6:$B$1436)</f>
        <v>80440.164806829722</v>
      </c>
      <c r="E30" s="43">
        <f>(D30*100)/batimetria!$B$1436</f>
        <v>0.3529646686834329</v>
      </c>
      <c r="F30" s="47"/>
      <c r="G30" s="76">
        <v>820</v>
      </c>
      <c r="H30" s="77">
        <v>770</v>
      </c>
      <c r="I30" s="47"/>
      <c r="J30" s="46">
        <v>365</v>
      </c>
      <c r="K30" s="9">
        <v>250</v>
      </c>
      <c r="L30" s="9">
        <v>220</v>
      </c>
      <c r="M30" s="67">
        <v>44.44</v>
      </c>
      <c r="N30" s="9">
        <v>100</v>
      </c>
    </row>
    <row r="31" spans="2:14" ht="15.75" customHeight="1" x14ac:dyDescent="0.2">
      <c r="B31" s="40">
        <v>18</v>
      </c>
      <c r="C31" s="41">
        <v>10.65</v>
      </c>
      <c r="D31" s="42">
        <f>LOOKUP(C31,batimetria!$A$6:$B$1436,batimetria!$B$6:$B$1436)</f>
        <v>102436.56844757726</v>
      </c>
      <c r="E31" s="43">
        <f>(D31*100)/batimetria!$B$1436</f>
        <v>0.44948303537161655</v>
      </c>
      <c r="F31" s="47"/>
      <c r="G31" s="76">
        <v>1430</v>
      </c>
      <c r="H31" s="77">
        <v>770</v>
      </c>
      <c r="I31" s="47"/>
      <c r="J31" s="46">
        <v>389</v>
      </c>
      <c r="K31" s="9">
        <v>240</v>
      </c>
      <c r="L31" s="9">
        <v>210</v>
      </c>
      <c r="M31" s="67">
        <v>44.44</v>
      </c>
      <c r="N31" s="9">
        <v>100</v>
      </c>
    </row>
    <row r="32" spans="2:14" ht="15.75" customHeight="1" x14ac:dyDescent="0.2">
      <c r="B32" s="40">
        <v>19</v>
      </c>
      <c r="C32" s="41">
        <v>10.86</v>
      </c>
      <c r="D32" s="42">
        <f>LOOKUP(C32,batimetria!$A$6:$B$1436,batimetria!$B$6:$B$1436)</f>
        <v>163580.00338585983</v>
      </c>
      <c r="E32" s="43">
        <f>(D32*100)/batimetria!$B$1436</f>
        <v>0.71777527851885559</v>
      </c>
      <c r="F32" s="47"/>
      <c r="G32" s="76">
        <v>1480</v>
      </c>
      <c r="H32" s="77">
        <v>770</v>
      </c>
      <c r="I32" s="47"/>
      <c r="J32" s="46">
        <v>389</v>
      </c>
      <c r="K32" s="9">
        <v>240</v>
      </c>
      <c r="L32" s="9">
        <v>220</v>
      </c>
      <c r="M32" s="67">
        <v>44.44</v>
      </c>
      <c r="N32" s="9">
        <v>100</v>
      </c>
    </row>
    <row r="33" spans="1:14" ht="15.75" customHeight="1" x14ac:dyDescent="0.2">
      <c r="B33" s="40">
        <v>20</v>
      </c>
      <c r="C33" s="41">
        <v>10.9</v>
      </c>
      <c r="D33" s="42">
        <f>LOOKUP(C33,batimetria!$A$6:$B$1436,batimetria!$B$6:$B$1436)</f>
        <v>188189.70673101518</v>
      </c>
      <c r="E33" s="43">
        <f>(D33*100)/batimetria!$B$1436</f>
        <v>0.82576058422378396</v>
      </c>
      <c r="F33" s="47"/>
      <c r="G33" s="76">
        <v>920</v>
      </c>
      <c r="H33" s="77">
        <v>770</v>
      </c>
      <c r="I33" s="47"/>
      <c r="J33" s="46">
        <v>389</v>
      </c>
      <c r="K33" s="9">
        <v>240</v>
      </c>
      <c r="L33" s="9">
        <v>20</v>
      </c>
      <c r="M33" s="67">
        <v>44.44</v>
      </c>
      <c r="N33" s="9">
        <v>100</v>
      </c>
    </row>
    <row r="34" spans="1:14" ht="15.75" customHeight="1" x14ac:dyDescent="0.2">
      <c r="B34" s="40">
        <v>21</v>
      </c>
      <c r="C34" s="41">
        <v>10.95</v>
      </c>
      <c r="D34" s="42">
        <f>LOOKUP(C34,batimetria!$A$6:$B$1436,batimetria!$B$6:$B$1436)</f>
        <v>218951.83591245936</v>
      </c>
      <c r="E34" s="43">
        <f>(D34*100)/batimetria!$B$1436</f>
        <v>0.96074221635494439</v>
      </c>
      <c r="F34" s="47"/>
      <c r="G34" s="76">
        <v>920</v>
      </c>
      <c r="H34" s="77">
        <v>770</v>
      </c>
      <c r="I34" s="47"/>
      <c r="J34" s="46">
        <v>365</v>
      </c>
      <c r="K34" s="9">
        <v>250</v>
      </c>
      <c r="L34" s="9">
        <v>20</v>
      </c>
      <c r="M34" s="67">
        <v>44.44</v>
      </c>
      <c r="N34" s="9">
        <v>100</v>
      </c>
    </row>
    <row r="35" spans="1:14" ht="15.75" customHeight="1" x14ac:dyDescent="0.2">
      <c r="B35" s="40">
        <v>22</v>
      </c>
      <c r="C35" s="41">
        <v>10.94</v>
      </c>
      <c r="D35" s="42">
        <f>LOOKUP(C35,batimetria!$A$6:$B$1436,batimetria!$B$6:$B$1436)</f>
        <v>212799.41007617052</v>
      </c>
      <c r="E35" s="43">
        <f>(D35*100)/batimetria!$B$1436</f>
        <v>0.93374588992871232</v>
      </c>
      <c r="F35" s="47"/>
      <c r="G35" s="76">
        <v>920</v>
      </c>
      <c r="H35" s="77">
        <v>770</v>
      </c>
      <c r="I35" s="47"/>
      <c r="J35" s="46">
        <v>389</v>
      </c>
      <c r="K35" s="9">
        <v>214</v>
      </c>
      <c r="L35" s="9">
        <v>0</v>
      </c>
      <c r="M35" s="67">
        <v>44.44</v>
      </c>
      <c r="N35" s="9">
        <v>100</v>
      </c>
    </row>
    <row r="36" spans="1:14" ht="15.75" customHeight="1" x14ac:dyDescent="0.2">
      <c r="B36" s="40">
        <v>23</v>
      </c>
      <c r="C36" s="41">
        <v>10.92</v>
      </c>
      <c r="D36" s="42">
        <f>LOOKUP(C36,batimetria!$A$6:$B$1436,batimetria!$B$6:$B$1436)</f>
        <v>200494.55840359285</v>
      </c>
      <c r="E36" s="43">
        <f>(D36*100)/batimetria!$B$1436</f>
        <v>0.8797532370762482</v>
      </c>
      <c r="F36" s="47"/>
      <c r="G36" s="76">
        <v>820</v>
      </c>
      <c r="H36" s="77">
        <v>770</v>
      </c>
      <c r="I36" s="47"/>
      <c r="J36" s="46">
        <v>389</v>
      </c>
      <c r="K36" s="9">
        <v>251</v>
      </c>
      <c r="L36" s="9">
        <v>205</v>
      </c>
      <c r="M36" s="67">
        <v>44.44</v>
      </c>
      <c r="N36" s="9">
        <v>100</v>
      </c>
    </row>
    <row r="37" spans="1:14" ht="15.75" customHeight="1" x14ac:dyDescent="0.2">
      <c r="B37" s="40">
        <v>24</v>
      </c>
      <c r="C37" s="41">
        <v>10.91</v>
      </c>
      <c r="D37" s="42">
        <f>LOOKUP(C37,batimetria!$A$6:$B$1436,batimetria!$B$6:$B$1436)</f>
        <v>194342.13256730401</v>
      </c>
      <c r="E37" s="43">
        <f>(D37*100)/batimetria!$B$1436</f>
        <v>0.85275691065001602</v>
      </c>
      <c r="F37" s="47"/>
      <c r="G37" s="76">
        <v>820</v>
      </c>
      <c r="H37" s="77">
        <v>770</v>
      </c>
      <c r="I37" s="47"/>
      <c r="J37" s="46">
        <v>389</v>
      </c>
      <c r="K37" s="9">
        <v>251</v>
      </c>
      <c r="L37" s="9">
        <v>205</v>
      </c>
      <c r="M37" s="67">
        <v>44.44</v>
      </c>
      <c r="N37" s="9">
        <v>100</v>
      </c>
    </row>
    <row r="38" spans="1:14" ht="15.75" customHeight="1" x14ac:dyDescent="0.2">
      <c r="B38" s="40">
        <v>25</v>
      </c>
      <c r="C38" s="41">
        <v>10.89</v>
      </c>
      <c r="D38" s="42">
        <f>LOOKUP(C38,batimetria!$A$6:$B$1436,batimetria!$B$6:$B$1436)</f>
        <v>182037.28089472634</v>
      </c>
      <c r="E38" s="43">
        <f>(D38*100)/batimetria!$B$1436</f>
        <v>0.79876425779755178</v>
      </c>
      <c r="F38" s="47"/>
      <c r="G38" s="76">
        <v>770</v>
      </c>
      <c r="H38" s="77">
        <v>770</v>
      </c>
      <c r="I38" s="47"/>
      <c r="J38" s="46">
        <v>380</v>
      </c>
      <c r="K38" s="9">
        <v>230</v>
      </c>
      <c r="L38" s="9">
        <v>210</v>
      </c>
      <c r="M38" s="67">
        <v>44.44</v>
      </c>
      <c r="N38" s="9">
        <v>100</v>
      </c>
    </row>
    <row r="39" spans="1:14" ht="15.75" customHeight="1" x14ac:dyDescent="0.2">
      <c r="B39" s="40">
        <v>26</v>
      </c>
      <c r="C39" s="41">
        <v>10.89</v>
      </c>
      <c r="D39" s="42">
        <f>LOOKUP(C39,batimetria!$A$6:$B$1436,batimetria!$B$6:$B$1436)</f>
        <v>182037.28089472634</v>
      </c>
      <c r="E39" s="43">
        <f>(D39*100)/batimetria!$B$1436</f>
        <v>0.79876425779755178</v>
      </c>
      <c r="F39" s="47"/>
      <c r="G39" s="76">
        <v>770</v>
      </c>
      <c r="H39" s="77">
        <v>770</v>
      </c>
      <c r="I39" s="47"/>
      <c r="J39" s="48">
        <v>389</v>
      </c>
      <c r="K39" s="49">
        <v>251</v>
      </c>
      <c r="L39" s="49">
        <v>203</v>
      </c>
      <c r="M39" s="67">
        <v>44.44</v>
      </c>
      <c r="N39" s="49">
        <v>100</v>
      </c>
    </row>
    <row r="40" spans="1:14" ht="15.75" customHeight="1" x14ac:dyDescent="0.2">
      <c r="B40" s="50">
        <v>27</v>
      </c>
      <c r="C40" s="51">
        <v>10.88</v>
      </c>
      <c r="D40" s="52">
        <f>LOOKUP(C40,batimetria!$A$6:$B$1436,batimetria!$B$6:$B$1436)</f>
        <v>175884.8550584375</v>
      </c>
      <c r="E40" s="53">
        <f>(D40*100)/batimetria!$B$1436</f>
        <v>0.77176793137131983</v>
      </c>
      <c r="F40" s="47"/>
      <c r="G40" s="90">
        <v>870</v>
      </c>
      <c r="H40" s="91">
        <v>770</v>
      </c>
      <c r="I40" s="47"/>
      <c r="J40" s="54">
        <v>341</v>
      </c>
      <c r="K40" s="55">
        <v>214</v>
      </c>
      <c r="L40" s="55">
        <v>3</v>
      </c>
      <c r="M40" s="67">
        <v>44.44</v>
      </c>
      <c r="N40" s="49">
        <v>100</v>
      </c>
    </row>
    <row r="41" spans="1:14" ht="15.75" customHeight="1" x14ac:dyDescent="0.2">
      <c r="B41" s="56">
        <v>28</v>
      </c>
      <c r="C41" s="57">
        <v>10.88</v>
      </c>
      <c r="D41" s="58">
        <f>LOOKUP(C41,batimetria!$A$6:$B$1436,batimetria!$B$6:$B$1436)</f>
        <v>175884.8550584375</v>
      </c>
      <c r="E41" s="59">
        <f>(D41*100)/batimetria!$B$1436</f>
        <v>0.77176793137131983</v>
      </c>
      <c r="F41" s="47"/>
      <c r="G41" s="92">
        <v>870</v>
      </c>
      <c r="H41" s="93">
        <v>770</v>
      </c>
      <c r="I41" s="47"/>
      <c r="J41" s="60">
        <v>341</v>
      </c>
      <c r="K41" s="61">
        <v>233</v>
      </c>
      <c r="L41" s="61">
        <v>3</v>
      </c>
      <c r="M41" s="67">
        <v>44.44</v>
      </c>
      <c r="N41" s="9">
        <v>100</v>
      </c>
    </row>
    <row r="44" spans="1:14" ht="22.5" customHeight="1" x14ac:dyDescent="0.2">
      <c r="A44" s="81" t="s">
        <v>14</v>
      </c>
      <c r="B44" s="81"/>
      <c r="C44" s="24">
        <f>AVERAGE(C14:C41)</f>
        <v>8.4867857142857144</v>
      </c>
      <c r="D44" s="19"/>
      <c r="E44" s="19"/>
      <c r="F44" s="20"/>
      <c r="G44" s="32">
        <f>AVERAGE(G14:G41)</f>
        <v>944.28571428571433</v>
      </c>
      <c r="H44" s="32">
        <f>AVERAGE(H14:H41)</f>
        <v>797.5</v>
      </c>
      <c r="J44" s="32">
        <f>AVERAGE(J14:J41)</f>
        <v>403.92857142857144</v>
      </c>
      <c r="K44" s="32">
        <f>AVERAGE(K14:K41)</f>
        <v>254.53571428571428</v>
      </c>
      <c r="L44" s="32">
        <f>AVERAGE(L14:L41)</f>
        <v>133.5</v>
      </c>
      <c r="M44" s="32">
        <f>AVERAGE(M14:M41)</f>
        <v>44.440000000000033</v>
      </c>
      <c r="N44" s="32">
        <f>AVERAGE(N14:N41)</f>
        <v>100</v>
      </c>
    </row>
    <row r="49" spans="2:11" x14ac:dyDescent="0.2">
      <c r="B49" t="s">
        <v>28</v>
      </c>
      <c r="C49" s="78" t="s">
        <v>29</v>
      </c>
      <c r="D49" s="78"/>
      <c r="E49" s="78"/>
      <c r="F49" s="78"/>
      <c r="G49" s="78"/>
      <c r="H49" s="78"/>
      <c r="I49" s="78"/>
      <c r="J49" s="78"/>
      <c r="K49" s="78"/>
    </row>
    <row r="57" spans="2:11" x14ac:dyDescent="0.2">
      <c r="G57" s="36"/>
      <c r="H57" s="36"/>
    </row>
    <row r="59" spans="2:11" ht="25.5" x14ac:dyDescent="0.2">
      <c r="G59" s="34" t="s">
        <v>23</v>
      </c>
      <c r="H59" s="34" t="s">
        <v>22</v>
      </c>
    </row>
    <row r="60" spans="2:11" x14ac:dyDescent="0.2">
      <c r="G60" s="33" t="s">
        <v>26</v>
      </c>
      <c r="H60" s="33" t="s">
        <v>26</v>
      </c>
    </row>
    <row r="61" spans="2:11" x14ac:dyDescent="0.2">
      <c r="G61" s="35">
        <f t="shared" ref="G61:H88" si="0">G14/1000</f>
        <v>0.97</v>
      </c>
      <c r="H61" s="35">
        <f t="shared" si="0"/>
        <v>1.1100000000000001</v>
      </c>
    </row>
    <row r="62" spans="2:11" x14ac:dyDescent="0.2">
      <c r="G62" s="35">
        <f t="shared" si="0"/>
        <v>0.82</v>
      </c>
      <c r="H62" s="35">
        <f t="shared" si="0"/>
        <v>1.1100000000000001</v>
      </c>
    </row>
    <row r="63" spans="2:11" x14ac:dyDescent="0.2">
      <c r="G63" s="35">
        <f t="shared" si="0"/>
        <v>0.82</v>
      </c>
      <c r="H63" s="35">
        <f t="shared" si="0"/>
        <v>0.97</v>
      </c>
    </row>
    <row r="64" spans="2:11" x14ac:dyDescent="0.2">
      <c r="G64" s="35">
        <f t="shared" si="0"/>
        <v>0.82</v>
      </c>
      <c r="H64" s="35">
        <f t="shared" si="0"/>
        <v>0.84</v>
      </c>
    </row>
    <row r="65" spans="7:8" x14ac:dyDescent="0.2">
      <c r="G65" s="35">
        <f t="shared" si="0"/>
        <v>0.82</v>
      </c>
      <c r="H65" s="35">
        <f t="shared" si="0"/>
        <v>0.71</v>
      </c>
    </row>
    <row r="66" spans="7:8" x14ac:dyDescent="0.2">
      <c r="G66" s="35">
        <f t="shared" si="0"/>
        <v>0.82</v>
      </c>
      <c r="H66" s="35">
        <f t="shared" si="0"/>
        <v>0.71</v>
      </c>
    </row>
    <row r="67" spans="7:8" x14ac:dyDescent="0.2">
      <c r="G67" s="35">
        <f t="shared" si="0"/>
        <v>0.82</v>
      </c>
      <c r="H67" s="35">
        <f t="shared" si="0"/>
        <v>0.71</v>
      </c>
    </row>
    <row r="68" spans="7:8" x14ac:dyDescent="0.2">
      <c r="G68" s="35">
        <f t="shared" si="0"/>
        <v>1.02</v>
      </c>
      <c r="H68" s="35">
        <f t="shared" si="0"/>
        <v>0.77</v>
      </c>
    </row>
    <row r="69" spans="7:8" x14ac:dyDescent="0.2">
      <c r="G69" s="35">
        <f t="shared" si="0"/>
        <v>0.97</v>
      </c>
      <c r="H69" s="35">
        <f t="shared" si="0"/>
        <v>0.77</v>
      </c>
    </row>
    <row r="70" spans="7:8" x14ac:dyDescent="0.2">
      <c r="G70" s="35">
        <f t="shared" si="0"/>
        <v>1.33</v>
      </c>
      <c r="H70" s="35">
        <f t="shared" si="0"/>
        <v>0.77</v>
      </c>
    </row>
    <row r="71" spans="7:8" x14ac:dyDescent="0.2">
      <c r="G71" s="35">
        <f t="shared" si="0"/>
        <v>1.22</v>
      </c>
      <c r="H71" s="35">
        <f t="shared" si="0"/>
        <v>0.77</v>
      </c>
    </row>
    <row r="72" spans="7:8" x14ac:dyDescent="0.2">
      <c r="G72" s="35">
        <f t="shared" si="0"/>
        <v>1.22</v>
      </c>
      <c r="H72" s="35">
        <f t="shared" si="0"/>
        <v>0.77</v>
      </c>
    </row>
    <row r="73" spans="7:8" x14ac:dyDescent="0.2">
      <c r="G73" s="35">
        <f t="shared" si="0"/>
        <v>1.02</v>
      </c>
      <c r="H73" s="35">
        <f t="shared" si="0"/>
        <v>0.77</v>
      </c>
    </row>
    <row r="74" spans="7:8" x14ac:dyDescent="0.2">
      <c r="G74" s="35">
        <f t="shared" si="0"/>
        <v>0.82</v>
      </c>
      <c r="H74" s="35">
        <f t="shared" si="0"/>
        <v>0.77</v>
      </c>
    </row>
    <row r="75" spans="7:8" x14ac:dyDescent="0.2">
      <c r="G75" s="35">
        <f t="shared" si="0"/>
        <v>0.72</v>
      </c>
      <c r="H75" s="35">
        <f t="shared" si="0"/>
        <v>0.77</v>
      </c>
    </row>
    <row r="76" spans="7:8" x14ac:dyDescent="0.2">
      <c r="G76" s="35">
        <f t="shared" si="0"/>
        <v>0.82</v>
      </c>
      <c r="H76" s="35">
        <f t="shared" si="0"/>
        <v>0.77</v>
      </c>
    </row>
    <row r="77" spans="7:8" x14ac:dyDescent="0.2">
      <c r="G77" s="35">
        <f t="shared" si="0"/>
        <v>0.82</v>
      </c>
      <c r="H77" s="35">
        <f t="shared" si="0"/>
        <v>0.77</v>
      </c>
    </row>
    <row r="78" spans="7:8" x14ac:dyDescent="0.2">
      <c r="G78" s="35">
        <f t="shared" si="0"/>
        <v>1.43</v>
      </c>
      <c r="H78" s="35">
        <f t="shared" si="0"/>
        <v>0.77</v>
      </c>
    </row>
    <row r="79" spans="7:8" x14ac:dyDescent="0.2">
      <c r="G79" s="35">
        <f t="shared" si="0"/>
        <v>1.48</v>
      </c>
      <c r="H79" s="35">
        <f t="shared" si="0"/>
        <v>0.77</v>
      </c>
    </row>
    <row r="80" spans="7:8" x14ac:dyDescent="0.2">
      <c r="G80" s="35">
        <f t="shared" si="0"/>
        <v>0.92</v>
      </c>
      <c r="H80" s="35">
        <f t="shared" si="0"/>
        <v>0.77</v>
      </c>
    </row>
    <row r="81" spans="7:8" x14ac:dyDescent="0.2">
      <c r="G81" s="35">
        <f t="shared" si="0"/>
        <v>0.92</v>
      </c>
      <c r="H81" s="35">
        <f t="shared" si="0"/>
        <v>0.77</v>
      </c>
    </row>
    <row r="82" spans="7:8" x14ac:dyDescent="0.2">
      <c r="G82" s="35">
        <f t="shared" si="0"/>
        <v>0.92</v>
      </c>
      <c r="H82" s="35">
        <f t="shared" si="0"/>
        <v>0.77</v>
      </c>
    </row>
    <row r="83" spans="7:8" x14ac:dyDescent="0.2">
      <c r="G83" s="35">
        <f t="shared" si="0"/>
        <v>0.82</v>
      </c>
      <c r="H83" s="35">
        <f t="shared" si="0"/>
        <v>0.77</v>
      </c>
    </row>
    <row r="84" spans="7:8" x14ac:dyDescent="0.2">
      <c r="G84" s="35">
        <f t="shared" si="0"/>
        <v>0.82</v>
      </c>
      <c r="H84" s="35">
        <f t="shared" si="0"/>
        <v>0.77</v>
      </c>
    </row>
    <row r="85" spans="7:8" x14ac:dyDescent="0.2">
      <c r="G85" s="35">
        <f t="shared" si="0"/>
        <v>0.77</v>
      </c>
      <c r="H85" s="35">
        <f t="shared" si="0"/>
        <v>0.77</v>
      </c>
    </row>
    <row r="86" spans="7:8" x14ac:dyDescent="0.2">
      <c r="G86" s="35">
        <f t="shared" si="0"/>
        <v>0.77</v>
      </c>
      <c r="H86" s="35">
        <f t="shared" si="0"/>
        <v>0.77</v>
      </c>
    </row>
    <row r="87" spans="7:8" x14ac:dyDescent="0.2">
      <c r="G87" s="35">
        <f t="shared" si="0"/>
        <v>0.87</v>
      </c>
      <c r="H87" s="35">
        <f t="shared" si="0"/>
        <v>0.77</v>
      </c>
    </row>
    <row r="88" spans="7:8" x14ac:dyDescent="0.2">
      <c r="G88" s="35">
        <f t="shared" si="0"/>
        <v>0.87</v>
      </c>
      <c r="H88" s="35">
        <f t="shared" si="0"/>
        <v>0.77</v>
      </c>
    </row>
    <row r="89" spans="7:8" x14ac:dyDescent="0.2">
      <c r="G89" s="35">
        <f>G42/1000</f>
        <v>0</v>
      </c>
      <c r="H89" s="35">
        <f>H42/1000</f>
        <v>0</v>
      </c>
    </row>
    <row r="90" spans="7:8" x14ac:dyDescent="0.2">
      <c r="G90" s="35">
        <f>G43/1000</f>
        <v>0</v>
      </c>
      <c r="H90" s="35">
        <f>H43/1000</f>
        <v>0</v>
      </c>
    </row>
  </sheetData>
  <mergeCells count="7">
    <mergeCell ref="A44:B44"/>
    <mergeCell ref="C49:K49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ignoredErrors>
    <ignoredError sqref="D14:E16 D23:E41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93"/>
  <sheetViews>
    <sheetView showGridLines="0" topLeftCell="A12" zoomScale="75" zoomScaleNormal="75" workbookViewId="0">
      <selection activeCell="H44" sqref="G14:H44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4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Feb!B11</f>
        <v>Periodo 2022</v>
      </c>
      <c r="C11" s="82"/>
      <c r="D11" s="82"/>
      <c r="E11" s="82"/>
      <c r="G11" s="84" t="str">
        <f>Feb!G11</f>
        <v xml:space="preserve"> Registro JVRC</v>
      </c>
      <c r="H11" s="84"/>
      <c r="J11" s="80" t="str">
        <f>Feb!J11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Feb!E12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10.86</v>
      </c>
      <c r="D14" s="42">
        <f>LOOKUP(C14,batimetria!$A$6:$B$1436,batimetria!$B$6:$B$1436)</f>
        <v>163580.00338585983</v>
      </c>
      <c r="E14" s="43">
        <f>(D14*100)/batimetria!$B$1436</f>
        <v>0.71777527851885559</v>
      </c>
      <c r="F14" s="47"/>
      <c r="G14" s="88">
        <v>920</v>
      </c>
      <c r="H14" s="89">
        <v>770</v>
      </c>
      <c r="I14" s="47"/>
      <c r="J14" s="46">
        <v>341</v>
      </c>
      <c r="K14" s="9">
        <v>214</v>
      </c>
      <c r="L14" s="9">
        <v>0</v>
      </c>
      <c r="M14" s="67">
        <v>44.44</v>
      </c>
      <c r="N14" s="9">
        <v>100</v>
      </c>
    </row>
    <row r="15" spans="2:14" ht="15.75" customHeight="1" x14ac:dyDescent="0.2">
      <c r="B15" s="40">
        <v>2</v>
      </c>
      <c r="C15" s="41">
        <v>10.85</v>
      </c>
      <c r="D15" s="42">
        <f>LOOKUP(C15,batimetria!$A$6:$B$1436,batimetria!$B$6:$B$1436)</f>
        <v>157427.577549571</v>
      </c>
      <c r="E15" s="43">
        <f>(D15*100)/batimetria!$B$1436</f>
        <v>0.69077895209262352</v>
      </c>
      <c r="F15" s="47"/>
      <c r="G15" s="88">
        <v>970</v>
      </c>
      <c r="H15" s="89">
        <v>770</v>
      </c>
      <c r="I15" s="47"/>
      <c r="J15" s="46">
        <v>341</v>
      </c>
      <c r="K15" s="9">
        <v>235</v>
      </c>
      <c r="L15" s="9">
        <v>205</v>
      </c>
      <c r="M15" s="67">
        <v>44.44</v>
      </c>
      <c r="N15" s="9">
        <v>100</v>
      </c>
    </row>
    <row r="16" spans="2:14" ht="15.75" customHeight="1" x14ac:dyDescent="0.2">
      <c r="B16" s="40">
        <v>3</v>
      </c>
      <c r="C16" s="41">
        <v>10.87</v>
      </c>
      <c r="D16" s="42">
        <f>LOOKUP(C16,batimetria!$A$6:$B$1436,batimetria!$B$6:$B$1436)</f>
        <v>169732.42922214867</v>
      </c>
      <c r="E16" s="43">
        <f>(D16*100)/batimetria!$B$1436</f>
        <v>0.74477160494508765</v>
      </c>
      <c r="F16" s="47"/>
      <c r="G16" s="88">
        <v>1380</v>
      </c>
      <c r="H16" s="89">
        <v>770</v>
      </c>
      <c r="I16" s="47"/>
      <c r="J16" s="46">
        <v>365</v>
      </c>
      <c r="K16" s="9">
        <v>240</v>
      </c>
      <c r="L16" s="9">
        <v>210</v>
      </c>
      <c r="M16" s="67">
        <v>44.44</v>
      </c>
      <c r="N16" s="9">
        <v>100</v>
      </c>
    </row>
    <row r="17" spans="2:14" ht="15.75" customHeight="1" x14ac:dyDescent="0.2">
      <c r="B17" s="40">
        <v>4</v>
      </c>
      <c r="C17" s="41">
        <v>10.9</v>
      </c>
      <c r="D17" s="42">
        <f>LOOKUP(C17,batimetria!$A$6:$B$1436,batimetria!$B$6:$B$1436)</f>
        <v>188189.70673101518</v>
      </c>
      <c r="E17" s="43">
        <f>(D17*100)/batimetria!$B$1436</f>
        <v>0.82576058422378396</v>
      </c>
      <c r="F17" s="47"/>
      <c r="G17" s="88">
        <v>1170</v>
      </c>
      <c r="H17" s="89">
        <v>770</v>
      </c>
      <c r="I17" s="47"/>
      <c r="J17" s="46">
        <v>365</v>
      </c>
      <c r="K17" s="9">
        <v>235</v>
      </c>
      <c r="L17" s="9">
        <v>210</v>
      </c>
      <c r="M17" s="67">
        <v>44.44</v>
      </c>
      <c r="N17" s="9">
        <v>100</v>
      </c>
    </row>
    <row r="18" spans="2:14" ht="15.75" customHeight="1" x14ac:dyDescent="0.2">
      <c r="B18" s="40">
        <v>5</v>
      </c>
      <c r="C18" s="41">
        <v>10.92</v>
      </c>
      <c r="D18" s="42">
        <f>LOOKUP(C18,batimetria!$A$6:$B$1436,batimetria!$B$6:$B$1436)</f>
        <v>200494.55840359285</v>
      </c>
      <c r="E18" s="43">
        <f>(D18*100)/batimetria!$B$1436</f>
        <v>0.8797532370762482</v>
      </c>
      <c r="F18" s="47"/>
      <c r="G18" s="88">
        <v>1170</v>
      </c>
      <c r="H18" s="89">
        <v>770</v>
      </c>
      <c r="I18" s="47"/>
      <c r="J18" s="46">
        <v>365</v>
      </c>
      <c r="K18" s="9">
        <v>230</v>
      </c>
      <c r="L18" s="9">
        <v>215</v>
      </c>
      <c r="M18" s="67">
        <v>44.44</v>
      </c>
      <c r="N18" s="9">
        <v>100</v>
      </c>
    </row>
    <row r="19" spans="2:14" ht="15.75" customHeight="1" x14ac:dyDescent="0.2">
      <c r="B19" s="40">
        <v>6</v>
      </c>
      <c r="C19" s="41">
        <v>10.92</v>
      </c>
      <c r="D19" s="42">
        <f>LOOKUP(C19,batimetria!$A$6:$B$1436,batimetria!$B$6:$B$1436)</f>
        <v>200494.55840359285</v>
      </c>
      <c r="E19" s="43">
        <f>(D19*100)/batimetria!$B$1436</f>
        <v>0.8797532370762482</v>
      </c>
      <c r="F19" s="47"/>
      <c r="G19" s="88">
        <v>1070</v>
      </c>
      <c r="H19" s="89">
        <v>770</v>
      </c>
      <c r="I19" s="47"/>
      <c r="J19" s="46">
        <v>313</v>
      </c>
      <c r="K19" s="9">
        <v>210</v>
      </c>
      <c r="L19" s="9">
        <v>5</v>
      </c>
      <c r="M19" s="67">
        <v>44.44</v>
      </c>
      <c r="N19" s="9">
        <v>100</v>
      </c>
    </row>
    <row r="20" spans="2:14" ht="15.75" customHeight="1" x14ac:dyDescent="0.2">
      <c r="B20" s="40">
        <v>7</v>
      </c>
      <c r="C20" s="41">
        <v>10.92</v>
      </c>
      <c r="D20" s="42">
        <f>LOOKUP(C20,batimetria!$A$6:$B$1436,batimetria!$B$6:$B$1436)</f>
        <v>200494.55840359285</v>
      </c>
      <c r="E20" s="43">
        <f>(D20*100)/batimetria!$B$1436</f>
        <v>0.8797532370762482</v>
      </c>
      <c r="F20" s="47"/>
      <c r="G20" s="88">
        <v>1070</v>
      </c>
      <c r="H20" s="89">
        <v>770</v>
      </c>
      <c r="I20" s="47"/>
      <c r="J20" s="46">
        <v>365</v>
      </c>
      <c r="K20" s="9">
        <v>240</v>
      </c>
      <c r="L20" s="9">
        <v>25</v>
      </c>
      <c r="M20" s="67">
        <v>44.44</v>
      </c>
      <c r="N20" s="9">
        <v>100</v>
      </c>
    </row>
    <row r="21" spans="2:14" ht="15.75" customHeight="1" x14ac:dyDescent="0.2">
      <c r="B21" s="40">
        <v>8</v>
      </c>
      <c r="C21" s="41">
        <v>10.92</v>
      </c>
      <c r="D21" s="42">
        <f>LOOKUP(C21,batimetria!$A$6:$B$1436,batimetria!$B$6:$B$1436)</f>
        <v>200494.55840359285</v>
      </c>
      <c r="E21" s="43">
        <f>(D21*100)/batimetria!$B$1436</f>
        <v>0.8797532370762482</v>
      </c>
      <c r="F21" s="47"/>
      <c r="G21" s="88">
        <v>1070</v>
      </c>
      <c r="H21" s="89">
        <v>770</v>
      </c>
      <c r="I21" s="47"/>
      <c r="J21" s="46">
        <v>341</v>
      </c>
      <c r="K21" s="9">
        <v>163</v>
      </c>
      <c r="L21" s="9">
        <v>0</v>
      </c>
      <c r="M21" s="67">
        <v>44.44</v>
      </c>
      <c r="N21" s="9">
        <v>100</v>
      </c>
    </row>
    <row r="22" spans="2:14" ht="15.75" customHeight="1" x14ac:dyDescent="0.2">
      <c r="B22" s="40">
        <v>9</v>
      </c>
      <c r="C22" s="41">
        <v>10.92</v>
      </c>
      <c r="D22" s="42">
        <f>LOOKUP(C22,batimetria!$A$6:$B$1436,batimetria!$B$6:$B$1436)</f>
        <v>200494.55840359285</v>
      </c>
      <c r="E22" s="43">
        <f>(D22*100)/batimetria!$B$1436</f>
        <v>0.8797532370762482</v>
      </c>
      <c r="F22" s="47"/>
      <c r="G22" s="88">
        <v>1020</v>
      </c>
      <c r="H22" s="89">
        <v>770</v>
      </c>
      <c r="I22" s="47"/>
      <c r="J22" s="46">
        <v>341</v>
      </c>
      <c r="K22" s="9">
        <v>251</v>
      </c>
      <c r="L22" s="9">
        <v>210</v>
      </c>
      <c r="M22" s="67">
        <v>44.44</v>
      </c>
      <c r="N22" s="9">
        <v>100</v>
      </c>
    </row>
    <row r="23" spans="2:14" ht="15.75" customHeight="1" x14ac:dyDescent="0.2">
      <c r="B23" s="40">
        <v>10</v>
      </c>
      <c r="C23" s="41">
        <v>10.92</v>
      </c>
      <c r="D23" s="42">
        <f>LOOKUP(C23,batimetria!$A$6:$B$1436,batimetria!$B$6:$B$1436)</f>
        <v>200494.55840359285</v>
      </c>
      <c r="E23" s="43">
        <f>(D23*100)/batimetria!$B$1436</f>
        <v>0.8797532370762482</v>
      </c>
      <c r="F23" s="47"/>
      <c r="G23" s="88">
        <v>970</v>
      </c>
      <c r="H23" s="89">
        <v>770</v>
      </c>
      <c r="I23" s="47"/>
      <c r="J23" s="46">
        <v>318</v>
      </c>
      <c r="K23" s="9">
        <v>251</v>
      </c>
      <c r="L23" s="9">
        <v>210</v>
      </c>
      <c r="M23" s="67">
        <v>44.44</v>
      </c>
      <c r="N23" s="9">
        <v>100</v>
      </c>
    </row>
    <row r="24" spans="2:14" ht="15.75" customHeight="1" x14ac:dyDescent="0.2">
      <c r="B24" s="40">
        <v>11</v>
      </c>
      <c r="C24" s="41">
        <v>10.92</v>
      </c>
      <c r="D24" s="42">
        <f>LOOKUP(C24,batimetria!$A$6:$B$1436,batimetria!$B$6:$B$1436)</f>
        <v>200494.55840359285</v>
      </c>
      <c r="E24" s="43">
        <f>(D24*100)/batimetria!$B$1436</f>
        <v>0.8797532370762482</v>
      </c>
      <c r="F24" s="47"/>
      <c r="G24" s="88">
        <v>870</v>
      </c>
      <c r="H24" s="89">
        <v>770</v>
      </c>
      <c r="I24" s="47"/>
      <c r="J24" s="46">
        <v>350</v>
      </c>
      <c r="K24" s="9">
        <v>260</v>
      </c>
      <c r="L24" s="9">
        <v>207</v>
      </c>
      <c r="M24" s="67">
        <v>44.44</v>
      </c>
      <c r="N24" s="9">
        <v>100</v>
      </c>
    </row>
    <row r="25" spans="2:14" ht="15.75" customHeight="1" x14ac:dyDescent="0.2">
      <c r="B25" s="40">
        <v>12</v>
      </c>
      <c r="C25" s="41">
        <v>10.9</v>
      </c>
      <c r="D25" s="42">
        <f>LOOKUP(C25,batimetria!$A$6:$B$1436,batimetria!$B$6:$B$1436)</f>
        <v>188189.70673101518</v>
      </c>
      <c r="E25" s="43">
        <f>(D25*100)/batimetria!$B$1436</f>
        <v>0.82576058422378396</v>
      </c>
      <c r="F25" s="47"/>
      <c r="G25" s="88">
        <v>870</v>
      </c>
      <c r="H25" s="89">
        <v>770</v>
      </c>
      <c r="I25" s="47"/>
      <c r="J25" s="46">
        <v>318</v>
      </c>
      <c r="K25" s="9">
        <v>251</v>
      </c>
      <c r="L25" s="9">
        <v>210</v>
      </c>
      <c r="M25" s="9">
        <v>0</v>
      </c>
      <c r="N25" s="9">
        <v>100</v>
      </c>
    </row>
    <row r="26" spans="2:14" ht="15.75" customHeight="1" x14ac:dyDescent="0.2">
      <c r="B26" s="40">
        <v>13</v>
      </c>
      <c r="C26" s="41">
        <v>10.87</v>
      </c>
      <c r="D26" s="42">
        <f>LOOKUP(C26,batimetria!$A$6:$B$1436,batimetria!$B$6:$B$1436)</f>
        <v>169732.42922214867</v>
      </c>
      <c r="E26" s="43">
        <f>(D26*100)/batimetria!$B$1436</f>
        <v>0.74477160494508765</v>
      </c>
      <c r="F26" s="47"/>
      <c r="G26" s="88">
        <v>820</v>
      </c>
      <c r="H26" s="89">
        <v>770</v>
      </c>
      <c r="I26" s="47"/>
      <c r="J26" s="46">
        <v>341</v>
      </c>
      <c r="K26" s="9">
        <v>214</v>
      </c>
      <c r="L26" s="9">
        <v>3</v>
      </c>
      <c r="M26" s="67">
        <v>44.44</v>
      </c>
      <c r="N26" s="9">
        <v>100</v>
      </c>
    </row>
    <row r="27" spans="2:14" ht="15.75" customHeight="1" x14ac:dyDescent="0.2">
      <c r="B27" s="40">
        <v>14</v>
      </c>
      <c r="C27" s="41">
        <v>10.84</v>
      </c>
      <c r="D27" s="42">
        <f>LOOKUP(C27,batimetria!$A$6:$B$1436,batimetria!$B$6:$B$1436)</f>
        <v>154678.02709435264</v>
      </c>
      <c r="E27" s="43">
        <f>(D27*100)/batimetria!$B$1436</f>
        <v>0.67871415625605247</v>
      </c>
      <c r="F27" s="47"/>
      <c r="G27" s="88">
        <v>820</v>
      </c>
      <c r="H27" s="89">
        <v>770</v>
      </c>
      <c r="I27" s="47"/>
      <c r="J27" s="46">
        <v>341</v>
      </c>
      <c r="K27" s="9">
        <v>233</v>
      </c>
      <c r="L27" s="9">
        <v>4</v>
      </c>
      <c r="M27" s="67">
        <v>44.44</v>
      </c>
      <c r="N27" s="9">
        <v>100</v>
      </c>
    </row>
    <row r="28" spans="2:14" ht="15.75" customHeight="1" x14ac:dyDescent="0.2">
      <c r="B28" s="40">
        <v>15</v>
      </c>
      <c r="C28" s="41">
        <v>10.8</v>
      </c>
      <c r="D28" s="42">
        <f>LOOKUP(C28,batimetria!$A$6:$B$1436,batimetria!$B$6:$B$1436)</f>
        <v>143679.82527397887</v>
      </c>
      <c r="E28" s="43">
        <f>(D28*100)/batimetria!$B$1436</f>
        <v>0.63045497291196073</v>
      </c>
      <c r="F28" s="47"/>
      <c r="G28" s="88">
        <v>670</v>
      </c>
      <c r="H28" s="89">
        <v>770</v>
      </c>
      <c r="I28" s="47"/>
      <c r="J28" s="46">
        <v>341</v>
      </c>
      <c r="K28" s="9">
        <v>233</v>
      </c>
      <c r="L28" s="9">
        <v>3</v>
      </c>
      <c r="M28" s="67">
        <v>44.44</v>
      </c>
      <c r="N28" s="9">
        <v>100</v>
      </c>
    </row>
    <row r="29" spans="2:14" ht="15.75" customHeight="1" x14ac:dyDescent="0.2">
      <c r="B29" s="40">
        <v>16</v>
      </c>
      <c r="C29" s="41">
        <v>10.75</v>
      </c>
      <c r="D29" s="42">
        <f>LOOKUP(C29,batimetria!$A$6:$B$1436,batimetria!$B$6:$B$1436)</f>
        <v>129932.07299851168</v>
      </c>
      <c r="E29" s="43">
        <f>(D29*100)/batimetria!$B$1436</f>
        <v>0.57013099373184595</v>
      </c>
      <c r="F29" s="47"/>
      <c r="G29" s="88">
        <v>670</v>
      </c>
      <c r="H29" s="89">
        <v>770</v>
      </c>
      <c r="I29" s="47"/>
      <c r="J29" s="46">
        <v>365</v>
      </c>
      <c r="K29" s="9">
        <v>250</v>
      </c>
      <c r="L29" s="9">
        <v>220</v>
      </c>
      <c r="M29" s="67">
        <v>44.44</v>
      </c>
      <c r="N29" s="9">
        <v>100</v>
      </c>
    </row>
    <row r="30" spans="2:14" ht="15.75" customHeight="1" x14ac:dyDescent="0.2">
      <c r="B30" s="40">
        <v>17</v>
      </c>
      <c r="C30" s="41">
        <v>0</v>
      </c>
      <c r="D30" s="42">
        <v>0</v>
      </c>
      <c r="E30" s="43">
        <v>0</v>
      </c>
      <c r="F30" s="47"/>
      <c r="G30" s="88">
        <v>620</v>
      </c>
      <c r="H30" s="89">
        <v>710</v>
      </c>
      <c r="I30" s="47"/>
      <c r="J30" s="46">
        <v>313</v>
      </c>
      <c r="K30" s="9">
        <v>255</v>
      </c>
      <c r="L30" s="9">
        <v>210</v>
      </c>
      <c r="M30" s="67">
        <v>44.44</v>
      </c>
      <c r="N30" s="9">
        <v>100</v>
      </c>
    </row>
    <row r="31" spans="2:14" ht="15.75" customHeight="1" x14ac:dyDescent="0.2">
      <c r="B31" s="40">
        <v>18</v>
      </c>
      <c r="C31" s="41">
        <v>0</v>
      </c>
      <c r="D31" s="42">
        <v>0</v>
      </c>
      <c r="E31" s="43">
        <f>(D31*100)/batimetria!$B$1436</f>
        <v>0</v>
      </c>
      <c r="F31" s="47"/>
      <c r="G31" s="88">
        <v>720</v>
      </c>
      <c r="H31" s="89">
        <v>770</v>
      </c>
      <c r="I31" s="47"/>
      <c r="J31" s="46">
        <v>341</v>
      </c>
      <c r="K31" s="9">
        <v>255</v>
      </c>
      <c r="L31" s="9">
        <v>215</v>
      </c>
      <c r="M31" s="67">
        <v>44.44</v>
      </c>
      <c r="N31" s="9">
        <v>100</v>
      </c>
    </row>
    <row r="32" spans="2:14" ht="15.75" customHeight="1" x14ac:dyDescent="0.2">
      <c r="B32" s="40">
        <v>19</v>
      </c>
      <c r="C32" s="41">
        <v>0</v>
      </c>
      <c r="D32" s="42">
        <v>0</v>
      </c>
      <c r="E32" s="43">
        <f>(D32*100)/batimetria!$B$1436</f>
        <v>0</v>
      </c>
      <c r="F32" s="47"/>
      <c r="G32" s="88">
        <v>870</v>
      </c>
      <c r="H32" s="89">
        <v>770</v>
      </c>
      <c r="I32" s="47"/>
      <c r="J32" s="46">
        <v>365</v>
      </c>
      <c r="K32" s="9">
        <v>240</v>
      </c>
      <c r="L32" s="9">
        <v>212</v>
      </c>
      <c r="M32" s="67">
        <v>44.44</v>
      </c>
      <c r="N32" s="9">
        <v>100</v>
      </c>
    </row>
    <row r="33" spans="1:15" ht="15.75" customHeight="1" x14ac:dyDescent="0.2">
      <c r="B33" s="40">
        <v>20</v>
      </c>
      <c r="C33" s="41">
        <v>0</v>
      </c>
      <c r="D33" s="42">
        <v>0</v>
      </c>
      <c r="E33" s="43">
        <f>(D33*100)/batimetria!$B$1436</f>
        <v>0</v>
      </c>
      <c r="F33" s="47"/>
      <c r="G33" s="88">
        <v>670</v>
      </c>
      <c r="H33" s="89">
        <v>770</v>
      </c>
      <c r="I33" s="47"/>
      <c r="J33" s="46">
        <v>365</v>
      </c>
      <c r="K33" s="9">
        <v>235</v>
      </c>
      <c r="L33" s="9">
        <v>5</v>
      </c>
      <c r="M33" s="67">
        <v>44.44</v>
      </c>
      <c r="N33" s="9">
        <v>100</v>
      </c>
    </row>
    <row r="34" spans="1:15" ht="15.75" customHeight="1" x14ac:dyDescent="0.2">
      <c r="B34" s="40">
        <v>21</v>
      </c>
      <c r="C34" s="41">
        <v>0</v>
      </c>
      <c r="D34" s="42">
        <v>0</v>
      </c>
      <c r="E34" s="43">
        <f>(D34*100)/batimetria!$B$1436</f>
        <v>0</v>
      </c>
      <c r="F34" s="47"/>
      <c r="G34" s="88">
        <v>670</v>
      </c>
      <c r="H34" s="89">
        <v>770</v>
      </c>
      <c r="I34" s="47"/>
      <c r="J34" s="46">
        <v>341</v>
      </c>
      <c r="K34" s="9">
        <v>235</v>
      </c>
      <c r="L34" s="9">
        <v>10</v>
      </c>
      <c r="M34" s="67">
        <v>44.44</v>
      </c>
      <c r="N34" s="9">
        <v>100</v>
      </c>
      <c r="O34" t="s">
        <v>41</v>
      </c>
    </row>
    <row r="35" spans="1:15" ht="15.75" customHeight="1" x14ac:dyDescent="0.2">
      <c r="B35" s="40">
        <v>22</v>
      </c>
      <c r="C35" s="41">
        <v>0</v>
      </c>
      <c r="D35" s="42">
        <v>0</v>
      </c>
      <c r="E35" s="43">
        <f>(D35*100)/batimetria!$B$1436</f>
        <v>0</v>
      </c>
      <c r="F35" s="47"/>
      <c r="G35" s="88">
        <v>670</v>
      </c>
      <c r="H35" s="89">
        <v>770</v>
      </c>
      <c r="I35" s="47"/>
      <c r="J35" s="46">
        <v>341</v>
      </c>
      <c r="K35" s="9">
        <v>233</v>
      </c>
      <c r="L35" s="9">
        <v>3</v>
      </c>
      <c r="M35" s="67">
        <v>44.44</v>
      </c>
      <c r="N35" s="9">
        <v>100</v>
      </c>
    </row>
    <row r="36" spans="1:15" ht="15.75" customHeight="1" x14ac:dyDescent="0.2">
      <c r="B36" s="40">
        <v>23</v>
      </c>
      <c r="C36" s="41">
        <v>0</v>
      </c>
      <c r="D36" s="42">
        <v>0</v>
      </c>
      <c r="E36" s="43">
        <f>(D36*100)/batimetria!$B$1436</f>
        <v>0</v>
      </c>
      <c r="F36" s="47"/>
      <c r="G36" s="88">
        <v>670</v>
      </c>
      <c r="H36" s="89">
        <v>710</v>
      </c>
      <c r="I36" s="47"/>
      <c r="J36" s="46">
        <v>341</v>
      </c>
      <c r="K36" s="9">
        <v>251</v>
      </c>
      <c r="L36" s="9">
        <v>206</v>
      </c>
      <c r="M36" s="67">
        <v>44.44</v>
      </c>
      <c r="N36" s="9">
        <v>100</v>
      </c>
    </row>
    <row r="37" spans="1:15" ht="15.75" customHeight="1" x14ac:dyDescent="0.2">
      <c r="B37" s="40">
        <v>24</v>
      </c>
      <c r="C37" s="41">
        <v>10.65</v>
      </c>
      <c r="D37" s="42">
        <f>LOOKUP(C37,batimetria!$A$6:$B$1436,batimetria!$B$6:$B$1436)</f>
        <v>102436.56844757726</v>
      </c>
      <c r="E37" s="43">
        <f>(D37*100)/batimetria!$B$1436</f>
        <v>0.44948303537161655</v>
      </c>
      <c r="F37" s="47"/>
      <c r="G37" s="88">
        <v>720</v>
      </c>
      <c r="H37" s="89">
        <v>530</v>
      </c>
      <c r="I37" s="47"/>
      <c r="J37" s="46">
        <v>341</v>
      </c>
      <c r="K37" s="9">
        <v>251</v>
      </c>
      <c r="L37" s="9">
        <v>204</v>
      </c>
      <c r="M37" s="67">
        <v>44.44</v>
      </c>
      <c r="N37" s="9">
        <v>100</v>
      </c>
    </row>
    <row r="38" spans="1:15" ht="15.75" customHeight="1" x14ac:dyDescent="0.2">
      <c r="B38" s="40">
        <v>25</v>
      </c>
      <c r="C38" s="41">
        <v>10.76</v>
      </c>
      <c r="D38" s="42">
        <f>LOOKUP(C38,batimetria!$A$6:$B$1436,batimetria!$B$6:$B$1436)</f>
        <v>132681.62345360511</v>
      </c>
      <c r="E38" s="43">
        <f>(D38*100)/batimetria!$B$1436</f>
        <v>0.58219578956786888</v>
      </c>
      <c r="F38" s="47"/>
      <c r="G38" s="88">
        <v>670</v>
      </c>
      <c r="H38" s="89">
        <v>530</v>
      </c>
      <c r="I38" s="47"/>
      <c r="J38" s="46">
        <v>271</v>
      </c>
      <c r="K38" s="9">
        <v>220</v>
      </c>
      <c r="L38" s="9">
        <v>210</v>
      </c>
      <c r="M38" s="67">
        <v>44.44</v>
      </c>
      <c r="N38" s="9">
        <v>100</v>
      </c>
    </row>
    <row r="39" spans="1:15" ht="15.75" customHeight="1" x14ac:dyDescent="0.2">
      <c r="B39" s="40">
        <v>26</v>
      </c>
      <c r="C39" s="41">
        <v>10.85</v>
      </c>
      <c r="D39" s="42">
        <f>LOOKUP(C39,batimetria!$A$6:$B$1436,batimetria!$B$6:$B$1436)</f>
        <v>157427.577549571</v>
      </c>
      <c r="E39" s="43">
        <f>(D39*100)/batimetria!$B$1436</f>
        <v>0.69077895209262352</v>
      </c>
      <c r="F39" s="47"/>
      <c r="G39" s="88">
        <v>670</v>
      </c>
      <c r="H39" s="89">
        <v>530</v>
      </c>
      <c r="I39" s="47"/>
      <c r="J39" s="46">
        <v>255</v>
      </c>
      <c r="K39" s="9">
        <v>220</v>
      </c>
      <c r="L39" s="9">
        <v>193</v>
      </c>
      <c r="M39" s="67">
        <v>44.44</v>
      </c>
      <c r="N39" s="9">
        <v>100</v>
      </c>
    </row>
    <row r="40" spans="1:15" ht="15.75" customHeight="1" x14ac:dyDescent="0.2">
      <c r="B40" s="40">
        <v>27</v>
      </c>
      <c r="C40" s="41">
        <v>10.88</v>
      </c>
      <c r="D40" s="42">
        <f>LOOKUP(C40,batimetria!$A$6:$B$1436,batimetria!$B$6:$B$1436)</f>
        <v>175884.8550584375</v>
      </c>
      <c r="E40" s="43">
        <f>(D40*100)/batimetria!$B$1436</f>
        <v>0.77176793137131983</v>
      </c>
      <c r="F40" s="47"/>
      <c r="G40" s="88">
        <v>580</v>
      </c>
      <c r="H40" s="89">
        <v>530</v>
      </c>
      <c r="I40" s="47"/>
      <c r="J40" s="46">
        <v>231</v>
      </c>
      <c r="K40" s="9">
        <v>197</v>
      </c>
      <c r="L40" s="9">
        <v>0</v>
      </c>
      <c r="M40" s="67">
        <v>44.44</v>
      </c>
      <c r="N40" s="9">
        <v>100</v>
      </c>
    </row>
    <row r="41" spans="1:15" ht="15.75" customHeight="1" x14ac:dyDescent="0.2">
      <c r="B41" s="40">
        <v>28</v>
      </c>
      <c r="C41" s="41">
        <v>10.9</v>
      </c>
      <c r="D41" s="42">
        <f>LOOKUP(C41,batimetria!$A$6:$B$1436,batimetria!$B$6:$B$1436)</f>
        <v>188189.70673101518</v>
      </c>
      <c r="E41" s="43">
        <f>(D41*100)/batimetria!$B$1436</f>
        <v>0.82576058422378396</v>
      </c>
      <c r="F41" s="47"/>
      <c r="G41" s="88">
        <v>580</v>
      </c>
      <c r="H41" s="89">
        <v>530</v>
      </c>
      <c r="I41" s="47"/>
      <c r="J41" s="46">
        <v>252</v>
      </c>
      <c r="K41" s="9">
        <v>197</v>
      </c>
      <c r="L41" s="9">
        <v>0</v>
      </c>
      <c r="M41" s="67">
        <v>44.44</v>
      </c>
      <c r="N41" s="9">
        <v>100</v>
      </c>
    </row>
    <row r="42" spans="1:15" ht="15.75" customHeight="1" x14ac:dyDescent="0.2">
      <c r="B42" s="40">
        <v>29</v>
      </c>
      <c r="C42" s="41">
        <v>10.92</v>
      </c>
      <c r="D42" s="42">
        <f>LOOKUP(C42,batimetria!$A$6:$B$1436,batimetria!$B$6:$B$1436)</f>
        <v>200494.55840359285</v>
      </c>
      <c r="E42" s="43">
        <f>(D42*100)/batimetria!$B$1436</f>
        <v>0.8797532370762482</v>
      </c>
      <c r="F42" s="47"/>
      <c r="G42" s="88">
        <v>580</v>
      </c>
      <c r="H42" s="89">
        <v>530</v>
      </c>
      <c r="I42" s="47"/>
      <c r="J42" s="46">
        <v>252</v>
      </c>
      <c r="K42" s="9">
        <v>197</v>
      </c>
      <c r="L42" s="9">
        <v>0</v>
      </c>
      <c r="M42" s="67">
        <v>44.44</v>
      </c>
      <c r="N42" s="9">
        <v>100</v>
      </c>
    </row>
    <row r="43" spans="1:15" ht="15.75" customHeight="1" x14ac:dyDescent="0.2">
      <c r="B43" s="40">
        <v>30</v>
      </c>
      <c r="C43" s="41">
        <v>10.95</v>
      </c>
      <c r="D43" s="42">
        <f>LOOKUP(C43,batimetria!$A$6:$B$1436,batimetria!$B$6:$B$1436)</f>
        <v>218951.83591245936</v>
      </c>
      <c r="E43" s="43">
        <f>(D43*100)/batimetria!$B$1436</f>
        <v>0.96074221635494439</v>
      </c>
      <c r="F43" s="47"/>
      <c r="G43" s="88">
        <v>620</v>
      </c>
      <c r="H43" s="89">
        <v>530</v>
      </c>
      <c r="I43" s="47"/>
      <c r="J43" s="46">
        <v>231</v>
      </c>
      <c r="K43" s="9">
        <v>200</v>
      </c>
      <c r="L43" s="9">
        <v>183</v>
      </c>
      <c r="M43" s="67">
        <v>44.44</v>
      </c>
      <c r="N43" s="9">
        <v>100</v>
      </c>
    </row>
    <row r="44" spans="1:15" ht="15.75" customHeight="1" x14ac:dyDescent="0.2">
      <c r="B44" s="40">
        <v>31</v>
      </c>
      <c r="C44" s="41">
        <v>10.97</v>
      </c>
      <c r="D44" s="42">
        <f>LOOKUP(C44,batimetria!$A$6:$B$1436,batimetria!$B$6:$B$1436)</f>
        <v>231256.68758503703</v>
      </c>
      <c r="E44" s="43">
        <f>(D44*100)/batimetria!$B$1436</f>
        <v>1.0147348692074085</v>
      </c>
      <c r="F44" s="47"/>
      <c r="G44" s="88">
        <v>620</v>
      </c>
      <c r="H44" s="89">
        <v>530</v>
      </c>
      <c r="I44" s="47"/>
      <c r="J44" s="46">
        <v>251</v>
      </c>
      <c r="K44" s="9">
        <v>215</v>
      </c>
      <c r="L44" s="9">
        <v>190</v>
      </c>
      <c r="M44" s="67">
        <v>44.44</v>
      </c>
      <c r="N44" s="9">
        <v>100</v>
      </c>
    </row>
    <row r="48" spans="1:15" ht="22.5" customHeight="1" x14ac:dyDescent="0.2">
      <c r="A48" s="81" t="s">
        <v>14</v>
      </c>
      <c r="B48" s="81"/>
      <c r="C48" s="24">
        <f>AVERAGE(C14:C44)</f>
        <v>8.4180645161290322</v>
      </c>
      <c r="D48" s="19"/>
      <c r="E48" s="19"/>
      <c r="F48" s="20"/>
      <c r="G48" s="32">
        <f>AVERAGE(G14:G44)</f>
        <v>821.29032258064512</v>
      </c>
      <c r="H48" s="32">
        <f>AVERAGE(H14:H44)</f>
        <v>704.19354838709683</v>
      </c>
      <c r="J48" s="32">
        <f>AVERAGE(J14:J44)</f>
        <v>322.64516129032256</v>
      </c>
      <c r="K48" s="32">
        <f>AVERAGE(K14:K44)</f>
        <v>229.38709677419354</v>
      </c>
      <c r="L48" s="32">
        <f>AVERAGE(L14:L44)</f>
        <v>121.87096774193549</v>
      </c>
      <c r="M48" s="32">
        <f>AVERAGE(M14:M44)</f>
        <v>43.006451612903255</v>
      </c>
      <c r="N48" s="32">
        <f>AVERAGE(N14:N44)</f>
        <v>100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0.92</v>
      </c>
      <c r="H63" s="35">
        <f>H14/1000</f>
        <v>0.77</v>
      </c>
    </row>
    <row r="64" spans="2:11" x14ac:dyDescent="0.2">
      <c r="G64" s="35">
        <f t="shared" ref="G64:H79" si="0">G15/1000</f>
        <v>0.97</v>
      </c>
      <c r="H64" s="35">
        <f t="shared" si="0"/>
        <v>0.77</v>
      </c>
    </row>
    <row r="65" spans="7:8" x14ac:dyDescent="0.2">
      <c r="G65" s="35">
        <f t="shared" si="0"/>
        <v>1.38</v>
      </c>
      <c r="H65" s="35">
        <f t="shared" si="0"/>
        <v>0.77</v>
      </c>
    </row>
    <row r="66" spans="7:8" x14ac:dyDescent="0.2">
      <c r="G66" s="35">
        <f t="shared" si="0"/>
        <v>1.17</v>
      </c>
      <c r="H66" s="35">
        <f t="shared" si="0"/>
        <v>0.77</v>
      </c>
    </row>
    <row r="67" spans="7:8" x14ac:dyDescent="0.2">
      <c r="G67" s="35">
        <f t="shared" si="0"/>
        <v>1.17</v>
      </c>
      <c r="H67" s="35">
        <f t="shared" si="0"/>
        <v>0.77</v>
      </c>
    </row>
    <row r="68" spans="7:8" x14ac:dyDescent="0.2">
      <c r="G68" s="35">
        <f t="shared" si="0"/>
        <v>1.07</v>
      </c>
      <c r="H68" s="35">
        <f t="shared" si="0"/>
        <v>0.77</v>
      </c>
    </row>
    <row r="69" spans="7:8" x14ac:dyDescent="0.2">
      <c r="G69" s="35">
        <f t="shared" si="0"/>
        <v>1.07</v>
      </c>
      <c r="H69" s="35">
        <f t="shared" si="0"/>
        <v>0.77</v>
      </c>
    </row>
    <row r="70" spans="7:8" x14ac:dyDescent="0.2">
      <c r="G70" s="35">
        <f t="shared" si="0"/>
        <v>1.07</v>
      </c>
      <c r="H70" s="35">
        <f t="shared" si="0"/>
        <v>0.77</v>
      </c>
    </row>
    <row r="71" spans="7:8" x14ac:dyDescent="0.2">
      <c r="G71" s="35">
        <f t="shared" si="0"/>
        <v>1.02</v>
      </c>
      <c r="H71" s="35">
        <f t="shared" si="0"/>
        <v>0.77</v>
      </c>
    </row>
    <row r="72" spans="7:8" x14ac:dyDescent="0.2">
      <c r="G72" s="35">
        <f t="shared" si="0"/>
        <v>0.97</v>
      </c>
      <c r="H72" s="35">
        <f t="shared" si="0"/>
        <v>0.77</v>
      </c>
    </row>
    <row r="73" spans="7:8" x14ac:dyDescent="0.2">
      <c r="G73" s="35">
        <f t="shared" si="0"/>
        <v>0.87</v>
      </c>
      <c r="H73" s="35">
        <f t="shared" si="0"/>
        <v>0.77</v>
      </c>
    </row>
    <row r="74" spans="7:8" x14ac:dyDescent="0.2">
      <c r="G74" s="35">
        <f t="shared" si="0"/>
        <v>0.87</v>
      </c>
      <c r="H74" s="35">
        <f t="shared" si="0"/>
        <v>0.77</v>
      </c>
    </row>
    <row r="75" spans="7:8" x14ac:dyDescent="0.2">
      <c r="G75" s="35">
        <f t="shared" si="0"/>
        <v>0.82</v>
      </c>
      <c r="H75" s="35">
        <f t="shared" si="0"/>
        <v>0.77</v>
      </c>
    </row>
    <row r="76" spans="7:8" x14ac:dyDescent="0.2">
      <c r="G76" s="35">
        <f t="shared" si="0"/>
        <v>0.82</v>
      </c>
      <c r="H76" s="35">
        <f t="shared" si="0"/>
        <v>0.77</v>
      </c>
    </row>
    <row r="77" spans="7:8" x14ac:dyDescent="0.2">
      <c r="G77" s="35">
        <f t="shared" si="0"/>
        <v>0.67</v>
      </c>
      <c r="H77" s="35">
        <f t="shared" si="0"/>
        <v>0.77</v>
      </c>
    </row>
    <row r="78" spans="7:8" x14ac:dyDescent="0.2">
      <c r="G78" s="35">
        <f t="shared" si="0"/>
        <v>0.67</v>
      </c>
      <c r="H78" s="35">
        <f t="shared" si="0"/>
        <v>0.77</v>
      </c>
    </row>
    <row r="79" spans="7:8" x14ac:dyDescent="0.2">
      <c r="G79" s="35">
        <f t="shared" si="0"/>
        <v>0.62</v>
      </c>
      <c r="H79" s="35">
        <f t="shared" si="0"/>
        <v>0.71</v>
      </c>
    </row>
    <row r="80" spans="7:8" x14ac:dyDescent="0.2">
      <c r="G80" s="35">
        <f t="shared" ref="G80:H93" si="1">G31/1000</f>
        <v>0.72</v>
      </c>
      <c r="H80" s="35">
        <f t="shared" si="1"/>
        <v>0.77</v>
      </c>
    </row>
    <row r="81" spans="7:8" x14ac:dyDescent="0.2">
      <c r="G81" s="35">
        <f t="shared" si="1"/>
        <v>0.87</v>
      </c>
      <c r="H81" s="35">
        <f t="shared" si="1"/>
        <v>0.77</v>
      </c>
    </row>
    <row r="82" spans="7:8" x14ac:dyDescent="0.2">
      <c r="G82" s="35">
        <f t="shared" si="1"/>
        <v>0.67</v>
      </c>
      <c r="H82" s="35">
        <f t="shared" si="1"/>
        <v>0.77</v>
      </c>
    </row>
    <row r="83" spans="7:8" x14ac:dyDescent="0.2">
      <c r="G83" s="35">
        <f t="shared" si="1"/>
        <v>0.67</v>
      </c>
      <c r="H83" s="35">
        <f t="shared" si="1"/>
        <v>0.77</v>
      </c>
    </row>
    <row r="84" spans="7:8" x14ac:dyDescent="0.2">
      <c r="G84" s="35">
        <f t="shared" si="1"/>
        <v>0.67</v>
      </c>
      <c r="H84" s="35">
        <f t="shared" si="1"/>
        <v>0.77</v>
      </c>
    </row>
    <row r="85" spans="7:8" x14ac:dyDescent="0.2">
      <c r="G85" s="35">
        <f t="shared" si="1"/>
        <v>0.67</v>
      </c>
      <c r="H85" s="35">
        <f t="shared" si="1"/>
        <v>0.71</v>
      </c>
    </row>
    <row r="86" spans="7:8" x14ac:dyDescent="0.2">
      <c r="G86" s="35">
        <f t="shared" si="1"/>
        <v>0.72</v>
      </c>
      <c r="H86" s="35">
        <f t="shared" si="1"/>
        <v>0.53</v>
      </c>
    </row>
    <row r="87" spans="7:8" x14ac:dyDescent="0.2">
      <c r="G87" s="35">
        <f t="shared" si="1"/>
        <v>0.67</v>
      </c>
      <c r="H87" s="35">
        <f t="shared" si="1"/>
        <v>0.53</v>
      </c>
    </row>
    <row r="88" spans="7:8" x14ac:dyDescent="0.2">
      <c r="G88" s="35">
        <f t="shared" si="1"/>
        <v>0.67</v>
      </c>
      <c r="H88" s="35">
        <f t="shared" si="1"/>
        <v>0.53</v>
      </c>
    </row>
    <row r="89" spans="7:8" x14ac:dyDescent="0.2">
      <c r="G89" s="35">
        <f t="shared" si="1"/>
        <v>0.57999999999999996</v>
      </c>
      <c r="H89" s="35">
        <f t="shared" si="1"/>
        <v>0.53</v>
      </c>
    </row>
    <row r="90" spans="7:8" x14ac:dyDescent="0.2">
      <c r="G90" s="35">
        <f t="shared" si="1"/>
        <v>0.57999999999999996</v>
      </c>
      <c r="H90" s="35">
        <f t="shared" si="1"/>
        <v>0.53</v>
      </c>
    </row>
    <row r="91" spans="7:8" x14ac:dyDescent="0.2">
      <c r="G91" s="35">
        <f t="shared" si="1"/>
        <v>0.57999999999999996</v>
      </c>
      <c r="H91" s="35">
        <f t="shared" si="1"/>
        <v>0.53</v>
      </c>
    </row>
    <row r="92" spans="7:8" x14ac:dyDescent="0.2">
      <c r="G92" s="35">
        <f t="shared" si="1"/>
        <v>0.62</v>
      </c>
      <c r="H92" s="35">
        <f t="shared" si="1"/>
        <v>0.53</v>
      </c>
    </row>
    <row r="93" spans="7:8" x14ac:dyDescent="0.2">
      <c r="G93" s="35">
        <f t="shared" si="1"/>
        <v>0.62</v>
      </c>
      <c r="H93" s="35">
        <f t="shared" si="1"/>
        <v>0.53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Afluentes&amp;R]</oddHeader>
    <oddFooter>&amp;C&amp;N&amp;R&amp;D&amp;T</oddFooter>
  </headerFooter>
  <ignoredErrors>
    <ignoredError sqref="D14:E14 D15:E29 D37:E44 E31 E32:E34 E35 E36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3"/>
  <sheetViews>
    <sheetView showGridLines="0" topLeftCell="A12" zoomScale="75" zoomScaleNormal="75" workbookViewId="0">
      <selection activeCell="H43" sqref="G14:H43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5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mar!B11</f>
        <v>Periodo 2022</v>
      </c>
      <c r="C11" s="82"/>
      <c r="D11" s="82"/>
      <c r="E11" s="82"/>
      <c r="G11" s="84" t="str">
        <f>mar!G11</f>
        <v xml:space="preserve"> Registro JVRC</v>
      </c>
      <c r="H11" s="84"/>
      <c r="J11" s="80" t="str">
        <f>mar!J11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mar!E12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10.99</v>
      </c>
      <c r="D14" s="42">
        <f>LOOKUP(C14,batimetria!$A$6:$B$1436,batimetria!$B$6:$B$1436)</f>
        <v>243561.5392576147</v>
      </c>
      <c r="E14" s="43">
        <f>(D14*100)/batimetria!$B$1436</f>
        <v>1.0687275220598726</v>
      </c>
      <c r="F14" s="47"/>
      <c r="G14" s="76">
        <v>620</v>
      </c>
      <c r="H14" s="77">
        <v>530</v>
      </c>
      <c r="I14" s="47"/>
      <c r="J14" s="46">
        <v>251</v>
      </c>
      <c r="K14" s="9">
        <v>215</v>
      </c>
      <c r="L14" s="9">
        <v>190</v>
      </c>
      <c r="M14" s="67">
        <v>44.44</v>
      </c>
      <c r="N14" s="9">
        <v>100</v>
      </c>
    </row>
    <row r="15" spans="2:14" ht="15.75" customHeight="1" x14ac:dyDescent="0.2">
      <c r="B15" s="40">
        <v>2</v>
      </c>
      <c r="C15" s="41">
        <v>11.01</v>
      </c>
      <c r="D15" s="42">
        <f>LOOKUP(C15,batimetria!$A$6:$B$1436,batimetria!$B$6:$B$1436)</f>
        <v>255866.39093019237</v>
      </c>
      <c r="E15" s="43">
        <f>(D15*100)/batimetria!$B$1436</f>
        <v>1.1227201749123368</v>
      </c>
      <c r="F15" s="47"/>
      <c r="G15" s="76">
        <v>620</v>
      </c>
      <c r="H15" s="77">
        <v>530</v>
      </c>
      <c r="I15" s="47"/>
      <c r="J15" s="46">
        <v>260</v>
      </c>
      <c r="K15" s="9">
        <v>220</v>
      </c>
      <c r="L15" s="9">
        <v>175</v>
      </c>
      <c r="M15" s="67">
        <v>44.44</v>
      </c>
      <c r="N15" s="9">
        <v>100</v>
      </c>
    </row>
    <row r="16" spans="2:14" ht="15.75" customHeight="1" x14ac:dyDescent="0.2">
      <c r="B16" s="40">
        <v>3</v>
      </c>
      <c r="C16" s="41">
        <v>11.03</v>
      </c>
      <c r="D16" s="42">
        <f>LOOKUP(C16,batimetria!$A$6:$B$1436,batimetria!$B$6:$B$1436)</f>
        <v>268171.24260277004</v>
      </c>
      <c r="E16" s="43">
        <f>(D16*100)/batimetria!$B$1436</f>
        <v>1.1767128277648011</v>
      </c>
      <c r="F16" s="47"/>
      <c r="G16" s="76">
        <v>620</v>
      </c>
      <c r="H16" s="77">
        <v>530</v>
      </c>
      <c r="I16" s="47"/>
      <c r="J16" s="46">
        <v>271</v>
      </c>
      <c r="K16" s="9">
        <v>170</v>
      </c>
      <c r="L16" s="9">
        <v>0</v>
      </c>
      <c r="M16" s="67">
        <v>44.44</v>
      </c>
      <c r="N16" s="9">
        <v>100</v>
      </c>
    </row>
    <row r="17" spans="2:14" ht="15.75" customHeight="1" x14ac:dyDescent="0.2">
      <c r="B17" s="40">
        <v>4</v>
      </c>
      <c r="C17" s="41">
        <v>11.05</v>
      </c>
      <c r="D17" s="42">
        <f>LOOKUP(C17,batimetria!$A$6:$B$1436,batimetria!$B$6:$B$1436)</f>
        <v>280476.09427534771</v>
      </c>
      <c r="E17" s="43">
        <f>(D17*100)/batimetria!$B$1436</f>
        <v>1.2307054806172653</v>
      </c>
      <c r="F17" s="47"/>
      <c r="G17" s="76">
        <v>620</v>
      </c>
      <c r="H17" s="77">
        <v>530</v>
      </c>
      <c r="I17" s="47"/>
      <c r="J17" s="46">
        <v>251</v>
      </c>
      <c r="K17" s="9">
        <v>198</v>
      </c>
      <c r="L17" s="9">
        <v>0</v>
      </c>
      <c r="M17" s="67">
        <v>44.44</v>
      </c>
      <c r="N17" s="9">
        <v>100</v>
      </c>
    </row>
    <row r="18" spans="2:14" ht="15.75" customHeight="1" x14ac:dyDescent="0.2">
      <c r="B18" s="40">
        <v>5</v>
      </c>
      <c r="C18" s="41">
        <v>11.08</v>
      </c>
      <c r="D18" s="42">
        <f>LOOKUP(C18,batimetria!$A$6:$B$1436,batimetria!$B$6:$B$1436)</f>
        <v>298933.37178421422</v>
      </c>
      <c r="E18" s="43">
        <f>(D18*100)/batimetria!$B$1436</f>
        <v>1.3116944598959617</v>
      </c>
      <c r="F18" s="47"/>
      <c r="G18" s="76">
        <v>670</v>
      </c>
      <c r="H18" s="77">
        <v>530</v>
      </c>
      <c r="I18" s="47"/>
      <c r="J18" s="46">
        <v>252</v>
      </c>
      <c r="K18" s="9">
        <v>165</v>
      </c>
      <c r="L18" s="9">
        <v>0</v>
      </c>
      <c r="M18" s="67">
        <v>44.44</v>
      </c>
      <c r="N18" s="9">
        <v>100</v>
      </c>
    </row>
    <row r="19" spans="2:14" ht="15.75" customHeight="1" x14ac:dyDescent="0.2">
      <c r="B19" s="40">
        <v>6</v>
      </c>
      <c r="C19" s="41">
        <v>11.03</v>
      </c>
      <c r="D19" s="42">
        <f>LOOKUP(C19,batimetria!$A$6:$B$1436,batimetria!$B$6:$B$1436)</f>
        <v>268171.24260277004</v>
      </c>
      <c r="E19" s="43">
        <f>(D19*100)/batimetria!$B$1436</f>
        <v>1.1767128277648011</v>
      </c>
      <c r="F19" s="47"/>
      <c r="G19" s="76">
        <v>620</v>
      </c>
      <c r="H19" s="77">
        <v>1180</v>
      </c>
      <c r="I19" s="47"/>
      <c r="J19" s="46">
        <v>252</v>
      </c>
      <c r="K19" s="9">
        <v>175</v>
      </c>
      <c r="L19" s="9">
        <v>151</v>
      </c>
      <c r="M19" s="67">
        <v>44.44</v>
      </c>
      <c r="N19" s="9">
        <v>100</v>
      </c>
    </row>
    <row r="20" spans="2:14" ht="15.75" customHeight="1" x14ac:dyDescent="0.2">
      <c r="B20" s="40">
        <v>7</v>
      </c>
      <c r="C20" s="41">
        <v>10.97</v>
      </c>
      <c r="D20" s="42">
        <f>LOOKUP(C20,batimetria!$A$6:$B$1436,batimetria!$B$6:$B$1436)</f>
        <v>231256.68758503703</v>
      </c>
      <c r="E20" s="43">
        <f>(D20*100)/batimetria!$B$1436</f>
        <v>1.0147348692074085</v>
      </c>
      <c r="F20" s="47"/>
      <c r="G20" s="76">
        <v>670</v>
      </c>
      <c r="H20" s="77">
        <v>1180</v>
      </c>
      <c r="I20" s="47"/>
      <c r="J20" s="46">
        <v>296</v>
      </c>
      <c r="K20" s="9">
        <v>180</v>
      </c>
      <c r="L20" s="9">
        <v>162</v>
      </c>
      <c r="M20" s="67">
        <v>44.44</v>
      </c>
      <c r="N20" s="9">
        <v>100</v>
      </c>
    </row>
    <row r="21" spans="2:14" ht="15.75" customHeight="1" x14ac:dyDescent="0.2">
      <c r="B21" s="40">
        <v>8</v>
      </c>
      <c r="C21" s="41">
        <v>10.92</v>
      </c>
      <c r="D21" s="42">
        <f>LOOKUP(C21,batimetria!$A$6:$B$1436,batimetria!$B$6:$B$1436)</f>
        <v>200494.55840359285</v>
      </c>
      <c r="E21" s="43">
        <f>(D21*100)/batimetria!$B$1436</f>
        <v>0.8797532370762482</v>
      </c>
      <c r="F21" s="47"/>
      <c r="G21" s="76">
        <v>620</v>
      </c>
      <c r="H21" s="77">
        <v>1180</v>
      </c>
      <c r="I21" s="47"/>
      <c r="J21" s="46">
        <v>296</v>
      </c>
      <c r="K21" s="9">
        <v>233</v>
      </c>
      <c r="L21" s="9">
        <v>180</v>
      </c>
      <c r="M21" s="67">
        <v>44.44</v>
      </c>
      <c r="N21" s="9">
        <v>100</v>
      </c>
    </row>
    <row r="22" spans="2:14" ht="15.75" customHeight="1" x14ac:dyDescent="0.2">
      <c r="B22" s="40">
        <v>9</v>
      </c>
      <c r="C22" s="41">
        <v>10.94</v>
      </c>
      <c r="D22" s="42">
        <f>LOOKUP(C22,batimetria!$A$6:$B$1436,batimetria!$B$6:$B$1436)</f>
        <v>212799.41007617052</v>
      </c>
      <c r="E22" s="43">
        <f>(D22*100)/batimetria!$B$1436</f>
        <v>0.93374588992871232</v>
      </c>
      <c r="F22" s="47"/>
      <c r="G22" s="76">
        <v>620</v>
      </c>
      <c r="H22" s="77">
        <v>530</v>
      </c>
      <c r="I22" s="47"/>
      <c r="J22" s="46">
        <v>290</v>
      </c>
      <c r="K22" s="9">
        <v>214</v>
      </c>
      <c r="L22" s="9">
        <v>183</v>
      </c>
      <c r="M22" s="67">
        <v>44.44</v>
      </c>
      <c r="N22" s="9">
        <v>100</v>
      </c>
    </row>
    <row r="23" spans="2:14" ht="15.75" customHeight="1" x14ac:dyDescent="0.2">
      <c r="B23" s="40">
        <v>10</v>
      </c>
      <c r="C23" s="41">
        <v>10.96</v>
      </c>
      <c r="D23" s="42">
        <f>LOOKUP(C23,batimetria!$A$6:$B$1436,batimetria!$B$6:$B$1436)</f>
        <v>225104.26174874819</v>
      </c>
      <c r="E23" s="43">
        <f>(D23*100)/batimetria!$B$1436</f>
        <v>0.98773854278117657</v>
      </c>
      <c r="F23" s="47"/>
      <c r="G23" s="76">
        <v>620</v>
      </c>
      <c r="H23" s="77">
        <v>530</v>
      </c>
      <c r="I23" s="47"/>
      <c r="J23" s="46">
        <v>274</v>
      </c>
      <c r="K23" s="9">
        <v>180</v>
      </c>
      <c r="L23" s="9">
        <v>3</v>
      </c>
      <c r="M23" s="67">
        <v>0</v>
      </c>
      <c r="N23" s="9">
        <v>100</v>
      </c>
    </row>
    <row r="24" spans="2:14" ht="15.75" customHeight="1" x14ac:dyDescent="0.2">
      <c r="B24" s="40">
        <v>11</v>
      </c>
      <c r="C24" s="41">
        <v>10.99</v>
      </c>
      <c r="D24" s="42">
        <f>LOOKUP(C24,batimetria!$A$6:$B$1436,batimetria!$B$6:$B$1436)</f>
        <v>243561.5392576147</v>
      </c>
      <c r="E24" s="43">
        <f>(D24*100)/batimetria!$B$1436</f>
        <v>1.0687275220598726</v>
      </c>
      <c r="F24" s="47"/>
      <c r="G24" s="76">
        <v>620</v>
      </c>
      <c r="H24" s="77">
        <v>530</v>
      </c>
      <c r="I24" s="47"/>
      <c r="J24" s="46">
        <v>274</v>
      </c>
      <c r="K24" s="9">
        <v>180</v>
      </c>
      <c r="L24" s="9">
        <v>3</v>
      </c>
      <c r="M24" s="67">
        <v>0</v>
      </c>
      <c r="N24" s="9">
        <v>100</v>
      </c>
    </row>
    <row r="25" spans="2:14" ht="15.75" customHeight="1" x14ac:dyDescent="0.2">
      <c r="B25" s="40">
        <v>12</v>
      </c>
      <c r="C25" s="41">
        <v>11.03</v>
      </c>
      <c r="D25" s="42">
        <f>LOOKUP(C25,batimetria!$A$6:$B$1436,batimetria!$B$6:$B$1436)</f>
        <v>268171.24260277004</v>
      </c>
      <c r="E25" s="43">
        <f>(D25*100)/batimetria!$B$1436</f>
        <v>1.1767128277648011</v>
      </c>
      <c r="F25" s="47"/>
      <c r="G25" s="76">
        <v>720</v>
      </c>
      <c r="H25" s="77">
        <v>530</v>
      </c>
      <c r="I25" s="47"/>
      <c r="J25" s="46">
        <v>274</v>
      </c>
      <c r="K25" s="9">
        <v>180</v>
      </c>
      <c r="L25" s="9">
        <v>0</v>
      </c>
      <c r="M25" s="9">
        <v>0</v>
      </c>
      <c r="N25" s="9">
        <v>100</v>
      </c>
    </row>
    <row r="26" spans="2:14" ht="15.75" customHeight="1" x14ac:dyDescent="0.2">
      <c r="B26" s="40">
        <v>13</v>
      </c>
      <c r="C26" s="41">
        <v>11.06</v>
      </c>
      <c r="D26" s="42">
        <f>LOOKUP(C26,batimetria!$A$6:$B$1436,batimetria!$B$6:$B$1436)</f>
        <v>286628.52011163655</v>
      </c>
      <c r="E26" s="43">
        <f>(D26*100)/batimetria!$B$1436</f>
        <v>1.2577018070434973</v>
      </c>
      <c r="F26" s="47"/>
      <c r="G26" s="76">
        <v>720</v>
      </c>
      <c r="H26" s="77">
        <v>530</v>
      </c>
      <c r="I26" s="47"/>
      <c r="J26" s="46">
        <v>275</v>
      </c>
      <c r="K26" s="9">
        <v>220</v>
      </c>
      <c r="L26" s="9">
        <v>188</v>
      </c>
      <c r="M26" s="68">
        <v>44.44</v>
      </c>
      <c r="N26" s="9">
        <v>100</v>
      </c>
    </row>
    <row r="27" spans="2:14" ht="15.75" customHeight="1" x14ac:dyDescent="0.2">
      <c r="B27" s="40">
        <v>14</v>
      </c>
      <c r="C27" s="41">
        <v>11.09</v>
      </c>
      <c r="D27" s="42">
        <f>LOOKUP(C27,batimetria!$A$6:$B$1436,batimetria!$B$6:$B$1436)</f>
        <v>305085.79762050306</v>
      </c>
      <c r="E27" s="43">
        <f>(D27*100)/batimetria!$B$1436</f>
        <v>1.3386907863221935</v>
      </c>
      <c r="F27" s="47"/>
      <c r="G27" s="76">
        <v>720</v>
      </c>
      <c r="H27" s="77">
        <v>530</v>
      </c>
      <c r="I27" s="47"/>
      <c r="J27" s="46">
        <v>296</v>
      </c>
      <c r="K27" s="9">
        <v>220</v>
      </c>
      <c r="L27" s="9">
        <v>190</v>
      </c>
      <c r="M27" s="68">
        <v>44.44</v>
      </c>
      <c r="N27" s="9">
        <v>100</v>
      </c>
    </row>
    <row r="28" spans="2:14" ht="15.75" customHeight="1" x14ac:dyDescent="0.2">
      <c r="B28" s="40">
        <v>15</v>
      </c>
      <c r="C28" s="41">
        <v>11.12</v>
      </c>
      <c r="D28" s="42">
        <f>LOOKUP(C28,batimetria!$A$6:$B$1436,batimetria!$B$6:$B$1436)</f>
        <v>323543.07512936956</v>
      </c>
      <c r="E28" s="43">
        <f>(D28*100)/batimetria!$B$1436</f>
        <v>1.4196797656008899</v>
      </c>
      <c r="F28" s="47"/>
      <c r="G28" s="76">
        <v>720</v>
      </c>
      <c r="H28" s="77">
        <v>530</v>
      </c>
      <c r="I28" s="47"/>
      <c r="J28" s="46">
        <v>246</v>
      </c>
      <c r="K28" s="9">
        <v>225</v>
      </c>
      <c r="L28" s="9">
        <v>195</v>
      </c>
      <c r="M28" s="68">
        <v>44.44</v>
      </c>
      <c r="N28" s="9">
        <v>100</v>
      </c>
    </row>
    <row r="29" spans="2:14" ht="15.75" customHeight="1" x14ac:dyDescent="0.2">
      <c r="B29" s="40">
        <v>16</v>
      </c>
      <c r="C29" s="41">
        <v>11.14</v>
      </c>
      <c r="D29" s="42">
        <f>LOOKUP(C29,batimetria!$A$6:$B$1436,batimetria!$B$6:$B$1436)</f>
        <v>335847.92680194724</v>
      </c>
      <c r="E29" s="43">
        <f>(D29*100)/batimetria!$B$1436</f>
        <v>1.4736724184533538</v>
      </c>
      <c r="F29" s="47"/>
      <c r="G29" s="76">
        <v>720</v>
      </c>
      <c r="H29" s="77">
        <v>530</v>
      </c>
      <c r="I29" s="47"/>
      <c r="J29" s="46">
        <v>246</v>
      </c>
      <c r="K29" s="9">
        <v>230</v>
      </c>
      <c r="L29" s="9">
        <v>192</v>
      </c>
      <c r="M29" s="68">
        <v>44.44</v>
      </c>
      <c r="N29" s="9">
        <v>100</v>
      </c>
    </row>
    <row r="30" spans="2:14" ht="15.75" customHeight="1" x14ac:dyDescent="0.2">
      <c r="B30" s="40">
        <v>17</v>
      </c>
      <c r="C30" s="41">
        <v>11.16</v>
      </c>
      <c r="D30" s="42">
        <f>LOOKUP(C30,batimetria!$A$6:$B$1436,batimetria!$B$6:$B$1436)</f>
        <v>348152.77847452491</v>
      </c>
      <c r="E30" s="43">
        <f>(D30*100)/batimetria!$B$1436</f>
        <v>1.5276650713058182</v>
      </c>
      <c r="F30" s="47"/>
      <c r="G30" s="76">
        <v>720</v>
      </c>
      <c r="H30" s="77">
        <v>530</v>
      </c>
      <c r="I30" s="47"/>
      <c r="J30" s="46">
        <v>260</v>
      </c>
      <c r="K30" s="9">
        <v>200</v>
      </c>
      <c r="L30" s="9">
        <v>0</v>
      </c>
      <c r="M30" s="68">
        <v>44.44</v>
      </c>
      <c r="N30" s="9">
        <v>100</v>
      </c>
    </row>
    <row r="31" spans="2:14" ht="15.75" customHeight="1" x14ac:dyDescent="0.2">
      <c r="B31" s="40">
        <v>18</v>
      </c>
      <c r="C31" s="41">
        <v>11.19</v>
      </c>
      <c r="D31" s="42">
        <f>LOOKUP(C31,batimetria!$A$6:$B$1436,batimetria!$B$6:$B$1436)</f>
        <v>366610.05598339142</v>
      </c>
      <c r="E31" s="43">
        <f>(D31*100)/batimetria!$B$1436</f>
        <v>1.6086540505845144</v>
      </c>
      <c r="F31" s="47"/>
      <c r="G31" s="76">
        <v>720</v>
      </c>
      <c r="H31" s="77">
        <v>530</v>
      </c>
      <c r="I31" s="47"/>
      <c r="J31" s="46">
        <v>246</v>
      </c>
      <c r="K31" s="9">
        <v>197</v>
      </c>
      <c r="L31" s="9">
        <v>0</v>
      </c>
      <c r="M31" s="68">
        <v>44.44</v>
      </c>
      <c r="N31" s="9">
        <v>100</v>
      </c>
    </row>
    <row r="32" spans="2:14" ht="15.75" customHeight="1" x14ac:dyDescent="0.2">
      <c r="B32" s="40">
        <v>19</v>
      </c>
      <c r="C32" s="41">
        <v>11.22</v>
      </c>
      <c r="D32" s="42">
        <f>LOOKUP(C32,batimetria!$A$6:$B$1436,batimetria!$B$6:$B$1436)</f>
        <v>385067.33349225792</v>
      </c>
      <c r="E32" s="43">
        <f>(D32*100)/batimetria!$B$1436</f>
        <v>1.6896430298632106</v>
      </c>
      <c r="F32" s="47"/>
      <c r="G32" s="76">
        <v>720</v>
      </c>
      <c r="H32" s="77">
        <v>530</v>
      </c>
      <c r="I32" s="47"/>
      <c r="J32" s="46">
        <v>246</v>
      </c>
      <c r="K32" s="9">
        <v>197</v>
      </c>
      <c r="L32" s="9">
        <v>0</v>
      </c>
      <c r="M32" s="68">
        <v>44.44</v>
      </c>
      <c r="N32" s="9">
        <v>100</v>
      </c>
    </row>
    <row r="33" spans="1:14" ht="15.75" customHeight="1" x14ac:dyDescent="0.2">
      <c r="B33" s="40">
        <v>20</v>
      </c>
      <c r="C33" s="41">
        <v>11.24</v>
      </c>
      <c r="D33" s="42">
        <f>LOOKUP(C33,batimetria!$A$6:$B$1436,batimetria!$B$6:$B$1436)</f>
        <v>397372.1851648356</v>
      </c>
      <c r="E33" s="43">
        <f>(D33*100)/batimetria!$B$1436</f>
        <v>1.7436356827156749</v>
      </c>
      <c r="F33" s="47"/>
      <c r="G33" s="76">
        <v>820</v>
      </c>
      <c r="H33" s="77">
        <v>530</v>
      </c>
      <c r="I33" s="47"/>
      <c r="J33" s="46">
        <v>246</v>
      </c>
      <c r="K33" s="9">
        <v>197</v>
      </c>
      <c r="L33" s="9">
        <v>0</v>
      </c>
      <c r="M33" s="68">
        <v>44.44</v>
      </c>
      <c r="N33" s="9">
        <v>100</v>
      </c>
    </row>
    <row r="34" spans="1:14" ht="15.75" customHeight="1" x14ac:dyDescent="0.2">
      <c r="B34" s="40">
        <v>21</v>
      </c>
      <c r="C34" s="41">
        <v>11.26</v>
      </c>
      <c r="D34" s="42">
        <f>LOOKUP(C34,batimetria!$A$6:$B$1436,batimetria!$B$6:$B$1436)</f>
        <v>409677.03683741327</v>
      </c>
      <c r="E34" s="43">
        <f>(D34*100)/batimetria!$B$1436</f>
        <v>1.7976283355681391</v>
      </c>
      <c r="F34" s="47"/>
      <c r="G34" s="76">
        <v>820</v>
      </c>
      <c r="H34" s="77">
        <v>530</v>
      </c>
      <c r="I34" s="47"/>
      <c r="J34" s="46">
        <v>246</v>
      </c>
      <c r="K34" s="9">
        <v>214</v>
      </c>
      <c r="L34" s="9">
        <v>0</v>
      </c>
      <c r="M34" s="68">
        <v>44.44</v>
      </c>
      <c r="N34" s="9">
        <v>100</v>
      </c>
    </row>
    <row r="35" spans="1:14" ht="15.75" customHeight="1" x14ac:dyDescent="0.2">
      <c r="B35" s="40">
        <v>22</v>
      </c>
      <c r="C35" s="41">
        <v>11.29</v>
      </c>
      <c r="D35" s="42">
        <f>LOOKUP(C35,batimetria!$A$6:$B$1436,batimetria!$B$6:$B$1436)</f>
        <v>428134.31434627977</v>
      </c>
      <c r="E35" s="43">
        <f>(D35*100)/batimetria!$B$1436</f>
        <v>1.8786173148468355</v>
      </c>
      <c r="F35" s="47"/>
      <c r="G35" s="76">
        <v>770</v>
      </c>
      <c r="H35" s="77">
        <v>530</v>
      </c>
      <c r="I35" s="47"/>
      <c r="J35" s="46">
        <v>268</v>
      </c>
      <c r="K35" s="9">
        <v>214</v>
      </c>
      <c r="L35" s="9">
        <v>0</v>
      </c>
      <c r="M35" s="68">
        <v>44.44</v>
      </c>
      <c r="N35" s="9">
        <v>100</v>
      </c>
    </row>
    <row r="36" spans="1:14" ht="15.75" customHeight="1" x14ac:dyDescent="0.2">
      <c r="B36" s="40">
        <v>23</v>
      </c>
      <c r="C36" s="41">
        <v>11.31</v>
      </c>
      <c r="D36" s="42">
        <f>LOOKUP(C36,batimetria!$A$6:$B$1436,batimetria!$B$6:$B$1436)</f>
        <v>440439.16601885745</v>
      </c>
      <c r="E36" s="43">
        <f>(D36*100)/batimetria!$B$1436</f>
        <v>1.9326099676992996</v>
      </c>
      <c r="F36" s="47"/>
      <c r="G36" s="76">
        <v>820</v>
      </c>
      <c r="H36" s="77">
        <v>530</v>
      </c>
      <c r="I36" s="47"/>
      <c r="J36" s="46">
        <v>268</v>
      </c>
      <c r="K36" s="9">
        <v>214</v>
      </c>
      <c r="L36" s="9">
        <v>0</v>
      </c>
      <c r="M36" s="68">
        <v>44.44</v>
      </c>
      <c r="N36" s="9">
        <v>100</v>
      </c>
    </row>
    <row r="37" spans="1:14" ht="15.75" customHeight="1" x14ac:dyDescent="0.2">
      <c r="B37" s="40">
        <v>24</v>
      </c>
      <c r="C37" s="41">
        <v>11.33</v>
      </c>
      <c r="D37" s="42">
        <f>LOOKUP(C37,batimetria!$A$6:$B$1436,batimetria!$B$6:$B$1436)</f>
        <v>452744.01769143512</v>
      </c>
      <c r="E37" s="43">
        <f>(D37*100)/batimetria!$B$1436</f>
        <v>1.986602620551764</v>
      </c>
      <c r="F37" s="47"/>
      <c r="G37" s="76">
        <v>820</v>
      </c>
      <c r="H37" s="77">
        <v>530</v>
      </c>
      <c r="I37" s="47"/>
      <c r="J37" s="46">
        <v>270</v>
      </c>
      <c r="K37" s="9">
        <v>230</v>
      </c>
      <c r="L37" s="9">
        <v>210</v>
      </c>
      <c r="M37" s="68">
        <v>44.44</v>
      </c>
      <c r="N37" s="9">
        <v>100</v>
      </c>
    </row>
    <row r="38" spans="1:14" ht="15.75" customHeight="1" x14ac:dyDescent="0.2">
      <c r="B38" s="40">
        <v>25</v>
      </c>
      <c r="C38" s="41">
        <v>11.36</v>
      </c>
      <c r="D38" s="42">
        <f>LOOKUP(C38,batimetria!$A$6:$B$1436,batimetria!$B$6:$B$1436)</f>
        <v>473549.82018841215</v>
      </c>
      <c r="E38" s="43">
        <f>(D38*100)/batimetria!$B$1436</f>
        <v>2.0778967296908206</v>
      </c>
      <c r="F38" s="47"/>
      <c r="G38" s="76">
        <v>820</v>
      </c>
      <c r="H38" s="77">
        <v>530</v>
      </c>
      <c r="I38" s="47"/>
      <c r="J38" s="46">
        <v>268</v>
      </c>
      <c r="K38" s="9">
        <v>230</v>
      </c>
      <c r="L38" s="9">
        <v>181</v>
      </c>
      <c r="M38" s="68">
        <v>44.44</v>
      </c>
      <c r="N38" s="9">
        <v>100</v>
      </c>
    </row>
    <row r="39" spans="1:14" ht="15.75" customHeight="1" x14ac:dyDescent="0.2">
      <c r="B39" s="40">
        <v>26</v>
      </c>
      <c r="C39" s="41">
        <v>11.39</v>
      </c>
      <c r="D39" s="42">
        <f>LOOKUP(C39,batimetria!$A$6:$B$1436,batimetria!$B$6:$B$1436)</f>
        <v>499052.67266077257</v>
      </c>
      <c r="E39" s="43">
        <f>(D39*100)/batimetria!$B$1436</f>
        <v>2.1898010985469236</v>
      </c>
      <c r="F39" s="47"/>
      <c r="G39" s="76">
        <v>820</v>
      </c>
      <c r="H39" s="77">
        <v>530</v>
      </c>
      <c r="I39" s="47"/>
      <c r="J39" s="46">
        <v>268</v>
      </c>
      <c r="K39" s="9">
        <v>230</v>
      </c>
      <c r="L39" s="9">
        <v>180</v>
      </c>
      <c r="M39" s="68">
        <v>44.44</v>
      </c>
      <c r="N39" s="9">
        <v>100</v>
      </c>
    </row>
    <row r="40" spans="1:14" ht="15.75" customHeight="1" x14ac:dyDescent="0.2">
      <c r="B40" s="40">
        <v>27</v>
      </c>
      <c r="C40" s="41">
        <v>11.41</v>
      </c>
      <c r="D40" s="42">
        <f>LOOKUP(C40,batimetria!$A$6:$B$1436,batimetria!$B$6:$B$1436)</f>
        <v>516054.57430901285</v>
      </c>
      <c r="E40" s="43">
        <f>(D40*100)/batimetria!$B$1436</f>
        <v>2.2644040111176587</v>
      </c>
      <c r="F40" s="47"/>
      <c r="G40" s="76">
        <v>870</v>
      </c>
      <c r="H40" s="77">
        <v>530</v>
      </c>
      <c r="I40" s="47"/>
      <c r="J40" s="46">
        <v>270</v>
      </c>
      <c r="K40" s="9">
        <v>240</v>
      </c>
      <c r="L40" s="9">
        <v>180</v>
      </c>
      <c r="M40" s="68">
        <v>44.44</v>
      </c>
      <c r="N40" s="9">
        <v>100</v>
      </c>
    </row>
    <row r="41" spans="1:14" ht="15.75" customHeight="1" x14ac:dyDescent="0.2">
      <c r="B41" s="40">
        <v>28</v>
      </c>
      <c r="C41" s="41">
        <v>11.43</v>
      </c>
      <c r="D41" s="42">
        <f>LOOKUP(C41,batimetria!$A$6:$B$1436,batimetria!$B$6:$B$1436)</f>
        <v>533056.47595725302</v>
      </c>
      <c r="E41" s="43">
        <f>(D41*100)/batimetria!$B$1436</f>
        <v>2.3390069236883928</v>
      </c>
      <c r="F41" s="47"/>
      <c r="G41" s="76">
        <v>870</v>
      </c>
      <c r="H41" s="77">
        <v>530</v>
      </c>
      <c r="I41" s="47"/>
      <c r="J41" s="46">
        <v>268</v>
      </c>
      <c r="K41" s="9">
        <v>233</v>
      </c>
      <c r="L41" s="9">
        <v>183</v>
      </c>
      <c r="M41" s="68">
        <v>44.44</v>
      </c>
      <c r="N41" s="9">
        <v>100</v>
      </c>
    </row>
    <row r="42" spans="1:14" ht="15.75" customHeight="1" x14ac:dyDescent="0.2">
      <c r="B42" s="40">
        <v>29</v>
      </c>
      <c r="C42" s="41">
        <v>11.46</v>
      </c>
      <c r="D42" s="42">
        <f>LOOKUP(C42,batimetria!$A$6:$B$1436,batimetria!$B$6:$B$1436)</f>
        <v>558559.32842961326</v>
      </c>
      <c r="E42" s="43">
        <f>(D42*100)/batimetria!$B$1436</f>
        <v>2.4509112925444949</v>
      </c>
      <c r="F42" s="47"/>
      <c r="G42" s="76">
        <v>820</v>
      </c>
      <c r="H42" s="77">
        <v>530</v>
      </c>
      <c r="I42" s="47"/>
      <c r="J42" s="46">
        <v>268</v>
      </c>
      <c r="K42" s="9">
        <v>233</v>
      </c>
      <c r="L42" s="9">
        <v>183</v>
      </c>
      <c r="M42" s="68">
        <v>44.44</v>
      </c>
      <c r="N42" s="9">
        <v>100</v>
      </c>
    </row>
    <row r="43" spans="1:14" ht="15.75" customHeight="1" x14ac:dyDescent="0.2">
      <c r="B43" s="40">
        <v>30</v>
      </c>
      <c r="C43" s="41">
        <v>11.49</v>
      </c>
      <c r="D43" s="42">
        <f>LOOKUP(C43,batimetria!$A$6:$B$1436,batimetria!$B$6:$B$1436)</f>
        <v>584062.18090197351</v>
      </c>
      <c r="E43" s="43">
        <f>(D43*100)/batimetria!$B$1436</f>
        <v>2.562815661400597</v>
      </c>
      <c r="F43" s="47"/>
      <c r="G43" s="76">
        <v>820</v>
      </c>
      <c r="H43" s="77">
        <v>530</v>
      </c>
      <c r="I43" s="47"/>
      <c r="J43" s="46">
        <v>268</v>
      </c>
      <c r="K43" s="9">
        <v>233</v>
      </c>
      <c r="L43" s="9">
        <v>183</v>
      </c>
      <c r="M43" s="68">
        <v>44.44</v>
      </c>
      <c r="N43" s="9">
        <v>100</v>
      </c>
    </row>
    <row r="47" spans="1:14" ht="22.5" customHeight="1" x14ac:dyDescent="0.2">
      <c r="A47" s="81" t="s">
        <v>14</v>
      </c>
      <c r="B47" s="81"/>
      <c r="C47" s="24">
        <f>AVERAGE(C14:C43)</f>
        <v>11.164999999999999</v>
      </c>
      <c r="D47" s="19"/>
      <c r="E47" s="19"/>
      <c r="F47" s="20"/>
      <c r="G47" s="32">
        <f>AVERAGE(G14:G43)</f>
        <v>725</v>
      </c>
      <c r="H47" s="32">
        <f>AVERAGE(H14:H43)</f>
        <v>595</v>
      </c>
      <c r="J47" s="32">
        <f>AVERAGE(J14:J43)</f>
        <v>265.46666666666664</v>
      </c>
      <c r="K47" s="32">
        <f>AVERAGE(K14:K43)</f>
        <v>208.9</v>
      </c>
      <c r="L47" s="32">
        <f>AVERAGE(L14:L43)</f>
        <v>103.73333333333333</v>
      </c>
      <c r="M47" s="32">
        <f>AVERAGE(M14:M43)</f>
        <v>39.996000000000024</v>
      </c>
      <c r="N47" s="32">
        <f>AVERAGE(N14:N43)</f>
        <v>100</v>
      </c>
    </row>
    <row r="52" spans="2:11" x14ac:dyDescent="0.2">
      <c r="B52" t="s">
        <v>28</v>
      </c>
      <c r="C52" s="78" t="s">
        <v>29</v>
      </c>
      <c r="D52" s="78"/>
      <c r="E52" s="78"/>
      <c r="F52" s="78"/>
      <c r="G52" s="78"/>
      <c r="H52" s="78"/>
      <c r="I52" s="78"/>
      <c r="J52" s="78"/>
      <c r="K52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0.62</v>
      </c>
      <c r="H63" s="35">
        <f>H14/1000</f>
        <v>0.53</v>
      </c>
    </row>
    <row r="64" spans="2:11" x14ac:dyDescent="0.2">
      <c r="G64" s="35">
        <f t="shared" ref="G64:H79" si="0">G15/1000</f>
        <v>0.62</v>
      </c>
      <c r="H64" s="35">
        <f t="shared" si="0"/>
        <v>0.53</v>
      </c>
    </row>
    <row r="65" spans="7:8" x14ac:dyDescent="0.2">
      <c r="G65" s="35">
        <f t="shared" si="0"/>
        <v>0.62</v>
      </c>
      <c r="H65" s="35">
        <f t="shared" si="0"/>
        <v>0.53</v>
      </c>
    </row>
    <row r="66" spans="7:8" x14ac:dyDescent="0.2">
      <c r="G66" s="35">
        <f t="shared" si="0"/>
        <v>0.62</v>
      </c>
      <c r="H66" s="35">
        <f t="shared" si="0"/>
        <v>0.53</v>
      </c>
    </row>
    <row r="67" spans="7:8" x14ac:dyDescent="0.2">
      <c r="G67" s="35">
        <f t="shared" si="0"/>
        <v>0.67</v>
      </c>
      <c r="H67" s="35">
        <f t="shared" si="0"/>
        <v>0.53</v>
      </c>
    </row>
    <row r="68" spans="7:8" x14ac:dyDescent="0.2">
      <c r="G68" s="35">
        <f t="shared" si="0"/>
        <v>0.62</v>
      </c>
      <c r="H68" s="35">
        <f t="shared" si="0"/>
        <v>1.18</v>
      </c>
    </row>
    <row r="69" spans="7:8" x14ac:dyDescent="0.2">
      <c r="G69" s="35">
        <f t="shared" si="0"/>
        <v>0.67</v>
      </c>
      <c r="H69" s="35">
        <f t="shared" si="0"/>
        <v>1.18</v>
      </c>
    </row>
    <row r="70" spans="7:8" x14ac:dyDescent="0.2">
      <c r="G70" s="35">
        <f t="shared" si="0"/>
        <v>0.62</v>
      </c>
      <c r="H70" s="35">
        <f t="shared" si="0"/>
        <v>1.18</v>
      </c>
    </row>
    <row r="71" spans="7:8" x14ac:dyDescent="0.2">
      <c r="G71" s="35">
        <f t="shared" si="0"/>
        <v>0.62</v>
      </c>
      <c r="H71" s="35">
        <f t="shared" si="0"/>
        <v>0.53</v>
      </c>
    </row>
    <row r="72" spans="7:8" x14ac:dyDescent="0.2">
      <c r="G72" s="35">
        <f t="shared" si="0"/>
        <v>0.62</v>
      </c>
      <c r="H72" s="35">
        <f t="shared" si="0"/>
        <v>0.53</v>
      </c>
    </row>
    <row r="73" spans="7:8" x14ac:dyDescent="0.2">
      <c r="G73" s="35">
        <f t="shared" si="0"/>
        <v>0.62</v>
      </c>
      <c r="H73" s="35">
        <f t="shared" si="0"/>
        <v>0.53</v>
      </c>
    </row>
    <row r="74" spans="7:8" x14ac:dyDescent="0.2">
      <c r="G74" s="35">
        <f t="shared" si="0"/>
        <v>0.72</v>
      </c>
      <c r="H74" s="35">
        <f t="shared" si="0"/>
        <v>0.53</v>
      </c>
    </row>
    <row r="75" spans="7:8" x14ac:dyDescent="0.2">
      <c r="G75" s="35">
        <f t="shared" si="0"/>
        <v>0.72</v>
      </c>
      <c r="H75" s="35">
        <f t="shared" si="0"/>
        <v>0.53</v>
      </c>
    </row>
    <row r="76" spans="7:8" x14ac:dyDescent="0.2">
      <c r="G76" s="35">
        <f t="shared" si="0"/>
        <v>0.72</v>
      </c>
      <c r="H76" s="35">
        <f t="shared" si="0"/>
        <v>0.53</v>
      </c>
    </row>
    <row r="77" spans="7:8" x14ac:dyDescent="0.2">
      <c r="G77" s="35">
        <f t="shared" si="0"/>
        <v>0.72</v>
      </c>
      <c r="H77" s="35">
        <f t="shared" si="0"/>
        <v>0.53</v>
      </c>
    </row>
    <row r="78" spans="7:8" x14ac:dyDescent="0.2">
      <c r="G78" s="35">
        <f t="shared" si="0"/>
        <v>0.72</v>
      </c>
      <c r="H78" s="35">
        <f t="shared" si="0"/>
        <v>0.53</v>
      </c>
    </row>
    <row r="79" spans="7:8" x14ac:dyDescent="0.2">
      <c r="G79" s="35">
        <f t="shared" si="0"/>
        <v>0.72</v>
      </c>
      <c r="H79" s="35">
        <f t="shared" si="0"/>
        <v>0.53</v>
      </c>
    </row>
    <row r="80" spans="7:8" x14ac:dyDescent="0.2">
      <c r="G80" s="35">
        <f t="shared" ref="G80:H93" si="1">G31/1000</f>
        <v>0.72</v>
      </c>
      <c r="H80" s="35">
        <f t="shared" si="1"/>
        <v>0.53</v>
      </c>
    </row>
    <row r="81" spans="7:8" x14ac:dyDescent="0.2">
      <c r="G81" s="35">
        <f t="shared" si="1"/>
        <v>0.72</v>
      </c>
      <c r="H81" s="35">
        <f t="shared" si="1"/>
        <v>0.53</v>
      </c>
    </row>
    <row r="82" spans="7:8" x14ac:dyDescent="0.2">
      <c r="G82" s="35">
        <f t="shared" si="1"/>
        <v>0.82</v>
      </c>
      <c r="H82" s="35">
        <f t="shared" si="1"/>
        <v>0.53</v>
      </c>
    </row>
    <row r="83" spans="7:8" x14ac:dyDescent="0.2">
      <c r="G83" s="35">
        <f t="shared" si="1"/>
        <v>0.82</v>
      </c>
      <c r="H83" s="35">
        <f t="shared" si="1"/>
        <v>0.53</v>
      </c>
    </row>
    <row r="84" spans="7:8" x14ac:dyDescent="0.2">
      <c r="G84" s="35">
        <f t="shared" si="1"/>
        <v>0.77</v>
      </c>
      <c r="H84" s="35">
        <f t="shared" si="1"/>
        <v>0.53</v>
      </c>
    </row>
    <row r="85" spans="7:8" x14ac:dyDescent="0.2">
      <c r="G85" s="35">
        <f t="shared" si="1"/>
        <v>0.82</v>
      </c>
      <c r="H85" s="35">
        <f t="shared" si="1"/>
        <v>0.53</v>
      </c>
    </row>
    <row r="86" spans="7:8" x14ac:dyDescent="0.2">
      <c r="G86" s="35">
        <f t="shared" si="1"/>
        <v>0.82</v>
      </c>
      <c r="H86" s="35">
        <f t="shared" si="1"/>
        <v>0.53</v>
      </c>
    </row>
    <row r="87" spans="7:8" x14ac:dyDescent="0.2">
      <c r="G87" s="35">
        <f t="shared" si="1"/>
        <v>0.82</v>
      </c>
      <c r="H87" s="35">
        <f t="shared" si="1"/>
        <v>0.53</v>
      </c>
    </row>
    <row r="88" spans="7:8" x14ac:dyDescent="0.2">
      <c r="G88" s="35">
        <f t="shared" si="1"/>
        <v>0.82</v>
      </c>
      <c r="H88" s="35">
        <f t="shared" si="1"/>
        <v>0.53</v>
      </c>
    </row>
    <row r="89" spans="7:8" x14ac:dyDescent="0.2">
      <c r="G89" s="35">
        <f t="shared" si="1"/>
        <v>0.87</v>
      </c>
      <c r="H89" s="35">
        <f t="shared" si="1"/>
        <v>0.53</v>
      </c>
    </row>
    <row r="90" spans="7:8" x14ac:dyDescent="0.2">
      <c r="G90" s="35">
        <f t="shared" si="1"/>
        <v>0.87</v>
      </c>
      <c r="H90" s="35">
        <f t="shared" si="1"/>
        <v>0.53</v>
      </c>
    </row>
    <row r="91" spans="7:8" x14ac:dyDescent="0.2">
      <c r="G91" s="35">
        <f t="shared" si="1"/>
        <v>0.82</v>
      </c>
      <c r="H91" s="35">
        <f t="shared" si="1"/>
        <v>0.53</v>
      </c>
    </row>
    <row r="92" spans="7:8" x14ac:dyDescent="0.2">
      <c r="G92" s="35">
        <f t="shared" si="1"/>
        <v>0.82</v>
      </c>
      <c r="H92" s="35">
        <f t="shared" si="1"/>
        <v>0.53</v>
      </c>
    </row>
    <row r="93" spans="7:8" x14ac:dyDescent="0.2">
      <c r="G93" s="35">
        <f t="shared" si="1"/>
        <v>0</v>
      </c>
      <c r="H93" s="35">
        <f t="shared" si="1"/>
        <v>0</v>
      </c>
    </row>
  </sheetData>
  <mergeCells count="7">
    <mergeCell ref="A47:B47"/>
    <mergeCell ref="C52:K52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ignoredErrors>
    <ignoredError sqref="D14:E43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93"/>
  <sheetViews>
    <sheetView showGridLines="0" topLeftCell="A12" zoomScale="75" zoomScaleNormal="75" workbookViewId="0">
      <selection activeCell="H44" sqref="G14:H44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37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Abr!B11</f>
        <v>Periodo 2022</v>
      </c>
      <c r="C11" s="82"/>
      <c r="D11" s="82"/>
      <c r="E11" s="82"/>
      <c r="G11" s="84" t="str">
        <f>Abr!G11</f>
        <v xml:space="preserve"> Registro JVRC</v>
      </c>
      <c r="H11" s="84"/>
      <c r="J11" s="80" t="str">
        <f>Abr!J11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Abr!E12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11.51</v>
      </c>
      <c r="D14" s="42">
        <f>LOOKUP(C14,batimetria!$A$6:$B$1436,batimetria!$B$6:$B$1436)</f>
        <v>601064.08255021367</v>
      </c>
      <c r="E14" s="43">
        <f>(D14*100)/batimetria!$B$1436</f>
        <v>2.6374185739713316</v>
      </c>
      <c r="F14" s="47"/>
      <c r="G14" s="76">
        <v>820</v>
      </c>
      <c r="H14" s="77">
        <v>530</v>
      </c>
      <c r="I14" s="47"/>
      <c r="J14" s="46">
        <v>268</v>
      </c>
      <c r="K14" s="9">
        <v>233</v>
      </c>
      <c r="L14" s="9">
        <v>183</v>
      </c>
      <c r="M14" s="68">
        <v>44.44</v>
      </c>
      <c r="N14" s="9">
        <v>100</v>
      </c>
    </row>
    <row r="15" spans="2:14" ht="15.75" customHeight="1" x14ac:dyDescent="0.2">
      <c r="B15" s="40">
        <v>2</v>
      </c>
      <c r="C15" s="41">
        <v>11.54</v>
      </c>
      <c r="D15" s="42">
        <f>LOOKUP(C15,batimetria!$A$6:$B$1436,batimetria!$B$6:$B$1436)</f>
        <v>626566.93502257392</v>
      </c>
      <c r="E15" s="43">
        <f>(D15*100)/batimetria!$B$1436</f>
        <v>2.7493229428274337</v>
      </c>
      <c r="F15" s="47"/>
      <c r="G15" s="76">
        <v>820</v>
      </c>
      <c r="H15" s="77">
        <v>530</v>
      </c>
      <c r="I15" s="47"/>
      <c r="J15" s="46">
        <v>268</v>
      </c>
      <c r="K15" s="9">
        <v>233</v>
      </c>
      <c r="L15" s="9">
        <v>0</v>
      </c>
      <c r="M15" s="68">
        <v>44.44</v>
      </c>
      <c r="N15" s="9">
        <v>100</v>
      </c>
    </row>
    <row r="16" spans="2:14" ht="15.75" customHeight="1" x14ac:dyDescent="0.2">
      <c r="B16" s="40">
        <v>3</v>
      </c>
      <c r="C16" s="41">
        <v>11.56</v>
      </c>
      <c r="D16" s="42">
        <f>LOOKUP(C16,batimetria!$A$6:$B$1436,batimetria!$B$6:$B$1436)</f>
        <v>643568.83667081408</v>
      </c>
      <c r="E16" s="43">
        <f>(D16*100)/batimetria!$B$1436</f>
        <v>2.8239258553981683</v>
      </c>
      <c r="F16" s="47"/>
      <c r="G16" s="76">
        <v>770</v>
      </c>
      <c r="H16" s="77">
        <v>530</v>
      </c>
      <c r="I16" s="47"/>
      <c r="J16" s="46">
        <v>280</v>
      </c>
      <c r="K16" s="9">
        <v>230</v>
      </c>
      <c r="L16" s="9">
        <v>0</v>
      </c>
      <c r="M16" s="68">
        <v>44.44</v>
      </c>
      <c r="N16" s="9">
        <v>100</v>
      </c>
    </row>
    <row r="17" spans="2:14" ht="15.75" customHeight="1" x14ac:dyDescent="0.2">
      <c r="B17" s="40">
        <v>4</v>
      </c>
      <c r="C17" s="41">
        <v>11.59</v>
      </c>
      <c r="D17" s="42">
        <f>LOOKUP(C17,batimetria!$A$6:$B$1436,batimetria!$B$6:$B$1436)</f>
        <v>669071.68914317433</v>
      </c>
      <c r="E17" s="43">
        <f>(D17*100)/batimetria!$B$1436</f>
        <v>2.93583022425427</v>
      </c>
      <c r="F17" s="47"/>
      <c r="G17" s="76">
        <v>720</v>
      </c>
      <c r="H17" s="77">
        <v>530</v>
      </c>
      <c r="I17" s="47"/>
      <c r="J17" s="46">
        <v>268</v>
      </c>
      <c r="K17" s="9">
        <v>233</v>
      </c>
      <c r="L17" s="9">
        <v>0</v>
      </c>
      <c r="M17" s="68">
        <v>44.44</v>
      </c>
      <c r="N17" s="9">
        <v>100</v>
      </c>
    </row>
    <row r="18" spans="2:14" ht="15.75" customHeight="1" x14ac:dyDescent="0.2">
      <c r="B18" s="40">
        <v>5</v>
      </c>
      <c r="C18" s="41">
        <v>11.62</v>
      </c>
      <c r="D18" s="42">
        <f>LOOKUP(C18,batimetria!$A$6:$B$1436,batimetria!$B$6:$B$1436)</f>
        <v>694574.54161553457</v>
      </c>
      <c r="E18" s="43">
        <f>(D18*100)/batimetria!$B$1436</f>
        <v>3.0477345931103721</v>
      </c>
      <c r="F18" s="47"/>
      <c r="G18" s="76">
        <v>720</v>
      </c>
      <c r="H18" s="77">
        <v>530</v>
      </c>
      <c r="I18" s="47"/>
      <c r="J18" s="46">
        <v>290</v>
      </c>
      <c r="K18" s="9">
        <v>270</v>
      </c>
      <c r="L18" s="9">
        <v>0</v>
      </c>
      <c r="M18" s="68">
        <v>44.44</v>
      </c>
      <c r="N18" s="9">
        <v>100</v>
      </c>
    </row>
    <row r="19" spans="2:14" ht="15.75" customHeight="1" x14ac:dyDescent="0.2">
      <c r="B19" s="40">
        <v>6</v>
      </c>
      <c r="C19" s="41">
        <v>11.64</v>
      </c>
      <c r="D19" s="42">
        <f>LOOKUP(C19,batimetria!$A$6:$B$1436,batimetria!$B$6:$B$1436)</f>
        <v>711576.44326377474</v>
      </c>
      <c r="E19" s="43">
        <f>(D19*100)/batimetria!$B$1436</f>
        <v>3.1223375056811071</v>
      </c>
      <c r="F19" s="47"/>
      <c r="G19" s="76">
        <v>720</v>
      </c>
      <c r="H19" s="77">
        <v>530</v>
      </c>
      <c r="I19" s="47"/>
      <c r="J19" s="46">
        <v>280</v>
      </c>
      <c r="K19" s="9">
        <v>240</v>
      </c>
      <c r="L19" s="9">
        <v>0</v>
      </c>
      <c r="M19" s="68">
        <v>44.44</v>
      </c>
      <c r="N19" s="9">
        <v>100</v>
      </c>
    </row>
    <row r="20" spans="2:14" ht="15.75" customHeight="1" x14ac:dyDescent="0.2">
      <c r="B20" s="40">
        <v>7</v>
      </c>
      <c r="C20" s="41">
        <v>11.66</v>
      </c>
      <c r="D20" s="42">
        <f>LOOKUP(C20,batimetria!$A$6:$B$1436,batimetria!$B$6:$B$1436)</f>
        <v>728578.3449120149</v>
      </c>
      <c r="E20" s="43">
        <f>(D20*100)/batimetria!$B$1436</f>
        <v>3.1969404182518413</v>
      </c>
      <c r="F20" s="47"/>
      <c r="G20" s="76">
        <v>720</v>
      </c>
      <c r="H20" s="77">
        <v>530</v>
      </c>
      <c r="I20" s="47"/>
      <c r="J20" s="46">
        <v>268</v>
      </c>
      <c r="K20" s="9">
        <v>210</v>
      </c>
      <c r="L20" s="9">
        <v>0</v>
      </c>
      <c r="M20" s="68">
        <v>44.44</v>
      </c>
      <c r="N20" s="9">
        <v>100</v>
      </c>
    </row>
    <row r="21" spans="2:14" ht="15.75" customHeight="1" x14ac:dyDescent="0.2">
      <c r="B21" s="40">
        <v>8</v>
      </c>
      <c r="C21" s="41">
        <v>11.69</v>
      </c>
      <c r="D21" s="42">
        <f>LOOKUP(C21,batimetria!$A$6:$B$1436,batimetria!$B$6:$B$1436)</f>
        <v>754081.19738437515</v>
      </c>
      <c r="E21" s="43">
        <f>(D21*100)/batimetria!$B$1436</f>
        <v>3.3088447871079434</v>
      </c>
      <c r="F21" s="47"/>
      <c r="G21" s="76">
        <v>870</v>
      </c>
      <c r="H21" s="77">
        <v>530</v>
      </c>
      <c r="I21" s="47"/>
      <c r="J21" s="46">
        <v>291</v>
      </c>
      <c r="K21" s="9">
        <v>214</v>
      </c>
      <c r="L21" s="9">
        <v>174</v>
      </c>
      <c r="M21" s="68">
        <v>44.44</v>
      </c>
      <c r="N21" s="9">
        <v>100</v>
      </c>
    </row>
    <row r="22" spans="2:14" ht="15.75" customHeight="1" x14ac:dyDescent="0.2">
      <c r="B22" s="40">
        <v>9</v>
      </c>
      <c r="C22" s="41">
        <v>11.72</v>
      </c>
      <c r="D22" s="42">
        <f>LOOKUP(C22,batimetria!$A$6:$B$1436,batimetria!$B$6:$B$1436)</f>
        <v>779584.04985673539</v>
      </c>
      <c r="E22" s="43">
        <f>(D22*100)/batimetria!$B$1436</f>
        <v>3.4207491559640455</v>
      </c>
      <c r="F22" s="47"/>
      <c r="G22" s="76">
        <v>870</v>
      </c>
      <c r="H22" s="77">
        <v>530</v>
      </c>
      <c r="I22" s="47"/>
      <c r="J22" s="46">
        <v>291</v>
      </c>
      <c r="K22" s="9">
        <v>233</v>
      </c>
      <c r="L22" s="9">
        <v>187</v>
      </c>
      <c r="M22" s="68">
        <v>44.44</v>
      </c>
      <c r="N22" s="9">
        <v>100</v>
      </c>
    </row>
    <row r="23" spans="2:14" ht="15.75" customHeight="1" x14ac:dyDescent="0.2">
      <c r="B23" s="40">
        <v>10</v>
      </c>
      <c r="C23" s="41">
        <v>11.74</v>
      </c>
      <c r="D23" s="42">
        <f>LOOKUP(C23,batimetria!$A$6:$B$1436,batimetria!$B$6:$B$1436)</f>
        <v>796585.95150497556</v>
      </c>
      <c r="E23" s="43">
        <f>(D23*100)/batimetria!$B$1436</f>
        <v>3.4953520685347796</v>
      </c>
      <c r="F23" s="47"/>
      <c r="G23" s="76">
        <v>820</v>
      </c>
      <c r="H23" s="77">
        <v>530</v>
      </c>
      <c r="I23" s="47"/>
      <c r="J23" s="46">
        <v>291</v>
      </c>
      <c r="K23" s="9">
        <v>233</v>
      </c>
      <c r="L23" s="9">
        <v>187</v>
      </c>
      <c r="M23" s="68">
        <v>44.44</v>
      </c>
      <c r="N23" s="9">
        <v>0</v>
      </c>
    </row>
    <row r="24" spans="2:14" ht="15.75" customHeight="1" x14ac:dyDescent="0.2">
      <c r="B24" s="40">
        <v>11</v>
      </c>
      <c r="C24" s="41">
        <v>11.76</v>
      </c>
      <c r="D24" s="42">
        <f>LOOKUP(C24,batimetria!$A$6:$B$1436,batimetria!$B$6:$B$1436)</f>
        <v>813587.85315321572</v>
      </c>
      <c r="E24" s="43">
        <f>(D24*100)/batimetria!$B$1436</f>
        <v>3.5699549811055138</v>
      </c>
      <c r="F24" s="47"/>
      <c r="G24" s="76">
        <v>820</v>
      </c>
      <c r="H24" s="77">
        <v>530</v>
      </c>
      <c r="I24" s="47"/>
      <c r="J24" s="46">
        <v>291</v>
      </c>
      <c r="K24" s="9">
        <v>233</v>
      </c>
      <c r="L24" s="9">
        <v>187</v>
      </c>
      <c r="M24" s="68">
        <v>44.44</v>
      </c>
      <c r="N24" s="9">
        <v>100</v>
      </c>
    </row>
    <row r="25" spans="2:14" ht="15.75" customHeight="1" x14ac:dyDescent="0.2">
      <c r="B25" s="40">
        <v>12</v>
      </c>
      <c r="C25" s="41">
        <v>11.78</v>
      </c>
      <c r="D25" s="42">
        <f>LOOKUP(C25,batimetria!$A$6:$B$1436,batimetria!$B$6:$B$1436)</f>
        <v>830589.75480145589</v>
      </c>
      <c r="E25" s="43">
        <f>(D25*100)/batimetria!$B$1436</f>
        <v>3.6445578936762488</v>
      </c>
      <c r="F25" s="47"/>
      <c r="G25" s="76">
        <v>820</v>
      </c>
      <c r="H25" s="77">
        <v>530</v>
      </c>
      <c r="I25" s="47"/>
      <c r="J25" s="46">
        <v>291</v>
      </c>
      <c r="K25" s="9">
        <v>214</v>
      </c>
      <c r="L25" s="9">
        <v>183</v>
      </c>
      <c r="M25" s="68">
        <v>44.44</v>
      </c>
      <c r="N25" s="9">
        <v>100</v>
      </c>
    </row>
    <row r="26" spans="2:14" ht="15.75" customHeight="1" x14ac:dyDescent="0.2">
      <c r="B26" s="40">
        <v>13</v>
      </c>
      <c r="C26" s="41">
        <v>11.81</v>
      </c>
      <c r="D26" s="42">
        <f>LOOKUP(C26,batimetria!$A$6:$B$1436,batimetria!$B$6:$B$1436)</f>
        <v>856092.60727381613</v>
      </c>
      <c r="E26" s="43">
        <f>(D26*100)/batimetria!$B$1436</f>
        <v>3.7564622625323509</v>
      </c>
      <c r="F26" s="47"/>
      <c r="G26" s="76">
        <v>870</v>
      </c>
      <c r="H26" s="77">
        <v>530</v>
      </c>
      <c r="I26" s="47"/>
      <c r="J26" s="46">
        <v>268</v>
      </c>
      <c r="K26" s="9">
        <v>245</v>
      </c>
      <c r="L26" s="9">
        <v>190</v>
      </c>
      <c r="M26" s="68">
        <v>44.44</v>
      </c>
      <c r="N26" s="9">
        <v>100</v>
      </c>
    </row>
    <row r="27" spans="2:14" ht="15.75" customHeight="1" x14ac:dyDescent="0.2">
      <c r="B27" s="40">
        <v>14</v>
      </c>
      <c r="C27" s="41">
        <v>11.84</v>
      </c>
      <c r="D27" s="42">
        <f>LOOKUP(C27,batimetria!$A$6:$B$1436,batimetria!$B$6:$B$1436)</f>
        <v>881595.45974617638</v>
      </c>
      <c r="E27" s="43">
        <f>(D27*100)/batimetria!$B$1436</f>
        <v>3.8683666313884526</v>
      </c>
      <c r="F27" s="47"/>
      <c r="G27" s="76">
        <v>870</v>
      </c>
      <c r="H27" s="77">
        <v>480</v>
      </c>
      <c r="I27" s="47"/>
      <c r="J27" s="46">
        <v>275</v>
      </c>
      <c r="K27" s="9">
        <v>230</v>
      </c>
      <c r="L27" s="9">
        <v>186</v>
      </c>
      <c r="M27" s="68">
        <v>44.44</v>
      </c>
      <c r="N27" s="9">
        <v>100</v>
      </c>
    </row>
    <row r="28" spans="2:14" ht="15.75" customHeight="1" x14ac:dyDescent="0.2">
      <c r="B28" s="40">
        <v>15</v>
      </c>
      <c r="C28" s="41">
        <v>11.87</v>
      </c>
      <c r="D28" s="42">
        <f>LOOKUP(C28,batimetria!$A$6:$B$1436,batimetria!$B$6:$B$1436)</f>
        <v>909796.36124983896</v>
      </c>
      <c r="E28" s="43">
        <f>(D28*100)/batimetria!$B$1436</f>
        <v>3.9921098121703156</v>
      </c>
      <c r="F28" s="47"/>
      <c r="G28" s="76">
        <v>870</v>
      </c>
      <c r="H28" s="77">
        <v>480</v>
      </c>
      <c r="I28" s="47"/>
      <c r="J28" s="46">
        <v>280</v>
      </c>
      <c r="K28" s="9">
        <v>214</v>
      </c>
      <c r="L28" s="9">
        <v>186</v>
      </c>
      <c r="M28" s="68">
        <v>44.44</v>
      </c>
      <c r="N28" s="9">
        <v>100</v>
      </c>
    </row>
    <row r="29" spans="2:14" ht="15.75" customHeight="1" x14ac:dyDescent="0.2">
      <c r="B29" s="40">
        <v>16</v>
      </c>
      <c r="C29" s="41">
        <v>11.9</v>
      </c>
      <c r="D29" s="42">
        <f>LOOKUP(C29,batimetria!$A$6:$B$1436,batimetria!$B$6:$B$1436)</f>
        <v>939346.28726856981</v>
      </c>
      <c r="E29" s="43">
        <f>(D29*100)/batimetria!$B$1436</f>
        <v>4.1217723989125012</v>
      </c>
      <c r="F29" s="47"/>
      <c r="G29" s="76">
        <v>870</v>
      </c>
      <c r="H29" s="77">
        <v>480</v>
      </c>
      <c r="I29" s="47"/>
      <c r="J29" s="46">
        <v>268</v>
      </c>
      <c r="K29" s="9">
        <v>214</v>
      </c>
      <c r="L29" s="9">
        <v>0</v>
      </c>
      <c r="M29" s="68">
        <v>44.44</v>
      </c>
      <c r="N29" s="9">
        <v>100</v>
      </c>
    </row>
    <row r="30" spans="2:14" ht="15.75" customHeight="1" x14ac:dyDescent="0.2">
      <c r="B30" s="40">
        <v>17</v>
      </c>
      <c r="C30" s="41">
        <v>11.93</v>
      </c>
      <c r="D30" s="42">
        <f>LOOKUP(C30,batimetria!$A$6:$B$1436,batimetria!$B$6:$B$1436)</f>
        <v>968896.21328730066</v>
      </c>
      <c r="E30" s="43">
        <f>(D30*100)/batimetria!$B$1436</f>
        <v>4.2514349856546874</v>
      </c>
      <c r="F30" s="47"/>
      <c r="G30" s="76">
        <v>820</v>
      </c>
      <c r="H30" s="77">
        <v>480</v>
      </c>
      <c r="I30" s="47"/>
      <c r="J30" s="46">
        <v>291</v>
      </c>
      <c r="K30" s="9">
        <v>214</v>
      </c>
      <c r="L30" s="9">
        <v>0</v>
      </c>
      <c r="M30" s="68">
        <v>44.44</v>
      </c>
      <c r="N30" s="9">
        <v>100</v>
      </c>
    </row>
    <row r="31" spans="2:14" ht="15.75" customHeight="1" x14ac:dyDescent="0.2">
      <c r="B31" s="40">
        <v>18</v>
      </c>
      <c r="C31" s="41">
        <v>11.96</v>
      </c>
      <c r="D31" s="42">
        <f>LOOKUP(C31,batimetria!$A$6:$B$1436,batimetria!$B$6:$B$1436)</f>
        <v>998446.13930603152</v>
      </c>
      <c r="E31" s="43">
        <f>(D31*100)/batimetria!$B$1436</f>
        <v>4.3810975723968735</v>
      </c>
      <c r="F31" s="47"/>
      <c r="G31" s="76">
        <v>820</v>
      </c>
      <c r="H31" s="77">
        <v>480</v>
      </c>
      <c r="I31" s="47"/>
      <c r="J31" s="46">
        <v>291</v>
      </c>
      <c r="K31" s="9">
        <v>214</v>
      </c>
      <c r="L31" s="9">
        <v>0</v>
      </c>
      <c r="M31" s="68">
        <v>44.44</v>
      </c>
      <c r="N31" s="9">
        <v>100</v>
      </c>
    </row>
    <row r="32" spans="2:14" ht="15.75" customHeight="1" x14ac:dyDescent="0.2">
      <c r="B32" s="40">
        <v>19</v>
      </c>
      <c r="C32" s="41">
        <v>11.99</v>
      </c>
      <c r="D32" s="42">
        <f>LOOKUP(C32,batimetria!$A$6:$B$1436,batimetria!$B$6:$B$1436)</f>
        <v>1027996.0653247624</v>
      </c>
      <c r="E32" s="43">
        <f>(D32*100)/batimetria!$B$1436</f>
        <v>4.5107601591390596</v>
      </c>
      <c r="F32" s="47"/>
      <c r="G32" s="76">
        <v>770</v>
      </c>
      <c r="H32" s="77">
        <v>480</v>
      </c>
      <c r="I32" s="47"/>
      <c r="J32" s="46">
        <v>291</v>
      </c>
      <c r="K32" s="9">
        <v>214</v>
      </c>
      <c r="L32" s="9">
        <v>0</v>
      </c>
      <c r="M32" s="68">
        <v>44.44</v>
      </c>
      <c r="N32" s="9">
        <v>100</v>
      </c>
    </row>
    <row r="33" spans="1:14" ht="15.75" customHeight="1" x14ac:dyDescent="0.2">
      <c r="B33" s="40">
        <v>20</v>
      </c>
      <c r="C33" s="41">
        <v>12</v>
      </c>
      <c r="D33" s="42">
        <f>LOOKUP(C33,batimetria!$A$6:$B$1436,batimetria!$B$6:$B$1436)</f>
        <v>1037846.0406643393</v>
      </c>
      <c r="E33" s="43">
        <f>(D33*100)/batimetria!$B$1436</f>
        <v>4.5539810213864547</v>
      </c>
      <c r="F33" s="47"/>
      <c r="G33" s="76">
        <v>770</v>
      </c>
      <c r="H33" s="77">
        <v>480</v>
      </c>
      <c r="I33" s="47"/>
      <c r="J33" s="46">
        <v>291</v>
      </c>
      <c r="K33" s="9">
        <v>214</v>
      </c>
      <c r="L33" s="9">
        <v>0</v>
      </c>
      <c r="M33" s="68">
        <v>44.44</v>
      </c>
      <c r="N33" s="9">
        <v>100</v>
      </c>
    </row>
    <row r="34" spans="1:14" ht="15.75" customHeight="1" x14ac:dyDescent="0.2">
      <c r="B34" s="40">
        <v>21</v>
      </c>
      <c r="C34" s="41">
        <v>12.02</v>
      </c>
      <c r="D34" s="42">
        <f>LOOKUP(C34,batimetria!$A$6:$B$1436,batimetria!$B$6:$B$1436)</f>
        <v>1057545.9913434931</v>
      </c>
      <c r="E34" s="43">
        <f>(D34*100)/batimetria!$B$1436</f>
        <v>4.6404227458812448</v>
      </c>
      <c r="F34" s="47"/>
      <c r="G34" s="76">
        <v>770</v>
      </c>
      <c r="H34" s="77">
        <v>480</v>
      </c>
      <c r="I34" s="47"/>
      <c r="J34" s="46">
        <v>291</v>
      </c>
      <c r="K34" s="9">
        <v>197</v>
      </c>
      <c r="L34" s="9">
        <v>5</v>
      </c>
      <c r="M34" s="68">
        <v>44.44</v>
      </c>
      <c r="N34" s="9">
        <v>100</v>
      </c>
    </row>
    <row r="35" spans="1:14" ht="15.75" customHeight="1" x14ac:dyDescent="0.2">
      <c r="B35" s="40">
        <v>22</v>
      </c>
      <c r="C35" s="41">
        <v>12.03</v>
      </c>
      <c r="D35" s="42">
        <f>LOOKUP(C35,batimetria!$A$6:$B$1436,batimetria!$B$6:$B$1436)</f>
        <v>1067395.9666830699</v>
      </c>
      <c r="E35" s="43">
        <f>(D35*100)/batimetria!$B$1436</f>
        <v>4.6836436081286399</v>
      </c>
      <c r="F35" s="47"/>
      <c r="G35" s="76">
        <v>770</v>
      </c>
      <c r="H35" s="77">
        <v>480</v>
      </c>
      <c r="I35" s="47"/>
      <c r="J35" s="46">
        <v>291</v>
      </c>
      <c r="K35" s="9">
        <v>214</v>
      </c>
      <c r="L35" s="9">
        <v>180</v>
      </c>
      <c r="M35" s="68">
        <v>44.44</v>
      </c>
      <c r="N35" s="9">
        <v>100</v>
      </c>
    </row>
    <row r="36" spans="1:14" ht="15.75" customHeight="1" x14ac:dyDescent="0.2">
      <c r="B36" s="40">
        <v>23</v>
      </c>
      <c r="C36" s="41">
        <v>12.04</v>
      </c>
      <c r="D36" s="42">
        <f>LOOKUP(C36,batimetria!$A$6:$B$1436,batimetria!$B$6:$B$1436)</f>
        <v>1077245.9420226468</v>
      </c>
      <c r="E36" s="43">
        <f>(D36*100)/batimetria!$B$1436</f>
        <v>4.726864470376035</v>
      </c>
      <c r="F36" s="47"/>
      <c r="G36" s="76">
        <v>770</v>
      </c>
      <c r="H36" s="77">
        <v>480</v>
      </c>
      <c r="I36" s="47"/>
      <c r="J36" s="46">
        <v>268</v>
      </c>
      <c r="K36" s="9">
        <v>214</v>
      </c>
      <c r="L36" s="9">
        <v>182</v>
      </c>
      <c r="M36" s="68">
        <v>44.44</v>
      </c>
      <c r="N36" s="9">
        <v>100</v>
      </c>
    </row>
    <row r="37" spans="1:14" ht="15.75" customHeight="1" x14ac:dyDescent="0.2">
      <c r="B37" s="40">
        <v>24</v>
      </c>
      <c r="C37" s="41">
        <v>12.06</v>
      </c>
      <c r="D37" s="42">
        <f>LOOKUP(C37,batimetria!$A$6:$B$1436,batimetria!$B$6:$B$1436)</f>
        <v>1096945.8927018004</v>
      </c>
      <c r="E37" s="43">
        <f>(D37*100)/batimetria!$B$1436</f>
        <v>4.8133061948708242</v>
      </c>
      <c r="F37" s="47"/>
      <c r="G37" s="76">
        <v>820</v>
      </c>
      <c r="H37" s="77">
        <v>480</v>
      </c>
      <c r="I37" s="47"/>
      <c r="J37" s="46">
        <v>290</v>
      </c>
      <c r="K37" s="9">
        <v>220</v>
      </c>
      <c r="L37" s="9">
        <v>187</v>
      </c>
      <c r="M37" s="68">
        <v>44.44</v>
      </c>
      <c r="N37" s="9">
        <v>100</v>
      </c>
    </row>
    <row r="38" spans="1:14" ht="15.75" customHeight="1" x14ac:dyDescent="0.2">
      <c r="B38" s="40">
        <v>25</v>
      </c>
      <c r="C38" s="41">
        <v>12.08</v>
      </c>
      <c r="D38" s="42">
        <f>LOOKUP(C38,batimetria!$A$6:$B$1436,batimetria!$B$6:$B$1436)</f>
        <v>1116645.8433809541</v>
      </c>
      <c r="E38" s="43">
        <f>(D38*100)/batimetria!$B$1436</f>
        <v>4.8997479193656135</v>
      </c>
      <c r="F38" s="47"/>
      <c r="G38" s="76">
        <v>770</v>
      </c>
      <c r="H38" s="77">
        <v>480</v>
      </c>
      <c r="I38" s="47"/>
      <c r="J38" s="46">
        <v>290</v>
      </c>
      <c r="K38" s="9">
        <v>220</v>
      </c>
      <c r="L38" s="9">
        <v>186</v>
      </c>
      <c r="M38" s="68">
        <v>44.44</v>
      </c>
      <c r="N38" s="9">
        <v>100</v>
      </c>
    </row>
    <row r="39" spans="1:14" ht="15.75" customHeight="1" x14ac:dyDescent="0.2">
      <c r="B39" s="40">
        <v>26</v>
      </c>
      <c r="C39" s="41">
        <v>12.1</v>
      </c>
      <c r="D39" s="42">
        <f>LOOKUP(C39,batimetria!$A$6:$B$1436,batimetria!$B$6:$B$1436)</f>
        <v>1136345.7940601078</v>
      </c>
      <c r="E39" s="43">
        <f>(D39*100)/batimetria!$B$1436</f>
        <v>4.9861896438604028</v>
      </c>
      <c r="F39" s="47"/>
      <c r="G39" s="76">
        <v>770</v>
      </c>
      <c r="H39" s="77">
        <v>480</v>
      </c>
      <c r="I39" s="47"/>
      <c r="J39" s="46">
        <v>280</v>
      </c>
      <c r="K39" s="9">
        <v>214</v>
      </c>
      <c r="L39" s="9">
        <v>185</v>
      </c>
      <c r="M39" s="68">
        <v>44.44</v>
      </c>
      <c r="N39" s="9">
        <v>100</v>
      </c>
    </row>
    <row r="40" spans="1:14" ht="15.75" customHeight="1" x14ac:dyDescent="0.2">
      <c r="B40" s="40">
        <v>27</v>
      </c>
      <c r="C40" s="41">
        <v>12.13</v>
      </c>
      <c r="D40" s="42">
        <f>LOOKUP(C40,batimetria!$A$6:$B$1436,batimetria!$B$6:$B$1436)</f>
        <v>1165895.7200788383</v>
      </c>
      <c r="E40" s="43">
        <f>(D40*100)/batimetria!$B$1436</f>
        <v>5.115852230602588</v>
      </c>
      <c r="F40" s="47"/>
      <c r="G40" s="76">
        <v>770</v>
      </c>
      <c r="H40" s="77">
        <v>480</v>
      </c>
      <c r="I40" s="47"/>
      <c r="J40" s="46">
        <v>290</v>
      </c>
      <c r="K40" s="9">
        <v>214</v>
      </c>
      <c r="L40" s="9">
        <v>184</v>
      </c>
      <c r="M40" s="68">
        <v>44.44</v>
      </c>
      <c r="N40" s="9">
        <v>100</v>
      </c>
    </row>
    <row r="41" spans="1:14" ht="15.75" customHeight="1" x14ac:dyDescent="0.2">
      <c r="B41" s="40">
        <v>28</v>
      </c>
      <c r="C41" s="41">
        <v>12.16</v>
      </c>
      <c r="D41" s="42">
        <f>LOOKUP(C41,batimetria!$A$6:$B$1436,batimetria!$B$6:$B$1436)</f>
        <v>1195445.6460975688</v>
      </c>
      <c r="E41" s="43">
        <f>(D41*100)/batimetria!$B$1436</f>
        <v>5.2455148173447723</v>
      </c>
      <c r="F41" s="47"/>
      <c r="G41" s="76">
        <v>770</v>
      </c>
      <c r="H41" s="77">
        <v>480</v>
      </c>
      <c r="I41" s="47"/>
      <c r="J41" s="46">
        <v>291</v>
      </c>
      <c r="K41" s="9">
        <v>214</v>
      </c>
      <c r="L41" s="9">
        <v>180</v>
      </c>
      <c r="M41" s="68">
        <v>44.44</v>
      </c>
      <c r="N41" s="9">
        <v>100</v>
      </c>
    </row>
    <row r="42" spans="1:14" ht="15.75" customHeight="1" x14ac:dyDescent="0.2">
      <c r="B42" s="40">
        <v>29</v>
      </c>
      <c r="C42" s="41">
        <v>12.19</v>
      </c>
      <c r="D42" s="42">
        <f>LOOKUP(C42,batimetria!$A$6:$B$1436,batimetria!$B$6:$B$1436)</f>
        <v>1224995.5721162993</v>
      </c>
      <c r="E42" s="43">
        <f>(D42*100)/batimetria!$B$1436</f>
        <v>5.3751774040869567</v>
      </c>
      <c r="F42" s="47"/>
      <c r="G42" s="76">
        <v>770</v>
      </c>
      <c r="H42" s="77">
        <v>480</v>
      </c>
      <c r="I42" s="47"/>
      <c r="J42" s="46">
        <v>291</v>
      </c>
      <c r="K42" s="9">
        <v>214</v>
      </c>
      <c r="L42" s="9">
        <v>180</v>
      </c>
      <c r="M42" s="68">
        <v>44.44</v>
      </c>
      <c r="N42" s="9">
        <v>100</v>
      </c>
    </row>
    <row r="43" spans="1:14" ht="15.75" customHeight="1" x14ac:dyDescent="0.2">
      <c r="B43" s="40">
        <v>30</v>
      </c>
      <c r="C43" s="41">
        <v>12.22</v>
      </c>
      <c r="D43" s="42">
        <f>LOOKUP(C43,batimetria!$A$6:$B$1436,batimetria!$B$6:$B$1436)</f>
        <v>1254545.4981350298</v>
      </c>
      <c r="E43" s="43">
        <f>(D43*100)/batimetria!$B$1436</f>
        <v>5.504839990829141</v>
      </c>
      <c r="F43" s="47"/>
      <c r="G43" s="76">
        <v>870</v>
      </c>
      <c r="H43" s="77">
        <v>480</v>
      </c>
      <c r="I43" s="47"/>
      <c r="J43" s="46">
        <v>291</v>
      </c>
      <c r="K43" s="9">
        <v>233</v>
      </c>
      <c r="L43" s="9">
        <v>0</v>
      </c>
      <c r="M43" s="68">
        <v>44.44</v>
      </c>
      <c r="N43" s="9">
        <v>100</v>
      </c>
    </row>
    <row r="44" spans="1:14" ht="15.75" customHeight="1" x14ac:dyDescent="0.2">
      <c r="B44" s="40">
        <v>31</v>
      </c>
      <c r="C44" s="41">
        <v>12.26</v>
      </c>
      <c r="D44" s="42">
        <f>LOOKUP(C44,batimetria!$A$6:$B$1436,batimetria!$B$6:$B$1436)</f>
        <v>1293945.3994933371</v>
      </c>
      <c r="E44" s="43">
        <f>(D44*100)/batimetria!$B$1436</f>
        <v>5.6777234398187195</v>
      </c>
      <c r="F44" s="47"/>
      <c r="G44" s="76">
        <v>870</v>
      </c>
      <c r="H44" s="77">
        <v>480</v>
      </c>
      <c r="I44" s="47"/>
      <c r="J44" s="46">
        <v>291</v>
      </c>
      <c r="K44" s="9">
        <v>214</v>
      </c>
      <c r="L44" s="9">
        <v>0</v>
      </c>
      <c r="M44" s="68">
        <v>44.44</v>
      </c>
      <c r="N44" s="9">
        <v>100</v>
      </c>
    </row>
    <row r="48" spans="1:14" ht="22.5" customHeight="1" x14ac:dyDescent="0.2">
      <c r="A48" s="81" t="s">
        <v>14</v>
      </c>
      <c r="B48" s="81"/>
      <c r="C48" s="24">
        <f>AVERAGE(C14:C44)</f>
        <v>11.883870967741938</v>
      </c>
      <c r="D48" s="19"/>
      <c r="E48" s="19"/>
      <c r="F48" s="20"/>
      <c r="G48" s="32">
        <f>AVERAGE(G14:G44)</f>
        <v>802.25806451612902</v>
      </c>
      <c r="H48" s="32">
        <f>AVERAGE(H14:H44)</f>
        <v>500.96774193548384</v>
      </c>
      <c r="J48" s="32">
        <f>AVERAGE(J14:J44)</f>
        <v>283.74193548387098</v>
      </c>
      <c r="K48" s="32">
        <f>AVERAGE(K14:K44)</f>
        <v>222.67741935483872</v>
      </c>
      <c r="L48" s="32">
        <f>AVERAGE(L14:L44)</f>
        <v>101.03225806451613</v>
      </c>
      <c r="M48" s="32">
        <f>AVERAGE(M14:M44)</f>
        <v>44.440000000000033</v>
      </c>
      <c r="N48" s="32">
        <f>AVERAGE(N14:N44)</f>
        <v>96.774193548387103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0.82</v>
      </c>
      <c r="H63" s="35">
        <f>H14/1000</f>
        <v>0.53</v>
      </c>
    </row>
    <row r="64" spans="2:11" x14ac:dyDescent="0.2">
      <c r="G64" s="35">
        <f t="shared" ref="G64:H79" si="0">G15/1000</f>
        <v>0.82</v>
      </c>
      <c r="H64" s="35">
        <f t="shared" si="0"/>
        <v>0.53</v>
      </c>
    </row>
    <row r="65" spans="7:8" x14ac:dyDescent="0.2">
      <c r="G65" s="35">
        <f t="shared" si="0"/>
        <v>0.77</v>
      </c>
      <c r="H65" s="35">
        <f t="shared" si="0"/>
        <v>0.53</v>
      </c>
    </row>
    <row r="66" spans="7:8" x14ac:dyDescent="0.2">
      <c r="G66" s="35">
        <f t="shared" si="0"/>
        <v>0.72</v>
      </c>
      <c r="H66" s="35">
        <f t="shared" si="0"/>
        <v>0.53</v>
      </c>
    </row>
    <row r="67" spans="7:8" x14ac:dyDescent="0.2">
      <c r="G67" s="35">
        <f t="shared" si="0"/>
        <v>0.72</v>
      </c>
      <c r="H67" s="35">
        <f t="shared" si="0"/>
        <v>0.53</v>
      </c>
    </row>
    <row r="68" spans="7:8" x14ac:dyDescent="0.2">
      <c r="G68" s="35">
        <f t="shared" si="0"/>
        <v>0.72</v>
      </c>
      <c r="H68" s="35">
        <f t="shared" si="0"/>
        <v>0.53</v>
      </c>
    </row>
    <row r="69" spans="7:8" x14ac:dyDescent="0.2">
      <c r="G69" s="35">
        <f t="shared" si="0"/>
        <v>0.72</v>
      </c>
      <c r="H69" s="35">
        <f t="shared" si="0"/>
        <v>0.53</v>
      </c>
    </row>
    <row r="70" spans="7:8" x14ac:dyDescent="0.2">
      <c r="G70" s="35">
        <f t="shared" si="0"/>
        <v>0.87</v>
      </c>
      <c r="H70" s="35">
        <f t="shared" si="0"/>
        <v>0.53</v>
      </c>
    </row>
    <row r="71" spans="7:8" x14ac:dyDescent="0.2">
      <c r="G71" s="35">
        <f t="shared" si="0"/>
        <v>0.87</v>
      </c>
      <c r="H71" s="35">
        <f t="shared" si="0"/>
        <v>0.53</v>
      </c>
    </row>
    <row r="72" spans="7:8" x14ac:dyDescent="0.2">
      <c r="G72" s="35">
        <f t="shared" si="0"/>
        <v>0.82</v>
      </c>
      <c r="H72" s="35">
        <f t="shared" si="0"/>
        <v>0.53</v>
      </c>
    </row>
    <row r="73" spans="7:8" x14ac:dyDescent="0.2">
      <c r="G73" s="35">
        <f t="shared" si="0"/>
        <v>0.82</v>
      </c>
      <c r="H73" s="35">
        <f t="shared" si="0"/>
        <v>0.53</v>
      </c>
    </row>
    <row r="74" spans="7:8" x14ac:dyDescent="0.2">
      <c r="G74" s="35">
        <f t="shared" si="0"/>
        <v>0.82</v>
      </c>
      <c r="H74" s="35">
        <f t="shared" si="0"/>
        <v>0.53</v>
      </c>
    </row>
    <row r="75" spans="7:8" x14ac:dyDescent="0.2">
      <c r="G75" s="35">
        <f t="shared" si="0"/>
        <v>0.87</v>
      </c>
      <c r="H75" s="35">
        <f t="shared" si="0"/>
        <v>0.53</v>
      </c>
    </row>
    <row r="76" spans="7:8" x14ac:dyDescent="0.2">
      <c r="G76" s="35">
        <f t="shared" si="0"/>
        <v>0.87</v>
      </c>
      <c r="H76" s="35">
        <f t="shared" si="0"/>
        <v>0.48</v>
      </c>
    </row>
    <row r="77" spans="7:8" x14ac:dyDescent="0.2">
      <c r="G77" s="35">
        <f t="shared" si="0"/>
        <v>0.87</v>
      </c>
      <c r="H77" s="35">
        <f t="shared" si="0"/>
        <v>0.48</v>
      </c>
    </row>
    <row r="78" spans="7:8" x14ac:dyDescent="0.2">
      <c r="G78" s="35">
        <f t="shared" si="0"/>
        <v>0.87</v>
      </c>
      <c r="H78" s="35">
        <f t="shared" si="0"/>
        <v>0.48</v>
      </c>
    </row>
    <row r="79" spans="7:8" x14ac:dyDescent="0.2">
      <c r="G79" s="35">
        <f t="shared" si="0"/>
        <v>0.82</v>
      </c>
      <c r="H79" s="35">
        <f t="shared" si="0"/>
        <v>0.48</v>
      </c>
    </row>
    <row r="80" spans="7:8" x14ac:dyDescent="0.2">
      <c r="G80" s="35">
        <f t="shared" ref="G80:H93" si="1">G31/1000</f>
        <v>0.82</v>
      </c>
      <c r="H80" s="35">
        <f t="shared" si="1"/>
        <v>0.48</v>
      </c>
    </row>
    <row r="81" spans="7:8" x14ac:dyDescent="0.2">
      <c r="G81" s="35">
        <f t="shared" si="1"/>
        <v>0.77</v>
      </c>
      <c r="H81" s="35">
        <f t="shared" si="1"/>
        <v>0.48</v>
      </c>
    </row>
    <row r="82" spans="7:8" x14ac:dyDescent="0.2">
      <c r="G82" s="35">
        <f t="shared" si="1"/>
        <v>0.77</v>
      </c>
      <c r="H82" s="35">
        <f t="shared" si="1"/>
        <v>0.48</v>
      </c>
    </row>
    <row r="83" spans="7:8" x14ac:dyDescent="0.2">
      <c r="G83" s="35">
        <f t="shared" si="1"/>
        <v>0.77</v>
      </c>
      <c r="H83" s="35">
        <f t="shared" si="1"/>
        <v>0.48</v>
      </c>
    </row>
    <row r="84" spans="7:8" x14ac:dyDescent="0.2">
      <c r="G84" s="35">
        <f t="shared" si="1"/>
        <v>0.77</v>
      </c>
      <c r="H84" s="35">
        <f t="shared" si="1"/>
        <v>0.48</v>
      </c>
    </row>
    <row r="85" spans="7:8" x14ac:dyDescent="0.2">
      <c r="G85" s="35">
        <f t="shared" si="1"/>
        <v>0.77</v>
      </c>
      <c r="H85" s="35">
        <f t="shared" si="1"/>
        <v>0.48</v>
      </c>
    </row>
    <row r="86" spans="7:8" x14ac:dyDescent="0.2">
      <c r="G86" s="35">
        <f t="shared" si="1"/>
        <v>0.82</v>
      </c>
      <c r="H86" s="35">
        <f t="shared" si="1"/>
        <v>0.48</v>
      </c>
    </row>
    <row r="87" spans="7:8" x14ac:dyDescent="0.2">
      <c r="G87" s="35">
        <f t="shared" si="1"/>
        <v>0.77</v>
      </c>
      <c r="H87" s="35">
        <f t="shared" si="1"/>
        <v>0.48</v>
      </c>
    </row>
    <row r="88" spans="7:8" x14ac:dyDescent="0.2">
      <c r="G88" s="35">
        <f t="shared" si="1"/>
        <v>0.77</v>
      </c>
      <c r="H88" s="35">
        <f t="shared" si="1"/>
        <v>0.48</v>
      </c>
    </row>
    <row r="89" spans="7:8" x14ac:dyDescent="0.2">
      <c r="G89" s="35">
        <f t="shared" si="1"/>
        <v>0.77</v>
      </c>
      <c r="H89" s="35">
        <f t="shared" si="1"/>
        <v>0.48</v>
      </c>
    </row>
    <row r="90" spans="7:8" x14ac:dyDescent="0.2">
      <c r="G90" s="35">
        <f t="shared" si="1"/>
        <v>0.77</v>
      </c>
      <c r="H90" s="35">
        <f t="shared" si="1"/>
        <v>0.48</v>
      </c>
    </row>
    <row r="91" spans="7:8" x14ac:dyDescent="0.2">
      <c r="G91" s="35">
        <f t="shared" si="1"/>
        <v>0.77</v>
      </c>
      <c r="H91" s="35">
        <f t="shared" si="1"/>
        <v>0.48</v>
      </c>
    </row>
    <row r="92" spans="7:8" x14ac:dyDescent="0.2">
      <c r="G92" s="35">
        <f t="shared" si="1"/>
        <v>0.87</v>
      </c>
      <c r="H92" s="35">
        <f t="shared" si="1"/>
        <v>0.48</v>
      </c>
    </row>
    <row r="93" spans="7:8" x14ac:dyDescent="0.2">
      <c r="G93" s="35">
        <f t="shared" si="1"/>
        <v>0.87</v>
      </c>
      <c r="H93" s="35">
        <f t="shared" si="1"/>
        <v>0.48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ignoredErrors>
    <ignoredError sqref="D14:E44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93"/>
  <sheetViews>
    <sheetView showGridLines="0" topLeftCell="A12" zoomScale="75" zoomScaleNormal="75" workbookViewId="0">
      <selection activeCell="H43" sqref="G14:H43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6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may!B11</f>
        <v>Periodo 2022</v>
      </c>
      <c r="C11" s="82"/>
      <c r="D11" s="82"/>
      <c r="E11" s="82"/>
      <c r="G11" s="84" t="str">
        <f>may!G11</f>
        <v xml:space="preserve"> Registro JVRC</v>
      </c>
      <c r="H11" s="84"/>
      <c r="J11" s="80" t="str">
        <f>may!J11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may!E12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40">
        <v>1</v>
      </c>
      <c r="C14" s="41">
        <v>12.28</v>
      </c>
      <c r="D14" s="42">
        <f>LOOKUP(C14,batimetria!$A$6:$B$1436,batimetria!$B$6:$B$1436)</f>
        <v>1313645.3501724908</v>
      </c>
      <c r="E14" s="43">
        <f>(D14*100)/batimetria!$B$1436</f>
        <v>5.7641651643135097</v>
      </c>
      <c r="F14" s="47"/>
      <c r="G14" s="76">
        <v>770</v>
      </c>
      <c r="H14" s="77">
        <v>480</v>
      </c>
      <c r="I14" s="47"/>
      <c r="J14" s="46">
        <v>291</v>
      </c>
      <c r="K14" s="9">
        <v>214</v>
      </c>
      <c r="L14" s="9">
        <v>0</v>
      </c>
      <c r="M14" s="68">
        <v>44.44</v>
      </c>
      <c r="N14" s="9">
        <v>100</v>
      </c>
    </row>
    <row r="15" spans="2:14" ht="15.75" customHeight="1" x14ac:dyDescent="0.2">
      <c r="B15" s="40">
        <v>2</v>
      </c>
      <c r="C15" s="41">
        <v>12.31</v>
      </c>
      <c r="D15" s="42">
        <f>LOOKUP(C15,batimetria!$A$6:$B$1436,batimetria!$B$6:$B$1436)</f>
        <v>1343195.2761912213</v>
      </c>
      <c r="E15" s="43">
        <f>(D15*100)/batimetria!$B$1436</f>
        <v>5.8938277510556931</v>
      </c>
      <c r="F15" s="47"/>
      <c r="G15" s="76">
        <v>820</v>
      </c>
      <c r="H15" s="77">
        <v>480</v>
      </c>
      <c r="I15" s="47"/>
      <c r="J15" s="46">
        <v>290</v>
      </c>
      <c r="K15" s="9">
        <v>233</v>
      </c>
      <c r="L15" s="9">
        <v>0</v>
      </c>
      <c r="M15" s="68">
        <v>44.44</v>
      </c>
      <c r="N15" s="9">
        <v>100</v>
      </c>
    </row>
    <row r="16" spans="2:14" ht="15.75" customHeight="1" x14ac:dyDescent="0.2">
      <c r="B16" s="40">
        <v>3</v>
      </c>
      <c r="C16" s="41">
        <v>12.34</v>
      </c>
      <c r="D16" s="42">
        <f>LOOKUP(C16,batimetria!$A$6:$B$1436,batimetria!$B$6:$B$1436)</f>
        <v>1372745.2022099518</v>
      </c>
      <c r="E16" s="43">
        <f>(D16*100)/batimetria!$B$1436</f>
        <v>6.0234903377978783</v>
      </c>
      <c r="F16" s="47"/>
      <c r="G16" s="76">
        <v>1020</v>
      </c>
      <c r="H16" s="77">
        <v>480</v>
      </c>
      <c r="I16" s="47"/>
      <c r="J16" s="46">
        <v>295</v>
      </c>
      <c r="K16" s="9">
        <v>230</v>
      </c>
      <c r="L16" s="9">
        <v>0</v>
      </c>
      <c r="M16" s="68">
        <v>44.44</v>
      </c>
      <c r="N16" s="9">
        <v>100</v>
      </c>
    </row>
    <row r="17" spans="2:14" ht="15.75" customHeight="1" x14ac:dyDescent="0.2">
      <c r="B17" s="40">
        <v>4</v>
      </c>
      <c r="C17" s="41">
        <v>12.38</v>
      </c>
      <c r="D17" s="42">
        <f>LOOKUP(C17,batimetria!$A$6:$B$1436,batimetria!$B$6:$B$1436)</f>
        <v>1414446.3993513857</v>
      </c>
      <c r="E17" s="43">
        <f>(D17*100)/batimetria!$B$1436</f>
        <v>6.2064716788738847</v>
      </c>
      <c r="F17" s="47"/>
      <c r="G17" s="76">
        <v>1020</v>
      </c>
      <c r="H17" s="77">
        <v>480</v>
      </c>
      <c r="I17" s="47"/>
      <c r="J17" s="46">
        <v>295</v>
      </c>
      <c r="K17" s="9">
        <v>245</v>
      </c>
      <c r="L17" s="9">
        <v>0</v>
      </c>
      <c r="M17" s="68">
        <v>44.44</v>
      </c>
      <c r="N17" s="9">
        <v>100</v>
      </c>
    </row>
    <row r="18" spans="2:14" ht="15.75" customHeight="1" x14ac:dyDescent="0.2">
      <c r="B18" s="40">
        <v>5</v>
      </c>
      <c r="C18" s="41">
        <v>12.42</v>
      </c>
      <c r="D18" s="42">
        <f>LOOKUP(C18,batimetria!$A$6:$B$1436,batimetria!$B$6:$B$1436)</f>
        <v>1456914.695086593</v>
      </c>
      <c r="E18" s="43">
        <f>(D18*100)/batimetria!$B$1436</f>
        <v>6.3928189839760599</v>
      </c>
      <c r="F18" s="47"/>
      <c r="G18" s="76">
        <v>920</v>
      </c>
      <c r="H18" s="77">
        <v>480</v>
      </c>
      <c r="I18" s="47"/>
      <c r="J18" s="46">
        <v>300</v>
      </c>
      <c r="K18" s="9">
        <v>170</v>
      </c>
      <c r="L18" s="9">
        <v>155</v>
      </c>
      <c r="M18" s="68">
        <v>44.44</v>
      </c>
      <c r="N18" s="9">
        <v>100</v>
      </c>
    </row>
    <row r="19" spans="2:14" ht="15.75" customHeight="1" x14ac:dyDescent="0.2">
      <c r="B19" s="40">
        <v>6</v>
      </c>
      <c r="C19" s="41">
        <v>12.46</v>
      </c>
      <c r="D19" s="42">
        <f>LOOKUP(C19,batimetria!$A$6:$B$1436,batimetria!$B$6:$B$1436)</f>
        <v>1499382.9908218004</v>
      </c>
      <c r="E19" s="43">
        <f>(D19*100)/batimetria!$B$1436</f>
        <v>6.579166289078235</v>
      </c>
      <c r="F19" s="47"/>
      <c r="G19" s="76">
        <v>920</v>
      </c>
      <c r="H19" s="77">
        <v>480</v>
      </c>
      <c r="I19" s="47"/>
      <c r="J19" s="46">
        <v>300</v>
      </c>
      <c r="K19" s="9">
        <v>245</v>
      </c>
      <c r="L19" s="9">
        <v>190</v>
      </c>
      <c r="M19" s="68">
        <v>44.44</v>
      </c>
      <c r="N19" s="9">
        <v>100</v>
      </c>
    </row>
    <row r="20" spans="2:14" ht="15.75" customHeight="1" x14ac:dyDescent="0.2">
      <c r="B20" s="40">
        <v>7</v>
      </c>
      <c r="C20" s="41">
        <v>12.49</v>
      </c>
      <c r="D20" s="42">
        <f>LOOKUP(C20,batimetria!$A$6:$B$1436,batimetria!$B$6:$B$1436)</f>
        <v>1531234.212623206</v>
      </c>
      <c r="E20" s="43">
        <f>(D20*100)/batimetria!$B$1436</f>
        <v>6.7189267679048665</v>
      </c>
      <c r="F20" s="47"/>
      <c r="G20" s="76">
        <v>920</v>
      </c>
      <c r="H20" s="77">
        <v>480</v>
      </c>
      <c r="I20" s="47"/>
      <c r="J20" s="46">
        <v>315</v>
      </c>
      <c r="K20" s="9">
        <v>233</v>
      </c>
      <c r="L20" s="9">
        <v>190</v>
      </c>
      <c r="M20" s="68">
        <v>44.44</v>
      </c>
      <c r="N20" s="9">
        <v>100</v>
      </c>
    </row>
    <row r="21" spans="2:14" ht="15.75" customHeight="1" x14ac:dyDescent="0.2">
      <c r="B21" s="40">
        <v>8</v>
      </c>
      <c r="C21" s="41">
        <v>12.52</v>
      </c>
      <c r="D21" s="42">
        <f>LOOKUP(C21,batimetria!$A$6:$B$1436,batimetria!$B$6:$B$1436)</f>
        <v>1563085.4344246115</v>
      </c>
      <c r="E21" s="43">
        <f>(D21*100)/batimetria!$B$1436</f>
        <v>6.8586872467314972</v>
      </c>
      <c r="F21" s="47"/>
      <c r="G21" s="76">
        <v>920</v>
      </c>
      <c r="H21" s="77">
        <v>480</v>
      </c>
      <c r="I21" s="47"/>
      <c r="J21" s="46">
        <v>315</v>
      </c>
      <c r="K21" s="9">
        <v>233</v>
      </c>
      <c r="L21" s="9">
        <v>190</v>
      </c>
      <c r="M21" s="68">
        <v>44.44</v>
      </c>
      <c r="N21" s="9">
        <v>100</v>
      </c>
    </row>
    <row r="22" spans="2:14" ht="15.75" customHeight="1" x14ac:dyDescent="0.2">
      <c r="B22" s="40">
        <v>9</v>
      </c>
      <c r="C22" s="41">
        <v>12.55</v>
      </c>
      <c r="D22" s="42">
        <f>LOOKUP(C22,batimetria!$A$6:$B$1436,batimetria!$B$6:$B$1436)</f>
        <v>1594936.656226017</v>
      </c>
      <c r="E22" s="43">
        <f>(D22*100)/batimetria!$B$1436</f>
        <v>6.9984477255581288</v>
      </c>
      <c r="F22" s="47"/>
      <c r="G22" s="76">
        <v>920</v>
      </c>
      <c r="H22" s="77">
        <v>480</v>
      </c>
      <c r="I22" s="47"/>
      <c r="J22" s="46">
        <v>315</v>
      </c>
      <c r="K22" s="9">
        <v>233</v>
      </c>
      <c r="L22" s="9">
        <v>190</v>
      </c>
      <c r="M22" s="68">
        <v>44.44</v>
      </c>
      <c r="N22" s="9">
        <v>0</v>
      </c>
    </row>
    <row r="23" spans="2:14" ht="15.75" customHeight="1" x14ac:dyDescent="0.2">
      <c r="B23" s="40">
        <v>10</v>
      </c>
      <c r="C23" s="41">
        <v>12.58</v>
      </c>
      <c r="D23" s="42">
        <f>LOOKUP(C23,batimetria!$A$6:$B$1436,batimetria!$B$6:$B$1436)</f>
        <v>1626787.8780274226</v>
      </c>
      <c r="E23" s="43">
        <f>(D23*100)/batimetria!$B$1436</f>
        <v>7.1382082043847594</v>
      </c>
      <c r="F23" s="47"/>
      <c r="G23" s="76">
        <v>920</v>
      </c>
      <c r="H23" s="77">
        <v>480</v>
      </c>
      <c r="I23" s="47"/>
      <c r="J23" s="46">
        <v>315</v>
      </c>
      <c r="K23" s="9">
        <v>214</v>
      </c>
      <c r="L23" s="9">
        <v>180</v>
      </c>
      <c r="M23" s="68">
        <v>44.44</v>
      </c>
      <c r="N23" s="9">
        <v>0</v>
      </c>
    </row>
    <row r="24" spans="2:14" ht="15.75" customHeight="1" x14ac:dyDescent="0.2">
      <c r="B24" s="40">
        <v>11</v>
      </c>
      <c r="C24" s="41">
        <v>12.62</v>
      </c>
      <c r="D24" s="42">
        <f>LOOKUP(C24,batimetria!$A$6:$B$1436,batimetria!$B$6:$B$1436)</f>
        <v>1669256.17376263</v>
      </c>
      <c r="E24" s="43">
        <f>(D24*100)/batimetria!$B$1436</f>
        <v>7.3245555094869337</v>
      </c>
      <c r="F24" s="47"/>
      <c r="G24" s="76">
        <v>920</v>
      </c>
      <c r="H24" s="77">
        <v>480</v>
      </c>
      <c r="I24" s="47"/>
      <c r="J24" s="46">
        <v>315</v>
      </c>
      <c r="K24" s="9">
        <v>214</v>
      </c>
      <c r="L24" s="9">
        <v>180</v>
      </c>
      <c r="M24" s="68">
        <v>44.44</v>
      </c>
      <c r="N24" s="9">
        <v>0</v>
      </c>
    </row>
    <row r="25" spans="2:14" ht="15.75" customHeight="1" x14ac:dyDescent="0.2">
      <c r="B25" s="40">
        <v>12</v>
      </c>
      <c r="C25" s="41">
        <v>12.65</v>
      </c>
      <c r="D25" s="42">
        <f>LOOKUP(C25,batimetria!$A$6:$B$1436,batimetria!$B$6:$B$1436)</f>
        <v>1701107.3955640355</v>
      </c>
      <c r="E25" s="43">
        <f>(D25*100)/batimetria!$B$1436</f>
        <v>7.4643159883135652</v>
      </c>
      <c r="F25" s="47"/>
      <c r="G25" s="76">
        <v>920</v>
      </c>
      <c r="H25" s="77">
        <v>480</v>
      </c>
      <c r="I25" s="47"/>
      <c r="J25" s="46">
        <v>314</v>
      </c>
      <c r="K25" s="9">
        <v>205</v>
      </c>
      <c r="L25" s="9">
        <v>188</v>
      </c>
      <c r="M25" s="68">
        <v>44.44</v>
      </c>
      <c r="N25" s="9">
        <v>0</v>
      </c>
    </row>
    <row r="26" spans="2:14" ht="15.75" customHeight="1" x14ac:dyDescent="0.2">
      <c r="B26" s="40">
        <v>13</v>
      </c>
      <c r="C26" s="41">
        <v>12.69</v>
      </c>
      <c r="D26" s="42">
        <f>LOOKUP(C26,batimetria!$A$6:$B$1436,batimetria!$B$6:$B$1436)</f>
        <v>1743575.6912992429</v>
      </c>
      <c r="E26" s="43">
        <f>(D26*100)/batimetria!$B$1436</f>
        <v>7.6506632934157404</v>
      </c>
      <c r="F26" s="47"/>
      <c r="G26" s="76">
        <v>920</v>
      </c>
      <c r="H26" s="77">
        <v>480</v>
      </c>
      <c r="I26" s="47"/>
      <c r="J26" s="46">
        <v>314</v>
      </c>
      <c r="K26" s="9">
        <v>220</v>
      </c>
      <c r="L26" s="9">
        <v>0</v>
      </c>
      <c r="M26" s="68">
        <v>44.44</v>
      </c>
      <c r="N26" s="9">
        <v>0</v>
      </c>
    </row>
    <row r="27" spans="2:14" ht="15.75" customHeight="1" x14ac:dyDescent="0.2">
      <c r="B27" s="40">
        <v>14</v>
      </c>
      <c r="C27" s="41">
        <v>12.72</v>
      </c>
      <c r="D27" s="42">
        <f>LOOKUP(C27,batimetria!$A$6:$B$1436,batimetria!$B$6:$B$1436)</f>
        <v>1775426.9131006484</v>
      </c>
      <c r="E27" s="43">
        <f>(D27*100)/batimetria!$B$1436</f>
        <v>7.790423772242371</v>
      </c>
      <c r="F27" s="47"/>
      <c r="G27" s="76">
        <v>920</v>
      </c>
      <c r="H27" s="77">
        <v>480</v>
      </c>
      <c r="I27" s="47"/>
      <c r="J27" s="46">
        <v>315</v>
      </c>
      <c r="K27" s="9">
        <v>215</v>
      </c>
      <c r="L27" s="9">
        <v>0</v>
      </c>
      <c r="M27" s="68">
        <v>44.44</v>
      </c>
      <c r="N27" s="9">
        <v>0</v>
      </c>
    </row>
    <row r="28" spans="2:14" ht="15.75" customHeight="1" x14ac:dyDescent="0.2">
      <c r="B28" s="40">
        <v>15</v>
      </c>
      <c r="C28" s="41">
        <v>12.75</v>
      </c>
      <c r="D28" s="42">
        <f>LOOKUP(C28,batimetria!$A$6:$B$1436,batimetria!$B$6:$B$1436)</f>
        <v>1807278.134902054</v>
      </c>
      <c r="E28" s="43">
        <f>(D28*100)/batimetria!$B$1436</f>
        <v>7.9301842510690026</v>
      </c>
      <c r="F28" s="47"/>
      <c r="G28" s="76">
        <v>920</v>
      </c>
      <c r="H28" s="77">
        <v>480</v>
      </c>
      <c r="I28" s="47"/>
      <c r="J28" s="46">
        <v>315</v>
      </c>
      <c r="K28" s="9">
        <v>215</v>
      </c>
      <c r="L28" s="9">
        <v>0</v>
      </c>
      <c r="M28" s="68">
        <v>44.44</v>
      </c>
      <c r="N28" s="9">
        <v>0</v>
      </c>
    </row>
    <row r="29" spans="2:14" ht="15.75" customHeight="1" x14ac:dyDescent="0.2">
      <c r="B29" s="40">
        <v>16</v>
      </c>
      <c r="C29" s="41">
        <v>12.78</v>
      </c>
      <c r="D29" s="42">
        <f>LOOKUP(C29,batimetria!$A$6:$B$1436,batimetria!$B$6:$B$1436)</f>
        <v>1839129.3567034595</v>
      </c>
      <c r="E29" s="43">
        <f>(D29*100)/batimetria!$B$1436</f>
        <v>8.0699447298956333</v>
      </c>
      <c r="F29" s="47"/>
      <c r="G29" s="76">
        <v>920</v>
      </c>
      <c r="H29" s="77">
        <v>480</v>
      </c>
      <c r="I29" s="47"/>
      <c r="J29" s="46">
        <v>315</v>
      </c>
      <c r="K29" s="9">
        <v>230</v>
      </c>
      <c r="L29" s="46">
        <v>0</v>
      </c>
      <c r="M29" s="69">
        <v>44.44</v>
      </c>
      <c r="N29" s="9">
        <v>100</v>
      </c>
    </row>
    <row r="30" spans="2:14" ht="15.75" customHeight="1" x14ac:dyDescent="0.2">
      <c r="B30" s="40">
        <v>17</v>
      </c>
      <c r="C30" s="63">
        <v>12.81</v>
      </c>
      <c r="D30" s="42">
        <f>LOOKUP(C30,batimetria!$A$6:$B$1436,batimetria!$B$6:$B$1436)</f>
        <v>1870980.5785048651</v>
      </c>
      <c r="E30" s="43">
        <f>(D30*100)/batimetria!$B$1436</f>
        <v>8.2097052087222639</v>
      </c>
      <c r="F30" s="47"/>
      <c r="G30" s="76">
        <v>870</v>
      </c>
      <c r="H30" s="77">
        <v>430</v>
      </c>
      <c r="I30" s="47"/>
      <c r="J30" s="9">
        <v>315</v>
      </c>
      <c r="K30" s="9">
        <v>251</v>
      </c>
      <c r="L30" s="46">
        <v>29</v>
      </c>
      <c r="M30" s="69">
        <v>44.44</v>
      </c>
      <c r="N30" s="9">
        <v>100</v>
      </c>
    </row>
    <row r="31" spans="2:14" ht="15.75" customHeight="1" x14ac:dyDescent="0.2">
      <c r="B31" s="40">
        <v>18</v>
      </c>
      <c r="C31" s="63">
        <v>12.84</v>
      </c>
      <c r="D31" s="42">
        <f>LOOKUP(C31,batimetria!$A$6:$B$1436,batimetria!$B$6:$B$1436)</f>
        <v>1902831.8003062706</v>
      </c>
      <c r="E31" s="43">
        <f>(D31*100)/batimetria!$B$1436</f>
        <v>8.3494656875488964</v>
      </c>
      <c r="F31" s="47"/>
      <c r="G31" s="76">
        <v>870</v>
      </c>
      <c r="H31" s="77">
        <v>430</v>
      </c>
      <c r="I31" s="47"/>
      <c r="J31" s="9">
        <v>315</v>
      </c>
      <c r="K31" s="9">
        <v>251</v>
      </c>
      <c r="L31" s="46">
        <v>29</v>
      </c>
      <c r="M31" s="69">
        <v>44.44</v>
      </c>
      <c r="N31" s="9">
        <v>100</v>
      </c>
    </row>
    <row r="32" spans="2:14" ht="15.75" customHeight="1" x14ac:dyDescent="0.2">
      <c r="B32" s="40">
        <v>19</v>
      </c>
      <c r="C32" s="63">
        <v>12.87</v>
      </c>
      <c r="D32" s="42">
        <f>LOOKUP(C32,batimetria!$A$6:$B$1436,batimetria!$B$6:$B$1436)</f>
        <v>1935847.623758025</v>
      </c>
      <c r="E32" s="43">
        <f>(D32*100)/batimetria!$B$1436</f>
        <v>8.4943363403371368</v>
      </c>
      <c r="F32" s="47"/>
      <c r="G32" s="76">
        <v>970</v>
      </c>
      <c r="H32" s="77">
        <v>430</v>
      </c>
      <c r="I32" s="47"/>
      <c r="J32" s="9">
        <v>315</v>
      </c>
      <c r="K32" s="9">
        <v>233</v>
      </c>
      <c r="L32" s="46">
        <v>190</v>
      </c>
      <c r="M32" s="69">
        <v>44.44</v>
      </c>
      <c r="N32" s="9">
        <v>100</v>
      </c>
    </row>
    <row r="33" spans="1:14" ht="15.75" customHeight="1" x14ac:dyDescent="0.2">
      <c r="B33" s="40">
        <v>20</v>
      </c>
      <c r="C33" s="63">
        <v>12.91</v>
      </c>
      <c r="D33" s="42">
        <f>LOOKUP(C33,batimetria!$A$6:$B$1436,batimetria!$B$6:$B$1436)</f>
        <v>1980645.122792955</v>
      </c>
      <c r="E33" s="43">
        <f>(D33*100)/batimetria!$B$1436</f>
        <v>8.6909039933582566</v>
      </c>
      <c r="F33" s="47"/>
      <c r="G33" s="76">
        <v>1070</v>
      </c>
      <c r="H33" s="77">
        <v>430</v>
      </c>
      <c r="I33" s="47"/>
      <c r="J33" s="9">
        <v>315</v>
      </c>
      <c r="K33" s="9">
        <v>233</v>
      </c>
      <c r="L33" s="46">
        <v>190</v>
      </c>
      <c r="M33" s="69">
        <v>44.44</v>
      </c>
      <c r="N33" s="9">
        <v>100</v>
      </c>
    </row>
    <row r="34" spans="1:14" ht="15.75" customHeight="1" x14ac:dyDescent="0.2">
      <c r="B34" s="40">
        <v>21</v>
      </c>
      <c r="C34" s="41">
        <v>12.95</v>
      </c>
      <c r="D34" s="42">
        <f>LOOKUP(C34,batimetria!$A$6:$B$1436,batimetria!$B$6:$B$1436)</f>
        <v>2025442.621827885</v>
      </c>
      <c r="E34" s="43">
        <f>(D34*100)/batimetria!$B$1436</f>
        <v>8.8874716463793746</v>
      </c>
      <c r="F34" s="47"/>
      <c r="G34" s="76">
        <v>1070</v>
      </c>
      <c r="H34" s="77">
        <v>370</v>
      </c>
      <c r="I34" s="47"/>
      <c r="J34" s="9">
        <v>315</v>
      </c>
      <c r="K34" s="9">
        <v>233</v>
      </c>
      <c r="L34" s="46">
        <v>190</v>
      </c>
      <c r="M34" s="69">
        <v>44.44</v>
      </c>
      <c r="N34" s="9">
        <v>100</v>
      </c>
    </row>
    <row r="35" spans="1:14" ht="15.75" customHeight="1" x14ac:dyDescent="0.2">
      <c r="B35" s="40">
        <v>22</v>
      </c>
      <c r="C35" s="41">
        <v>12.98</v>
      </c>
      <c r="D35" s="42">
        <f>LOOKUP(C35,batimetria!$A$6:$B$1436,batimetria!$B$6:$B$1436)</f>
        <v>2059040.7461040826</v>
      </c>
      <c r="E35" s="43">
        <f>(D35*100)/batimetria!$B$1436</f>
        <v>9.0348973861452126</v>
      </c>
      <c r="F35" s="47"/>
      <c r="G35" s="76">
        <v>920</v>
      </c>
      <c r="H35" s="77">
        <v>370</v>
      </c>
      <c r="I35" s="47"/>
      <c r="J35" s="9">
        <v>340</v>
      </c>
      <c r="K35" s="9">
        <v>233</v>
      </c>
      <c r="L35" s="46">
        <v>200</v>
      </c>
      <c r="M35" s="69">
        <v>44.44</v>
      </c>
      <c r="N35" s="9">
        <v>100</v>
      </c>
    </row>
    <row r="36" spans="1:14" ht="15.75" customHeight="1" x14ac:dyDescent="0.2">
      <c r="B36" s="40">
        <v>23</v>
      </c>
      <c r="C36" s="41">
        <v>13.01</v>
      </c>
      <c r="D36" s="42">
        <f>LOOKUP(C36,batimetria!$A$6:$B$1436,batimetria!$B$6:$B$1436)</f>
        <v>2092638.8703802801</v>
      </c>
      <c r="E36" s="43">
        <f>(D36*100)/batimetria!$B$1436</f>
        <v>9.1823231259110507</v>
      </c>
      <c r="F36" s="47"/>
      <c r="G36" s="76">
        <v>820</v>
      </c>
      <c r="H36" s="77">
        <v>370</v>
      </c>
      <c r="I36" s="47"/>
      <c r="J36" s="9">
        <v>350</v>
      </c>
      <c r="K36" s="9">
        <v>260</v>
      </c>
      <c r="L36" s="46">
        <v>230</v>
      </c>
      <c r="M36" s="69">
        <v>44.44</v>
      </c>
      <c r="N36" s="9">
        <v>100</v>
      </c>
    </row>
    <row r="37" spans="1:14" ht="15.75" customHeight="1" x14ac:dyDescent="0.2">
      <c r="B37" s="40">
        <v>24</v>
      </c>
      <c r="C37" s="41">
        <v>13.04</v>
      </c>
      <c r="D37" s="42">
        <f>LOOKUP(C37,batimetria!$A$6:$B$1436,batimetria!$B$6:$B$1436)</f>
        <v>2126236.9946564776</v>
      </c>
      <c r="E37" s="43">
        <f>(D37*100)/batimetria!$B$1436</f>
        <v>9.3297488656768905</v>
      </c>
      <c r="F37" s="47"/>
      <c r="G37" s="76">
        <v>820</v>
      </c>
      <c r="H37" s="77">
        <v>370</v>
      </c>
      <c r="I37" s="47"/>
      <c r="J37" s="9">
        <v>350</v>
      </c>
      <c r="K37" s="9">
        <v>250</v>
      </c>
      <c r="L37" s="46">
        <v>235</v>
      </c>
      <c r="M37" s="69">
        <v>44.44</v>
      </c>
      <c r="N37" s="9">
        <v>100</v>
      </c>
    </row>
    <row r="38" spans="1:14" ht="15.75" customHeight="1" x14ac:dyDescent="0.2">
      <c r="B38" s="40">
        <v>25</v>
      </c>
      <c r="C38" s="41">
        <v>13.08</v>
      </c>
      <c r="D38" s="42">
        <f>LOOKUP(C38,batimetria!$A$6:$B$1436,batimetria!$B$6:$B$1436)</f>
        <v>2171034.4936914076</v>
      </c>
      <c r="E38" s="43">
        <f>(D38*100)/batimetria!$B$1436</f>
        <v>9.5263165186980103</v>
      </c>
      <c r="F38" s="47"/>
      <c r="G38" s="76">
        <v>820</v>
      </c>
      <c r="H38" s="77">
        <v>320</v>
      </c>
      <c r="I38" s="47"/>
      <c r="J38" s="9">
        <v>351</v>
      </c>
      <c r="K38" s="9">
        <v>280</v>
      </c>
      <c r="L38" s="46">
        <v>250</v>
      </c>
      <c r="M38" s="69">
        <v>44.44</v>
      </c>
      <c r="N38" s="9">
        <v>100</v>
      </c>
    </row>
    <row r="39" spans="1:14" ht="15.75" customHeight="1" x14ac:dyDescent="0.2">
      <c r="B39" s="40">
        <v>26</v>
      </c>
      <c r="C39" s="41">
        <v>13.15</v>
      </c>
      <c r="D39" s="42">
        <f>LOOKUP(C39,batimetria!$A$6:$B$1436,batimetria!$B$6:$B$1436)</f>
        <v>2249430.1170025351</v>
      </c>
      <c r="E39" s="43">
        <f>(D39*100)/batimetria!$B$1436</f>
        <v>9.8703099114849664</v>
      </c>
      <c r="F39" s="47"/>
      <c r="G39" s="76">
        <v>1960</v>
      </c>
      <c r="H39" s="77">
        <v>320</v>
      </c>
      <c r="I39" s="47"/>
      <c r="J39" s="9">
        <v>290</v>
      </c>
      <c r="K39" s="9">
        <v>250</v>
      </c>
      <c r="L39" s="46">
        <v>235</v>
      </c>
      <c r="M39" s="69">
        <v>44.44</v>
      </c>
      <c r="N39" s="9">
        <v>100</v>
      </c>
    </row>
    <row r="40" spans="1:14" ht="15.75" customHeight="1" x14ac:dyDescent="0.2">
      <c r="B40" s="40">
        <v>27</v>
      </c>
      <c r="C40" s="41">
        <v>13.23</v>
      </c>
      <c r="D40" s="42">
        <f>LOOKUP(C40,batimetria!$A$6:$B$1436,batimetria!$B$6:$B$1436)</f>
        <v>2339025.1150723952</v>
      </c>
      <c r="E40" s="43">
        <f>(D40*100)/batimetria!$B$1436</f>
        <v>10.263445217527202</v>
      </c>
      <c r="F40" s="47"/>
      <c r="G40" s="76">
        <v>1330</v>
      </c>
      <c r="H40" s="77">
        <v>320</v>
      </c>
      <c r="I40" s="47"/>
      <c r="J40" s="9">
        <v>291</v>
      </c>
      <c r="K40" s="9">
        <v>233</v>
      </c>
      <c r="L40" s="46">
        <v>0</v>
      </c>
      <c r="M40" s="69">
        <v>44.44</v>
      </c>
      <c r="N40" s="9">
        <v>100</v>
      </c>
    </row>
    <row r="41" spans="1:14" ht="15.75" customHeight="1" x14ac:dyDescent="0.2">
      <c r="B41" s="40">
        <v>28</v>
      </c>
      <c r="C41" s="41">
        <v>13.28</v>
      </c>
      <c r="D41" s="42">
        <f>LOOKUP(C41,batimetria!$A$6:$B$1436,batimetria!$B$6:$B$1436)</f>
        <v>2395021.9888660577</v>
      </c>
      <c r="E41" s="43">
        <f>(D41*100)/batimetria!$B$1436</f>
        <v>10.5091547838036</v>
      </c>
      <c r="F41" s="47"/>
      <c r="G41" s="76">
        <v>1120</v>
      </c>
      <c r="H41" s="77">
        <v>320</v>
      </c>
      <c r="I41" s="47"/>
      <c r="J41" s="9">
        <v>291</v>
      </c>
      <c r="K41" s="9">
        <v>233</v>
      </c>
      <c r="L41" s="46">
        <v>0</v>
      </c>
      <c r="M41" s="69">
        <v>44.44</v>
      </c>
      <c r="N41" s="9">
        <v>100</v>
      </c>
    </row>
    <row r="42" spans="1:14" ht="15.75" customHeight="1" x14ac:dyDescent="0.2">
      <c r="B42" s="40">
        <v>29</v>
      </c>
      <c r="C42" s="41">
        <v>13.32</v>
      </c>
      <c r="D42" s="42">
        <f>LOOKUP(C42,batimetria!$A$6:$B$1436,batimetria!$B$6:$B$1436)</f>
        <v>2439819.4879009877</v>
      </c>
      <c r="E42" s="43">
        <f>(D42*100)/batimetria!$B$1436</f>
        <v>10.70572243682472</v>
      </c>
      <c r="F42" s="47"/>
      <c r="G42" s="76">
        <v>920</v>
      </c>
      <c r="H42" s="77">
        <v>320</v>
      </c>
      <c r="I42" s="47"/>
      <c r="J42" s="9">
        <v>465</v>
      </c>
      <c r="K42" s="9">
        <v>233</v>
      </c>
      <c r="L42" s="46">
        <v>0</v>
      </c>
      <c r="M42" s="69">
        <v>44.44</v>
      </c>
      <c r="N42" s="9">
        <v>100</v>
      </c>
    </row>
    <row r="43" spans="1:14" ht="15.75" customHeight="1" x14ac:dyDescent="0.2">
      <c r="B43" s="40">
        <v>30</v>
      </c>
      <c r="C43" s="41">
        <v>13.36</v>
      </c>
      <c r="D43" s="42">
        <f>LOOKUP(C43,batimetria!$A$6:$B$1436,batimetria!$B$6:$B$1436)</f>
        <v>2485111.3658286403</v>
      </c>
      <c r="E43" s="43">
        <f>(D43*100)/batimetria!$B$1436</f>
        <v>10.904459382791631</v>
      </c>
      <c r="F43" s="47"/>
      <c r="G43" s="76">
        <v>1170</v>
      </c>
      <c r="H43" s="77">
        <v>320</v>
      </c>
      <c r="I43" s="47"/>
      <c r="J43" s="9">
        <v>363</v>
      </c>
      <c r="K43" s="9">
        <v>233</v>
      </c>
      <c r="L43" s="46">
        <v>0</v>
      </c>
      <c r="M43" s="69">
        <v>44.44</v>
      </c>
      <c r="N43" s="9">
        <v>100</v>
      </c>
    </row>
    <row r="44" spans="1:14" x14ac:dyDescent="0.2">
      <c r="B44" s="47"/>
      <c r="C44" s="64"/>
      <c r="D44" s="65"/>
      <c r="E44" s="65"/>
      <c r="F44" s="47"/>
      <c r="G44" s="47"/>
      <c r="H44" s="47"/>
      <c r="I44" s="47"/>
      <c r="J44" s="47"/>
      <c r="K44" s="47"/>
      <c r="L44" s="47"/>
      <c r="M44" s="47"/>
      <c r="N44" s="47"/>
    </row>
    <row r="47" spans="1:14" ht="22.5" customHeight="1" x14ac:dyDescent="0.2">
      <c r="A47" s="81" t="s">
        <v>14</v>
      </c>
      <c r="B47" s="81"/>
      <c r="C47" s="24">
        <f>AVERAGE(C14:C43)</f>
        <v>12.779</v>
      </c>
      <c r="D47" s="19"/>
      <c r="E47" s="19"/>
      <c r="F47" s="20"/>
      <c r="G47" s="32">
        <f>AVERAGE(G14:G43)</f>
        <v>980</v>
      </c>
      <c r="H47" s="32">
        <f>AVERAGE(H14:H43)</f>
        <v>426.66666666666669</v>
      </c>
      <c r="J47" s="32">
        <f>AVERAGE(J14:J43)</f>
        <v>319.5</v>
      </c>
      <c r="K47" s="32">
        <f>AVERAGE(K14:K43)</f>
        <v>231.83333333333334</v>
      </c>
      <c r="L47" s="32">
        <f>AVERAGE(L14:L43)</f>
        <v>108.03333333333333</v>
      </c>
      <c r="M47" s="32">
        <f>AVERAGE(M14:M43)</f>
        <v>44.440000000000033</v>
      </c>
      <c r="N47" s="32">
        <f>AVERAGE(N14:N43)</f>
        <v>76.666666666666671</v>
      </c>
    </row>
    <row r="52" spans="2:11" x14ac:dyDescent="0.2">
      <c r="B52" t="s">
        <v>28</v>
      </c>
      <c r="C52" s="78" t="s">
        <v>29</v>
      </c>
      <c r="D52" s="78"/>
      <c r="E52" s="78"/>
      <c r="F52" s="78"/>
      <c r="G52" s="78"/>
      <c r="H52" s="78"/>
      <c r="I52" s="78"/>
      <c r="J52" s="78"/>
      <c r="K52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0.77</v>
      </c>
      <c r="H63" s="35">
        <f>H14/1000</f>
        <v>0.48</v>
      </c>
    </row>
    <row r="64" spans="2:11" x14ac:dyDescent="0.2">
      <c r="G64" s="35">
        <f t="shared" ref="G64:H79" si="0">G15/1000</f>
        <v>0.82</v>
      </c>
      <c r="H64" s="35">
        <f t="shared" si="0"/>
        <v>0.48</v>
      </c>
    </row>
    <row r="65" spans="7:8" x14ac:dyDescent="0.2">
      <c r="G65" s="35">
        <f t="shared" si="0"/>
        <v>1.02</v>
      </c>
      <c r="H65" s="35">
        <f t="shared" si="0"/>
        <v>0.48</v>
      </c>
    </row>
    <row r="66" spans="7:8" x14ac:dyDescent="0.2">
      <c r="G66" s="35">
        <f t="shared" si="0"/>
        <v>1.02</v>
      </c>
      <c r="H66" s="35">
        <f t="shared" si="0"/>
        <v>0.48</v>
      </c>
    </row>
    <row r="67" spans="7:8" x14ac:dyDescent="0.2">
      <c r="G67" s="35">
        <f t="shared" si="0"/>
        <v>0.92</v>
      </c>
      <c r="H67" s="35">
        <f t="shared" si="0"/>
        <v>0.48</v>
      </c>
    </row>
    <row r="68" spans="7:8" x14ac:dyDescent="0.2">
      <c r="G68" s="35">
        <f t="shared" si="0"/>
        <v>0.92</v>
      </c>
      <c r="H68" s="35">
        <f t="shared" si="0"/>
        <v>0.48</v>
      </c>
    </row>
    <row r="69" spans="7:8" x14ac:dyDescent="0.2">
      <c r="G69" s="35">
        <f t="shared" si="0"/>
        <v>0.92</v>
      </c>
      <c r="H69" s="35">
        <f t="shared" si="0"/>
        <v>0.48</v>
      </c>
    </row>
    <row r="70" spans="7:8" x14ac:dyDescent="0.2">
      <c r="G70" s="35">
        <f t="shared" si="0"/>
        <v>0.92</v>
      </c>
      <c r="H70" s="35">
        <f t="shared" si="0"/>
        <v>0.48</v>
      </c>
    </row>
    <row r="71" spans="7:8" x14ac:dyDescent="0.2">
      <c r="G71" s="35">
        <f t="shared" si="0"/>
        <v>0.92</v>
      </c>
      <c r="H71" s="35">
        <f t="shared" si="0"/>
        <v>0.48</v>
      </c>
    </row>
    <row r="72" spans="7:8" x14ac:dyDescent="0.2">
      <c r="G72" s="35">
        <f t="shared" si="0"/>
        <v>0.92</v>
      </c>
      <c r="H72" s="35">
        <f t="shared" si="0"/>
        <v>0.48</v>
      </c>
    </row>
    <row r="73" spans="7:8" x14ac:dyDescent="0.2">
      <c r="G73" s="35">
        <f t="shared" si="0"/>
        <v>0.92</v>
      </c>
      <c r="H73" s="35">
        <f t="shared" si="0"/>
        <v>0.48</v>
      </c>
    </row>
    <row r="74" spans="7:8" x14ac:dyDescent="0.2">
      <c r="G74" s="35">
        <f t="shared" si="0"/>
        <v>0.92</v>
      </c>
      <c r="H74" s="35">
        <f t="shared" si="0"/>
        <v>0.48</v>
      </c>
    </row>
    <row r="75" spans="7:8" x14ac:dyDescent="0.2">
      <c r="G75" s="35">
        <f t="shared" si="0"/>
        <v>0.92</v>
      </c>
      <c r="H75" s="35">
        <f t="shared" si="0"/>
        <v>0.48</v>
      </c>
    </row>
    <row r="76" spans="7:8" x14ac:dyDescent="0.2">
      <c r="G76" s="35">
        <f t="shared" si="0"/>
        <v>0.92</v>
      </c>
      <c r="H76" s="35">
        <f t="shared" si="0"/>
        <v>0.48</v>
      </c>
    </row>
    <row r="77" spans="7:8" x14ac:dyDescent="0.2">
      <c r="G77" s="35">
        <f t="shared" si="0"/>
        <v>0.92</v>
      </c>
      <c r="H77" s="35">
        <f t="shared" si="0"/>
        <v>0.48</v>
      </c>
    </row>
    <row r="78" spans="7:8" x14ac:dyDescent="0.2">
      <c r="G78" s="35">
        <f t="shared" si="0"/>
        <v>0.92</v>
      </c>
      <c r="H78" s="35">
        <f t="shared" si="0"/>
        <v>0.48</v>
      </c>
    </row>
    <row r="79" spans="7:8" x14ac:dyDescent="0.2">
      <c r="G79" s="35">
        <f t="shared" si="0"/>
        <v>0.87</v>
      </c>
      <c r="H79" s="35">
        <f t="shared" si="0"/>
        <v>0.43</v>
      </c>
    </row>
    <row r="80" spans="7:8" x14ac:dyDescent="0.2">
      <c r="G80" s="35">
        <f t="shared" ref="G80:H93" si="1">G31/1000</f>
        <v>0.87</v>
      </c>
      <c r="H80" s="35">
        <f t="shared" si="1"/>
        <v>0.43</v>
      </c>
    </row>
    <row r="81" spans="7:8" x14ac:dyDescent="0.2">
      <c r="G81" s="35">
        <f t="shared" si="1"/>
        <v>0.97</v>
      </c>
      <c r="H81" s="35">
        <f t="shared" si="1"/>
        <v>0.43</v>
      </c>
    </row>
    <row r="82" spans="7:8" x14ac:dyDescent="0.2">
      <c r="G82" s="35">
        <f t="shared" si="1"/>
        <v>1.07</v>
      </c>
      <c r="H82" s="35">
        <f t="shared" si="1"/>
        <v>0.43</v>
      </c>
    </row>
    <row r="83" spans="7:8" x14ac:dyDescent="0.2">
      <c r="G83" s="35">
        <f t="shared" si="1"/>
        <v>1.07</v>
      </c>
      <c r="H83" s="35">
        <f t="shared" si="1"/>
        <v>0.37</v>
      </c>
    </row>
    <row r="84" spans="7:8" x14ac:dyDescent="0.2">
      <c r="G84" s="35">
        <f t="shared" si="1"/>
        <v>0.92</v>
      </c>
      <c r="H84" s="35">
        <f t="shared" si="1"/>
        <v>0.37</v>
      </c>
    </row>
    <row r="85" spans="7:8" x14ac:dyDescent="0.2">
      <c r="G85" s="35">
        <f t="shared" si="1"/>
        <v>0.82</v>
      </c>
      <c r="H85" s="35">
        <f t="shared" si="1"/>
        <v>0.37</v>
      </c>
    </row>
    <row r="86" spans="7:8" x14ac:dyDescent="0.2">
      <c r="G86" s="35">
        <f t="shared" si="1"/>
        <v>0.82</v>
      </c>
      <c r="H86" s="35">
        <f t="shared" si="1"/>
        <v>0.37</v>
      </c>
    </row>
    <row r="87" spans="7:8" x14ac:dyDescent="0.2">
      <c r="G87" s="35">
        <f t="shared" si="1"/>
        <v>0.82</v>
      </c>
      <c r="H87" s="35">
        <f t="shared" si="1"/>
        <v>0.32</v>
      </c>
    </row>
    <row r="88" spans="7:8" x14ac:dyDescent="0.2">
      <c r="G88" s="35">
        <f t="shared" si="1"/>
        <v>1.96</v>
      </c>
      <c r="H88" s="35">
        <f t="shared" si="1"/>
        <v>0.32</v>
      </c>
    </row>
    <row r="89" spans="7:8" x14ac:dyDescent="0.2">
      <c r="G89" s="35">
        <f t="shared" si="1"/>
        <v>1.33</v>
      </c>
      <c r="H89" s="35">
        <f t="shared" si="1"/>
        <v>0.32</v>
      </c>
    </row>
    <row r="90" spans="7:8" x14ac:dyDescent="0.2">
      <c r="G90" s="35">
        <f t="shared" si="1"/>
        <v>1.1200000000000001</v>
      </c>
      <c r="H90" s="35">
        <f t="shared" si="1"/>
        <v>0.32</v>
      </c>
    </row>
    <row r="91" spans="7:8" x14ac:dyDescent="0.2">
      <c r="G91" s="35">
        <f t="shared" si="1"/>
        <v>0.92</v>
      </c>
      <c r="H91" s="35">
        <f t="shared" si="1"/>
        <v>0.32</v>
      </c>
    </row>
    <row r="92" spans="7:8" x14ac:dyDescent="0.2">
      <c r="G92" s="35">
        <f t="shared" si="1"/>
        <v>1.17</v>
      </c>
      <c r="H92" s="35">
        <f t="shared" si="1"/>
        <v>0.32</v>
      </c>
    </row>
    <row r="93" spans="7:8" x14ac:dyDescent="0.2">
      <c r="G93" s="35">
        <f t="shared" si="1"/>
        <v>0</v>
      </c>
      <c r="H93" s="35">
        <f t="shared" si="1"/>
        <v>0</v>
      </c>
    </row>
  </sheetData>
  <mergeCells count="7">
    <mergeCell ref="A47:B47"/>
    <mergeCell ref="C52:K52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&amp;C&amp;"Arial,Negrita"Junta de Vigilancio del Río Copiapo y sus Afluentes</oddHeader>
    <oddFooter>&amp;C&amp;N&amp;R&amp;D&amp;T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93"/>
  <sheetViews>
    <sheetView showGridLines="0" topLeftCell="A12" zoomScale="75" zoomScaleNormal="75" workbookViewId="0">
      <selection activeCell="H44" sqref="G14:H44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7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jun!B11</f>
        <v>Periodo 2022</v>
      </c>
      <c r="C11" s="82"/>
      <c r="D11" s="82"/>
      <c r="E11" s="82"/>
      <c r="G11" s="84" t="str">
        <f>jun!G11</f>
        <v xml:space="preserve"> Registro JVRC</v>
      </c>
      <c r="H11" s="84"/>
      <c r="J11" s="80" t="str">
        <f>may!J11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jun!E12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7" t="s">
        <v>26</v>
      </c>
      <c r="N13" s="33" t="s">
        <v>26</v>
      </c>
    </row>
    <row r="14" spans="2:14" ht="15.75" customHeight="1" x14ac:dyDescent="0.2">
      <c r="B14" s="40">
        <v>1</v>
      </c>
      <c r="C14" s="41">
        <v>13.4</v>
      </c>
      <c r="D14" s="42">
        <f>LOOKUP(C14,batimetria!$A$6:$B$1436,batimetria!$B$6:$B$1436)</f>
        <v>2531886.3804324022</v>
      </c>
      <c r="E14" s="43">
        <f>(D14*100)/batimetria!$B$1436</f>
        <v>11.109704207586891</v>
      </c>
      <c r="F14" s="47"/>
      <c r="G14" s="76">
        <v>1270</v>
      </c>
      <c r="H14" s="77">
        <v>320</v>
      </c>
      <c r="I14" s="47"/>
      <c r="J14" s="9">
        <v>413</v>
      </c>
      <c r="K14" s="9">
        <v>233</v>
      </c>
      <c r="L14" s="46">
        <v>0</v>
      </c>
      <c r="M14" s="69">
        <v>44.44</v>
      </c>
      <c r="N14" s="9">
        <v>100</v>
      </c>
    </row>
    <row r="15" spans="2:14" ht="15.75" customHeight="1" x14ac:dyDescent="0.2">
      <c r="B15" s="40">
        <v>2</v>
      </c>
      <c r="C15" s="41">
        <v>13.46</v>
      </c>
      <c r="D15" s="42">
        <f>LOOKUP(C15,batimetria!$A$6:$B$1436,batimetria!$B$6:$B$1436)</f>
        <v>2602048.9023380452</v>
      </c>
      <c r="E15" s="43">
        <f>(D15*100)/batimetria!$B$1436</f>
        <v>11.41757144477978</v>
      </c>
      <c r="F15" s="47"/>
      <c r="G15" s="76">
        <v>1270</v>
      </c>
      <c r="H15" s="77">
        <v>270</v>
      </c>
      <c r="I15" s="47"/>
      <c r="J15" s="9">
        <v>380</v>
      </c>
      <c r="K15" s="9">
        <v>200</v>
      </c>
      <c r="L15" s="46">
        <v>0</v>
      </c>
      <c r="M15" s="69">
        <v>44.44</v>
      </c>
      <c r="N15" s="9">
        <v>100</v>
      </c>
    </row>
    <row r="16" spans="2:14" ht="15.75" customHeight="1" x14ac:dyDescent="0.2">
      <c r="B16" s="40">
        <v>3</v>
      </c>
      <c r="C16" s="41">
        <v>13.51</v>
      </c>
      <c r="D16" s="42">
        <f>LOOKUP(C16,batimetria!$A$6:$B$1436,batimetria!$B$6:$B$1436)</f>
        <v>2660517.6705927476</v>
      </c>
      <c r="E16" s="43">
        <f>(D16*100)/batimetria!$B$1436</f>
        <v>11.674127475773854</v>
      </c>
      <c r="F16" s="47"/>
      <c r="G16" s="76">
        <v>1270</v>
      </c>
      <c r="H16" s="77">
        <v>270</v>
      </c>
      <c r="I16" s="47"/>
      <c r="J16" s="9">
        <v>380</v>
      </c>
      <c r="K16" s="9">
        <v>230</v>
      </c>
      <c r="L16" s="46">
        <v>208</v>
      </c>
      <c r="M16" s="69">
        <v>44.44</v>
      </c>
      <c r="N16" s="9">
        <v>100</v>
      </c>
    </row>
    <row r="17" spans="2:14" ht="15.75" customHeight="1" x14ac:dyDescent="0.2">
      <c r="B17" s="40">
        <v>4</v>
      </c>
      <c r="C17" s="41">
        <v>13.56</v>
      </c>
      <c r="D17" s="42">
        <f>LOOKUP(C17,batimetria!$A$6:$B$1436,batimetria!$B$6:$B$1436)</f>
        <v>2718986.4388474501</v>
      </c>
      <c r="E17" s="43">
        <f>(D17*100)/batimetria!$B$1436</f>
        <v>11.930683506767929</v>
      </c>
      <c r="F17" s="47"/>
      <c r="G17" s="76">
        <v>1270</v>
      </c>
      <c r="H17" s="77">
        <v>270</v>
      </c>
      <c r="I17" s="47"/>
      <c r="J17" s="9">
        <v>388</v>
      </c>
      <c r="K17" s="9">
        <v>233</v>
      </c>
      <c r="L17" s="46">
        <v>190</v>
      </c>
      <c r="M17" s="69">
        <v>44.44</v>
      </c>
      <c r="N17" s="9">
        <v>100</v>
      </c>
    </row>
    <row r="18" spans="2:14" ht="15.75" customHeight="1" x14ac:dyDescent="0.2">
      <c r="B18" s="40">
        <v>5</v>
      </c>
      <c r="C18" s="41">
        <v>13.61</v>
      </c>
      <c r="D18" s="42">
        <f>LOOKUP(C18,batimetria!$A$6:$B$1436,batimetria!$B$6:$B$1436)</f>
        <v>2777455.2071021525</v>
      </c>
      <c r="E18" s="43">
        <f>(D18*100)/batimetria!$B$1436</f>
        <v>12.187239537762004</v>
      </c>
      <c r="F18" s="47"/>
      <c r="G18" s="76">
        <v>1330</v>
      </c>
      <c r="H18" s="77">
        <v>270</v>
      </c>
      <c r="I18" s="47"/>
      <c r="J18" s="9">
        <v>410</v>
      </c>
      <c r="K18" s="9">
        <v>260</v>
      </c>
      <c r="L18" s="46">
        <v>245</v>
      </c>
      <c r="M18" s="69">
        <v>44.44</v>
      </c>
      <c r="N18" s="9">
        <v>100</v>
      </c>
    </row>
    <row r="19" spans="2:14" ht="15.75" customHeight="1" x14ac:dyDescent="0.2">
      <c r="B19" s="40">
        <v>6</v>
      </c>
      <c r="C19" s="41">
        <v>13.66</v>
      </c>
      <c r="D19" s="42">
        <f>LOOKUP(C19,batimetria!$A$6:$B$1436,batimetria!$B$6:$B$1436)</f>
        <v>2835923.975356855</v>
      </c>
      <c r="E19" s="43">
        <f>(D19*100)/batimetria!$B$1436</f>
        <v>12.443795568756077</v>
      </c>
      <c r="F19" s="47"/>
      <c r="G19" s="76">
        <v>1020</v>
      </c>
      <c r="H19" s="77">
        <v>210</v>
      </c>
      <c r="I19" s="47"/>
      <c r="J19" s="9">
        <v>410</v>
      </c>
      <c r="K19" s="9">
        <v>270</v>
      </c>
      <c r="L19" s="46">
        <v>250</v>
      </c>
      <c r="M19" s="69">
        <v>44.44</v>
      </c>
      <c r="N19" s="9">
        <v>100</v>
      </c>
    </row>
    <row r="20" spans="2:14" ht="15.75" customHeight="1" x14ac:dyDescent="0.2">
      <c r="B20" s="40">
        <v>7</v>
      </c>
      <c r="C20" s="41">
        <v>13.71</v>
      </c>
      <c r="D20" s="42">
        <f>LOOKUP(C20,batimetria!$A$6:$B$1436,batimetria!$B$6:$B$1436)</f>
        <v>2894392.7436115574</v>
      </c>
      <c r="E20" s="43">
        <f>(D20*100)/batimetria!$B$1436</f>
        <v>12.700351599750153</v>
      </c>
      <c r="F20" s="47"/>
      <c r="G20" s="76">
        <v>1220</v>
      </c>
      <c r="H20" s="77">
        <v>210</v>
      </c>
      <c r="I20" s="47"/>
      <c r="J20" s="9">
        <v>363</v>
      </c>
      <c r="K20" s="9">
        <v>260</v>
      </c>
      <c r="L20" s="46">
        <v>245</v>
      </c>
      <c r="M20" s="69">
        <v>44.44</v>
      </c>
      <c r="N20" s="9">
        <v>100</v>
      </c>
    </row>
    <row r="21" spans="2:14" ht="15.75" customHeight="1" x14ac:dyDescent="0.2">
      <c r="B21" s="40">
        <v>8</v>
      </c>
      <c r="C21" s="41">
        <v>13.75</v>
      </c>
      <c r="D21" s="42">
        <f>LOOKUP(C21,batimetria!$A$6:$B$1436,batimetria!$B$6:$B$1436)</f>
        <v>2941167.7582153194</v>
      </c>
      <c r="E21" s="43">
        <f>(D21*100)/batimetria!$B$1436</f>
        <v>12.905596424545413</v>
      </c>
      <c r="F21" s="47"/>
      <c r="G21" s="76">
        <v>1430</v>
      </c>
      <c r="H21" s="87">
        <v>210</v>
      </c>
      <c r="I21" s="47"/>
      <c r="J21" s="9">
        <v>340</v>
      </c>
      <c r="K21" s="9">
        <v>250</v>
      </c>
      <c r="L21" s="46">
        <v>225</v>
      </c>
      <c r="M21" s="69">
        <v>0</v>
      </c>
      <c r="N21" s="9">
        <v>100</v>
      </c>
    </row>
    <row r="22" spans="2:14" ht="15.75" customHeight="1" x14ac:dyDescent="0.2">
      <c r="B22" s="40">
        <v>9</v>
      </c>
      <c r="C22" s="41">
        <v>13.78</v>
      </c>
      <c r="D22" s="42">
        <f>LOOKUP(C22,batimetria!$A$6:$B$1436,batimetria!$B$6:$B$1436)</f>
        <v>2976249.0191681408</v>
      </c>
      <c r="E22" s="43">
        <f>(D22*100)/batimetria!$B$1436</f>
        <v>13.059530043141857</v>
      </c>
      <c r="F22" s="47"/>
      <c r="G22" s="76">
        <v>1430</v>
      </c>
      <c r="H22" s="87">
        <v>210</v>
      </c>
      <c r="I22" s="47"/>
      <c r="J22" s="9">
        <v>300</v>
      </c>
      <c r="K22" s="9">
        <v>260</v>
      </c>
      <c r="L22" s="46">
        <v>200</v>
      </c>
      <c r="M22" s="69">
        <v>44.44</v>
      </c>
      <c r="N22" s="9">
        <v>100</v>
      </c>
    </row>
    <row r="23" spans="2:14" ht="15.75" customHeight="1" x14ac:dyDescent="0.2">
      <c r="B23" s="40">
        <v>10</v>
      </c>
      <c r="C23" s="41">
        <v>13.82</v>
      </c>
      <c r="D23" s="42">
        <f>LOOKUP(C23,batimetria!$A$6:$B$1436,batimetria!$B$6:$B$1436)</f>
        <v>3023024.0337719028</v>
      </c>
      <c r="E23" s="43">
        <f>(D23*100)/batimetria!$B$1436</f>
        <v>13.264774867937117</v>
      </c>
      <c r="F23" s="47"/>
      <c r="G23" s="76">
        <v>1590</v>
      </c>
      <c r="H23" s="87">
        <v>210</v>
      </c>
      <c r="I23" s="47"/>
      <c r="J23" s="9">
        <v>340</v>
      </c>
      <c r="K23" s="9">
        <v>270</v>
      </c>
      <c r="L23" s="46">
        <v>200</v>
      </c>
      <c r="M23" s="69">
        <v>44.44</v>
      </c>
      <c r="N23" s="9">
        <v>100</v>
      </c>
    </row>
    <row r="24" spans="2:14" ht="15.75" customHeight="1" x14ac:dyDescent="0.2">
      <c r="B24" s="40">
        <v>11</v>
      </c>
      <c r="C24" s="70">
        <v>13.87</v>
      </c>
      <c r="D24" s="42">
        <f>LOOKUP(C24,batimetria!$A$6:$B$1436,batimetria!$B$6:$B$1436)</f>
        <v>3082501.6736495816</v>
      </c>
      <c r="E24" s="43">
        <f>(D24*100)/batimetria!$B$1436</f>
        <v>13.525757742647922</v>
      </c>
      <c r="F24" s="47"/>
      <c r="G24" s="76">
        <v>1800</v>
      </c>
      <c r="H24" s="87">
        <v>210</v>
      </c>
      <c r="I24" s="47"/>
      <c r="J24" s="9">
        <v>340</v>
      </c>
      <c r="K24" s="9">
        <v>100</v>
      </c>
      <c r="L24" s="46">
        <v>0</v>
      </c>
      <c r="M24" s="69">
        <v>44.44</v>
      </c>
      <c r="N24" s="9">
        <v>100</v>
      </c>
    </row>
    <row r="25" spans="2:14" ht="15.75" customHeight="1" x14ac:dyDescent="0.2">
      <c r="B25" s="40">
        <v>12</v>
      </c>
      <c r="C25" s="41">
        <v>13.93</v>
      </c>
      <c r="D25" s="42">
        <f>LOOKUP(C25,batimetria!$A$6:$B$1436,batimetria!$B$6:$B$1436)</f>
        <v>3155690.8104225765</v>
      </c>
      <c r="E25" s="43">
        <f>(D25*100)/batimetria!$B$1436</f>
        <v>13.846905510984087</v>
      </c>
      <c r="F25" s="47"/>
      <c r="G25" s="76">
        <v>1590</v>
      </c>
      <c r="H25" s="87">
        <v>210</v>
      </c>
      <c r="I25" s="47"/>
      <c r="J25" s="9">
        <v>0</v>
      </c>
      <c r="K25" s="9">
        <v>104</v>
      </c>
      <c r="L25" s="46">
        <v>0</v>
      </c>
      <c r="M25" s="69">
        <v>44.44</v>
      </c>
      <c r="N25" s="9">
        <v>100</v>
      </c>
    </row>
    <row r="26" spans="2:14" ht="15.75" customHeight="1" x14ac:dyDescent="0.2">
      <c r="B26" s="40">
        <v>13</v>
      </c>
      <c r="C26" s="41">
        <v>13.93</v>
      </c>
      <c r="D26" s="42">
        <f>LOOKUP(C26,batimetria!$A$6:$B$1436,batimetria!$B$6:$B$1436)</f>
        <v>3155690.8104225765</v>
      </c>
      <c r="E26" s="43">
        <f>(D26*100)/batimetria!$B$1436</f>
        <v>13.846905510984087</v>
      </c>
      <c r="F26" s="47"/>
      <c r="G26" s="76">
        <v>1800</v>
      </c>
      <c r="H26" s="87">
        <v>210</v>
      </c>
      <c r="I26" s="47"/>
      <c r="J26" s="9">
        <v>0</v>
      </c>
      <c r="K26" s="9">
        <v>95</v>
      </c>
      <c r="L26" s="46">
        <v>0</v>
      </c>
      <c r="M26" s="69">
        <v>44.44</v>
      </c>
      <c r="N26" s="9">
        <v>100</v>
      </c>
    </row>
    <row r="27" spans="2:14" ht="15.75" customHeight="1" x14ac:dyDescent="0.2">
      <c r="B27" s="40">
        <v>14</v>
      </c>
      <c r="C27" s="41">
        <v>13.97</v>
      </c>
      <c r="D27" s="42">
        <f>LOOKUP(C27,batimetria!$A$6:$B$1436,batimetria!$B$6:$B$1436)</f>
        <v>3204483.5682712398</v>
      </c>
      <c r="E27" s="43">
        <f>(D27*100)/batimetria!$B$1436</f>
        <v>14.061004023208197</v>
      </c>
      <c r="F27" s="47"/>
      <c r="G27" s="76">
        <v>1690</v>
      </c>
      <c r="H27" s="87">
        <v>210</v>
      </c>
      <c r="I27" s="47"/>
      <c r="J27" s="9">
        <v>291</v>
      </c>
      <c r="K27" s="9">
        <v>104</v>
      </c>
      <c r="L27" s="46">
        <v>0</v>
      </c>
      <c r="M27" s="69">
        <v>44.44</v>
      </c>
      <c r="N27" s="9">
        <v>100</v>
      </c>
    </row>
    <row r="28" spans="2:14" ht="15.75" customHeight="1" x14ac:dyDescent="0.2">
      <c r="B28" s="40">
        <v>15</v>
      </c>
      <c r="C28" s="41">
        <v>14.01</v>
      </c>
      <c r="D28" s="42">
        <f>LOOKUP(C28,batimetria!$A$6:$B$1436,batimetria!$B$6:$B$1436)</f>
        <v>3253276.326119903</v>
      </c>
      <c r="E28" s="43">
        <f>(D28*100)/batimetria!$B$1436</f>
        <v>14.275102535432303</v>
      </c>
      <c r="F28" s="47"/>
      <c r="G28" s="76">
        <v>1800</v>
      </c>
      <c r="H28" s="87">
        <v>210</v>
      </c>
      <c r="I28" s="47"/>
      <c r="J28" s="9">
        <v>0</v>
      </c>
      <c r="K28" s="9">
        <v>0</v>
      </c>
      <c r="L28" s="46">
        <v>0</v>
      </c>
      <c r="M28" s="69">
        <v>44.44</v>
      </c>
      <c r="N28" s="9">
        <v>100</v>
      </c>
    </row>
    <row r="29" spans="2:14" ht="15.75" customHeight="1" x14ac:dyDescent="0.2">
      <c r="B29" s="40">
        <v>16</v>
      </c>
      <c r="C29" s="70">
        <v>14.05</v>
      </c>
      <c r="D29" s="42">
        <f>LOOKUP(C29,batimetria!$A$6:$B$1436,batimetria!$B$6:$B$1436)</f>
        <v>3302069.0839685663</v>
      </c>
      <c r="E29" s="43">
        <f>(D29*100)/batimetria!$B$1436</f>
        <v>14.489201047656413</v>
      </c>
      <c r="F29" s="47"/>
      <c r="G29" s="76">
        <v>1170</v>
      </c>
      <c r="H29" s="87">
        <v>210</v>
      </c>
      <c r="I29" s="47"/>
      <c r="J29" s="9">
        <v>0</v>
      </c>
      <c r="K29" s="9">
        <v>0</v>
      </c>
      <c r="L29" s="46">
        <v>0</v>
      </c>
      <c r="M29" s="69">
        <v>44.44</v>
      </c>
      <c r="N29" s="9">
        <v>100</v>
      </c>
    </row>
    <row r="30" spans="2:14" ht="15.75" customHeight="1" x14ac:dyDescent="0.2">
      <c r="B30" s="40">
        <v>17</v>
      </c>
      <c r="C30" s="41">
        <v>14.09</v>
      </c>
      <c r="D30" s="42">
        <f>LOOKUP(C30,batimetria!$A$6:$B$1436,batimetria!$B$6:$B$1436)</f>
        <v>3350861.8418172295</v>
      </c>
      <c r="E30" s="43">
        <f>(D30*100)/batimetria!$B$1436</f>
        <v>14.703299559880522</v>
      </c>
      <c r="F30" s="47"/>
      <c r="G30" s="76">
        <v>1170</v>
      </c>
      <c r="H30" s="87">
        <v>210</v>
      </c>
      <c r="I30" s="47"/>
      <c r="J30" s="9">
        <v>450</v>
      </c>
      <c r="K30" s="9">
        <v>100</v>
      </c>
      <c r="L30" s="46">
        <v>0</v>
      </c>
      <c r="M30" s="69">
        <v>44.44</v>
      </c>
      <c r="N30" s="9">
        <v>100</v>
      </c>
    </row>
    <row r="31" spans="2:14" ht="15.75" customHeight="1" x14ac:dyDescent="0.2">
      <c r="B31" s="40">
        <v>18</v>
      </c>
      <c r="C31" s="41">
        <v>14.13</v>
      </c>
      <c r="D31" s="42">
        <f>LOOKUP(C31,batimetria!$A$6:$B$1436,batimetria!$B$6:$B$1436)</f>
        <v>3399654.5996658928</v>
      </c>
      <c r="E31" s="43">
        <f>(D31*100)/batimetria!$B$1436</f>
        <v>14.917398072104632</v>
      </c>
      <c r="F31" s="47"/>
      <c r="G31" s="76">
        <v>1330</v>
      </c>
      <c r="H31" s="87">
        <v>210</v>
      </c>
      <c r="I31" s="47"/>
      <c r="J31" s="9">
        <v>290</v>
      </c>
      <c r="K31" s="9">
        <v>233</v>
      </c>
      <c r="L31" s="46">
        <v>180</v>
      </c>
      <c r="M31" s="69">
        <v>44.44</v>
      </c>
      <c r="N31" s="9">
        <v>100</v>
      </c>
    </row>
    <row r="32" spans="2:14" ht="15.75" customHeight="1" x14ac:dyDescent="0.2">
      <c r="B32" s="40">
        <v>19</v>
      </c>
      <c r="C32" s="41">
        <v>14.16</v>
      </c>
      <c r="D32" s="42">
        <f>LOOKUP(C32,batimetria!$A$6:$B$1436,batimetria!$B$6:$B$1436)</f>
        <v>3436249.1680523902</v>
      </c>
      <c r="E32" s="43">
        <f>(D32*100)/batimetria!$B$1436</f>
        <v>15.077971956272714</v>
      </c>
      <c r="F32" s="47"/>
      <c r="G32" s="76">
        <v>1330</v>
      </c>
      <c r="H32" s="87">
        <v>210</v>
      </c>
      <c r="I32" s="47"/>
      <c r="J32" s="9">
        <v>313</v>
      </c>
      <c r="K32" s="9">
        <v>235</v>
      </c>
      <c r="L32" s="46">
        <v>220</v>
      </c>
      <c r="M32" s="69">
        <v>44.44</v>
      </c>
      <c r="N32" s="9">
        <v>100</v>
      </c>
    </row>
    <row r="33" spans="1:14" ht="15.75" customHeight="1" x14ac:dyDescent="0.2">
      <c r="B33" s="40">
        <v>20</v>
      </c>
      <c r="C33" s="41">
        <v>14.2</v>
      </c>
      <c r="D33" s="42">
        <f>LOOKUP(C33,batimetria!$A$6:$B$1436,batimetria!$B$6:$B$1436)</f>
        <v>3485041.9259010535</v>
      </c>
      <c r="E33" s="43">
        <f>(D33*100)/batimetria!$B$1436</f>
        <v>15.292070468496824</v>
      </c>
      <c r="F33" s="47"/>
      <c r="G33" s="76">
        <v>1330</v>
      </c>
      <c r="H33" s="87">
        <v>210</v>
      </c>
      <c r="I33" s="47"/>
      <c r="J33" s="9">
        <v>339</v>
      </c>
      <c r="K33" s="9">
        <v>235</v>
      </c>
      <c r="L33" s="46">
        <v>226</v>
      </c>
      <c r="M33" s="69">
        <v>44.44</v>
      </c>
      <c r="N33" s="9">
        <v>100</v>
      </c>
    </row>
    <row r="34" spans="1:14" ht="15.75" customHeight="1" x14ac:dyDescent="0.2">
      <c r="B34" s="40">
        <v>21</v>
      </c>
      <c r="C34" s="41">
        <v>14.24</v>
      </c>
      <c r="D34" s="42">
        <f>LOOKUP(C34,batimetria!$A$6:$B$1436,batimetria!$B$6:$B$1436)</f>
        <v>3533834.6837497167</v>
      </c>
      <c r="E34" s="43">
        <f>(D34*100)/batimetria!$B$1436</f>
        <v>15.506168980720934</v>
      </c>
      <c r="F34" s="47"/>
      <c r="G34" s="76">
        <v>1910</v>
      </c>
      <c r="H34" s="87">
        <v>210</v>
      </c>
      <c r="I34" s="47"/>
      <c r="J34" s="9">
        <v>0</v>
      </c>
      <c r="K34" s="9">
        <v>0</v>
      </c>
      <c r="L34" s="46">
        <v>0</v>
      </c>
      <c r="M34" s="69">
        <v>44.44</v>
      </c>
      <c r="N34" s="9">
        <v>100</v>
      </c>
    </row>
    <row r="35" spans="1:14" ht="15.75" customHeight="1" x14ac:dyDescent="0.2">
      <c r="B35" s="40">
        <v>22</v>
      </c>
      <c r="C35" s="41">
        <v>14.3</v>
      </c>
      <c r="D35" s="42">
        <f>LOOKUP(C35,batimetria!$A$6:$B$1436,batimetria!$B$6:$B$1436)</f>
        <v>3607023.8205227116</v>
      </c>
      <c r="E35" s="43">
        <f>(D35*100)/batimetria!$B$1436</f>
        <v>15.827316749057099</v>
      </c>
      <c r="F35" s="47"/>
      <c r="G35" s="76">
        <v>1480</v>
      </c>
      <c r="H35" s="87">
        <v>210</v>
      </c>
      <c r="I35" s="47"/>
      <c r="J35" s="9">
        <v>0</v>
      </c>
      <c r="K35" s="9">
        <v>0</v>
      </c>
      <c r="L35" s="46">
        <v>0</v>
      </c>
      <c r="M35" s="69">
        <v>44.44</v>
      </c>
      <c r="N35" s="9">
        <v>100</v>
      </c>
    </row>
    <row r="36" spans="1:14" ht="15.75" customHeight="1" x14ac:dyDescent="0.2">
      <c r="B36" s="40">
        <v>23</v>
      </c>
      <c r="C36" s="41">
        <v>14.35</v>
      </c>
      <c r="D36" s="42">
        <f>LOOKUP(C36,batimetria!$A$6:$B$1436,batimetria!$B$6:$B$1436)</f>
        <v>3668014.7678340999</v>
      </c>
      <c r="E36" s="43">
        <f>(D36*100)/batimetria!$B$1436</f>
        <v>16.094939889339688</v>
      </c>
      <c r="F36" s="47"/>
      <c r="G36" s="76">
        <v>1480</v>
      </c>
      <c r="H36" s="87">
        <v>210</v>
      </c>
      <c r="I36" s="47"/>
      <c r="J36" s="9">
        <v>246</v>
      </c>
      <c r="K36" s="9">
        <v>233</v>
      </c>
      <c r="L36" s="46">
        <v>191</v>
      </c>
      <c r="M36" s="69">
        <v>44.44</v>
      </c>
      <c r="N36" s="9">
        <v>100</v>
      </c>
    </row>
    <row r="37" spans="1:14" ht="15.75" customHeight="1" x14ac:dyDescent="0.2">
      <c r="B37" s="40">
        <v>24</v>
      </c>
      <c r="C37" s="41">
        <v>14.39</v>
      </c>
      <c r="D37" s="42">
        <f>LOOKUP(C37,batimetria!$A$6:$B$1436,batimetria!$B$6:$B$1436)</f>
        <v>3718934.6974092228</v>
      </c>
      <c r="E37" s="43">
        <f>(D37*100)/batimetria!$B$1436</f>
        <v>16.318372251953903</v>
      </c>
      <c r="F37" s="47"/>
      <c r="G37" s="76">
        <v>1690</v>
      </c>
      <c r="H37" s="87">
        <v>210</v>
      </c>
      <c r="I37" s="47"/>
      <c r="J37" s="9">
        <v>246</v>
      </c>
      <c r="K37" s="9">
        <v>233</v>
      </c>
      <c r="L37" s="46">
        <v>191</v>
      </c>
      <c r="M37" s="69">
        <v>44.44</v>
      </c>
      <c r="N37" s="9">
        <v>100</v>
      </c>
    </row>
    <row r="38" spans="1:14" ht="15.75" customHeight="1" x14ac:dyDescent="0.2">
      <c r="B38" s="40">
        <v>25</v>
      </c>
      <c r="C38" s="41">
        <v>14.43</v>
      </c>
      <c r="D38" s="42">
        <f>LOOKUP(C38,batimetria!$A$6:$B$1436,batimetria!$B$6:$B$1436)</f>
        <v>3769854.6269843457</v>
      </c>
      <c r="E38" s="43">
        <f>(D38*100)/batimetria!$B$1436</f>
        <v>16.541804614568122</v>
      </c>
      <c r="F38" s="47"/>
      <c r="G38" s="76">
        <v>1690</v>
      </c>
      <c r="H38" s="87">
        <v>210</v>
      </c>
      <c r="I38" s="47"/>
      <c r="J38" s="9">
        <v>210</v>
      </c>
      <c r="K38" s="9">
        <v>214</v>
      </c>
      <c r="L38" s="46">
        <v>0</v>
      </c>
      <c r="M38" s="69">
        <v>44.44</v>
      </c>
      <c r="N38" s="9">
        <v>100</v>
      </c>
    </row>
    <row r="39" spans="1:14" ht="15.75" customHeight="1" x14ac:dyDescent="0.2">
      <c r="B39" s="40">
        <v>26</v>
      </c>
      <c r="C39" s="41">
        <v>14.45</v>
      </c>
      <c r="D39" s="42">
        <f>LOOKUP(C39,batimetria!$A$6:$B$1436,batimetria!$B$6:$B$1436)</f>
        <v>3795314.5917719072</v>
      </c>
      <c r="E39" s="43">
        <f>(D39*100)/batimetria!$B$1436</f>
        <v>16.653520795875231</v>
      </c>
      <c r="F39" s="47"/>
      <c r="G39" s="76">
        <v>1740</v>
      </c>
      <c r="H39" s="87">
        <v>210</v>
      </c>
      <c r="I39" s="47"/>
      <c r="J39" s="9">
        <v>268</v>
      </c>
      <c r="K39" s="9">
        <v>233</v>
      </c>
      <c r="L39" s="46">
        <v>0</v>
      </c>
      <c r="M39" s="69">
        <v>44.44</v>
      </c>
      <c r="N39" s="9">
        <v>100</v>
      </c>
    </row>
    <row r="40" spans="1:14" ht="15.75" customHeight="1" x14ac:dyDescent="0.2">
      <c r="B40" s="40">
        <v>27</v>
      </c>
      <c r="C40" s="41">
        <v>14.47</v>
      </c>
      <c r="D40" s="42">
        <f>LOOKUP(C40,batimetria!$A$6:$B$1436,batimetria!$B$6:$B$1436)</f>
        <v>3820774.5565594686</v>
      </c>
      <c r="E40" s="43">
        <f>(D40*100)/batimetria!$B$1436</f>
        <v>16.76523697718234</v>
      </c>
      <c r="F40" s="47"/>
      <c r="G40" s="76">
        <v>1740</v>
      </c>
      <c r="H40" s="87">
        <v>210</v>
      </c>
      <c r="I40" s="47"/>
      <c r="J40" s="9">
        <v>290</v>
      </c>
      <c r="K40" s="9">
        <v>230</v>
      </c>
      <c r="L40" s="46">
        <v>0</v>
      </c>
      <c r="M40" s="69">
        <v>44.44</v>
      </c>
      <c r="N40" s="9">
        <v>0</v>
      </c>
    </row>
    <row r="41" spans="1:14" ht="15.75" customHeight="1" x14ac:dyDescent="0.2">
      <c r="B41" s="40">
        <v>28</v>
      </c>
      <c r="C41" s="41">
        <v>14.5</v>
      </c>
      <c r="D41" s="42">
        <f>LOOKUP(C41,batimetria!$A$6:$B$1436,batimetria!$B$6:$B$1436)</f>
        <v>3858964.5037408108</v>
      </c>
      <c r="E41" s="43">
        <f>(D41*100)/batimetria!$B$1436</f>
        <v>16.932811249143004</v>
      </c>
      <c r="F41" s="47"/>
      <c r="G41" s="76">
        <v>1690</v>
      </c>
      <c r="H41" s="87">
        <v>210</v>
      </c>
      <c r="I41" s="47"/>
      <c r="J41" s="9">
        <v>300</v>
      </c>
      <c r="K41" s="9">
        <v>250</v>
      </c>
      <c r="L41" s="46">
        <v>0</v>
      </c>
      <c r="M41" s="69">
        <v>44.44</v>
      </c>
      <c r="N41" s="9">
        <v>100</v>
      </c>
    </row>
    <row r="42" spans="1:14" ht="15.75" customHeight="1" x14ac:dyDescent="0.2">
      <c r="B42" s="40">
        <v>29</v>
      </c>
      <c r="C42" s="41">
        <v>14.52</v>
      </c>
      <c r="D42" s="42">
        <f>LOOKUP(C42,batimetria!$A$6:$B$1436,batimetria!$B$6:$B$1436)</f>
        <v>3884424.4685283722</v>
      </c>
      <c r="E42" s="43">
        <f>(D42*100)/batimetria!$B$1436</f>
        <v>17.04452743045011</v>
      </c>
      <c r="F42" s="47"/>
      <c r="G42" s="76">
        <v>1690</v>
      </c>
      <c r="H42" s="87">
        <v>210</v>
      </c>
      <c r="I42" s="47"/>
      <c r="J42" s="9">
        <v>310</v>
      </c>
      <c r="K42" s="9">
        <v>235</v>
      </c>
      <c r="L42" s="46">
        <v>0</v>
      </c>
      <c r="M42" s="69">
        <v>44.44</v>
      </c>
      <c r="N42" s="9">
        <v>100</v>
      </c>
    </row>
    <row r="43" spans="1:14" ht="15.75" customHeight="1" x14ac:dyDescent="0.2">
      <c r="B43" s="40">
        <v>30</v>
      </c>
      <c r="C43" s="41">
        <v>14.55</v>
      </c>
      <c r="D43" s="42">
        <f>LOOKUP(C43,batimetria!$A$6:$B$1436,batimetria!$B$6:$B$1436)</f>
        <v>3922614.4157097144</v>
      </c>
      <c r="E43" s="43">
        <f>(D43*100)/batimetria!$B$1436</f>
        <v>17.212101702410774</v>
      </c>
      <c r="F43" s="47"/>
      <c r="G43" s="76">
        <v>1690</v>
      </c>
      <c r="H43" s="87">
        <v>210</v>
      </c>
      <c r="I43" s="47"/>
      <c r="J43" s="9">
        <v>260</v>
      </c>
      <c r="K43" s="9">
        <v>250</v>
      </c>
      <c r="L43" s="46">
        <v>0</v>
      </c>
      <c r="M43" s="69">
        <v>44.44</v>
      </c>
      <c r="N43" s="9">
        <v>100</v>
      </c>
    </row>
    <row r="44" spans="1:14" ht="15.75" customHeight="1" x14ac:dyDescent="0.2">
      <c r="B44" s="40">
        <v>31</v>
      </c>
      <c r="C44" s="41">
        <v>14.57</v>
      </c>
      <c r="D44" s="42">
        <f>LOOKUP(C44,batimetria!$A$6:$B$1436,batimetria!$B$6:$B$1436)</f>
        <v>3948074.3804972759</v>
      </c>
      <c r="E44" s="43">
        <f>(D44*100)/batimetria!$B$1436</f>
        <v>17.323817883717883</v>
      </c>
      <c r="F44" s="47"/>
      <c r="G44" s="76">
        <v>1590</v>
      </c>
      <c r="H44" s="87">
        <v>210</v>
      </c>
      <c r="I44" s="47"/>
      <c r="J44" s="9">
        <v>340</v>
      </c>
      <c r="K44" s="9">
        <v>250</v>
      </c>
      <c r="L44" s="46">
        <v>229</v>
      </c>
      <c r="M44" s="69">
        <v>44.44</v>
      </c>
      <c r="N44" s="9">
        <v>100</v>
      </c>
    </row>
    <row r="48" spans="1:14" ht="22.5" customHeight="1" x14ac:dyDescent="0.2">
      <c r="A48" s="81" t="s">
        <v>14</v>
      </c>
      <c r="B48" s="81"/>
      <c r="C48" s="24">
        <f>AVERAGE(C14:C44)</f>
        <v>14.044193548387099</v>
      </c>
      <c r="D48" s="19"/>
      <c r="E48" s="19"/>
      <c r="F48" s="20"/>
      <c r="G48" s="32">
        <f>AVERAGE(G14:G44)</f>
        <v>1500</v>
      </c>
      <c r="H48" s="32">
        <f>AVERAGE(H14:H44)</f>
        <v>221.29032258064515</v>
      </c>
      <c r="J48" s="32">
        <f>AVERAGE(L14:L44)</f>
        <v>96.774193548387103</v>
      </c>
      <c r="K48" s="32">
        <f>AVERAGE(K14:K44)</f>
        <v>187.09677419354838</v>
      </c>
      <c r="L48" s="32">
        <f>AVERAGE(J14:J44)</f>
        <v>265.06451612903226</v>
      </c>
      <c r="M48" s="32" t="e">
        <f>AVERAGE(#REF!)</f>
        <v>#REF!</v>
      </c>
      <c r="N48" s="32">
        <f>AVERAGE(N14:N44)</f>
        <v>96.774193548387103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1.27</v>
      </c>
      <c r="H63" s="35">
        <f>H14/1000</f>
        <v>0.32</v>
      </c>
    </row>
    <row r="64" spans="2:11" x14ac:dyDescent="0.2">
      <c r="G64" s="35">
        <f t="shared" ref="G64:H79" si="0">G15/1000</f>
        <v>1.27</v>
      </c>
      <c r="H64" s="35">
        <f t="shared" si="0"/>
        <v>0.27</v>
      </c>
    </row>
    <row r="65" spans="7:8" x14ac:dyDescent="0.2">
      <c r="G65" s="35">
        <f t="shared" si="0"/>
        <v>1.27</v>
      </c>
      <c r="H65" s="35">
        <f t="shared" si="0"/>
        <v>0.27</v>
      </c>
    </row>
    <row r="66" spans="7:8" x14ac:dyDescent="0.2">
      <c r="G66" s="35">
        <f t="shared" si="0"/>
        <v>1.27</v>
      </c>
      <c r="H66" s="35">
        <f t="shared" si="0"/>
        <v>0.27</v>
      </c>
    </row>
    <row r="67" spans="7:8" x14ac:dyDescent="0.2">
      <c r="G67" s="35">
        <f t="shared" si="0"/>
        <v>1.33</v>
      </c>
      <c r="H67" s="35">
        <f t="shared" si="0"/>
        <v>0.27</v>
      </c>
    </row>
    <row r="68" spans="7:8" x14ac:dyDescent="0.2">
      <c r="G68" s="35">
        <f t="shared" si="0"/>
        <v>1.02</v>
      </c>
      <c r="H68" s="35">
        <f t="shared" si="0"/>
        <v>0.21</v>
      </c>
    </row>
    <row r="69" spans="7:8" x14ac:dyDescent="0.2">
      <c r="G69" s="35">
        <f t="shared" si="0"/>
        <v>1.22</v>
      </c>
      <c r="H69" s="35">
        <f t="shared" si="0"/>
        <v>0.21</v>
      </c>
    </row>
    <row r="70" spans="7:8" x14ac:dyDescent="0.2">
      <c r="G70" s="35">
        <f t="shared" si="0"/>
        <v>1.43</v>
      </c>
      <c r="H70" s="35">
        <f t="shared" si="0"/>
        <v>0.21</v>
      </c>
    </row>
    <row r="71" spans="7:8" x14ac:dyDescent="0.2">
      <c r="G71" s="35">
        <f t="shared" si="0"/>
        <v>1.43</v>
      </c>
      <c r="H71" s="35">
        <f t="shared" si="0"/>
        <v>0.21</v>
      </c>
    </row>
    <row r="72" spans="7:8" x14ac:dyDescent="0.2">
      <c r="G72" s="35">
        <f t="shared" si="0"/>
        <v>1.59</v>
      </c>
      <c r="H72" s="35">
        <f t="shared" si="0"/>
        <v>0.21</v>
      </c>
    </row>
    <row r="73" spans="7:8" x14ac:dyDescent="0.2">
      <c r="G73" s="35">
        <f t="shared" si="0"/>
        <v>1.8</v>
      </c>
      <c r="H73" s="35">
        <f t="shared" si="0"/>
        <v>0.21</v>
      </c>
    </row>
    <row r="74" spans="7:8" x14ac:dyDescent="0.2">
      <c r="G74" s="35">
        <f t="shared" si="0"/>
        <v>1.59</v>
      </c>
      <c r="H74" s="35">
        <f t="shared" si="0"/>
        <v>0.21</v>
      </c>
    </row>
    <row r="75" spans="7:8" x14ac:dyDescent="0.2">
      <c r="G75" s="35">
        <f t="shared" si="0"/>
        <v>1.8</v>
      </c>
      <c r="H75" s="35">
        <f t="shared" si="0"/>
        <v>0.21</v>
      </c>
    </row>
    <row r="76" spans="7:8" x14ac:dyDescent="0.2">
      <c r="G76" s="35">
        <f t="shared" si="0"/>
        <v>1.69</v>
      </c>
      <c r="H76" s="35">
        <f t="shared" si="0"/>
        <v>0.21</v>
      </c>
    </row>
    <row r="77" spans="7:8" x14ac:dyDescent="0.2">
      <c r="G77" s="35">
        <f t="shared" si="0"/>
        <v>1.8</v>
      </c>
      <c r="H77" s="35">
        <f t="shared" si="0"/>
        <v>0.21</v>
      </c>
    </row>
    <row r="78" spans="7:8" x14ac:dyDescent="0.2">
      <c r="G78" s="35">
        <f t="shared" si="0"/>
        <v>1.17</v>
      </c>
      <c r="H78" s="35">
        <f t="shared" si="0"/>
        <v>0.21</v>
      </c>
    </row>
    <row r="79" spans="7:8" x14ac:dyDescent="0.2">
      <c r="G79" s="35">
        <f t="shared" si="0"/>
        <v>1.17</v>
      </c>
      <c r="H79" s="35">
        <f t="shared" si="0"/>
        <v>0.21</v>
      </c>
    </row>
    <row r="80" spans="7:8" x14ac:dyDescent="0.2">
      <c r="G80" s="35">
        <f t="shared" ref="G80:H93" si="1">G31/1000</f>
        <v>1.33</v>
      </c>
      <c r="H80" s="35">
        <f t="shared" si="1"/>
        <v>0.21</v>
      </c>
    </row>
    <row r="81" spans="7:8" x14ac:dyDescent="0.2">
      <c r="G81" s="35">
        <f t="shared" si="1"/>
        <v>1.33</v>
      </c>
      <c r="H81" s="35">
        <f t="shared" si="1"/>
        <v>0.21</v>
      </c>
    </row>
    <row r="82" spans="7:8" x14ac:dyDescent="0.2">
      <c r="G82" s="35">
        <f t="shared" si="1"/>
        <v>1.33</v>
      </c>
      <c r="H82" s="35">
        <f t="shared" si="1"/>
        <v>0.21</v>
      </c>
    </row>
    <row r="83" spans="7:8" x14ac:dyDescent="0.2">
      <c r="G83" s="35">
        <f t="shared" si="1"/>
        <v>1.91</v>
      </c>
      <c r="H83" s="35">
        <f t="shared" si="1"/>
        <v>0.21</v>
      </c>
    </row>
    <row r="84" spans="7:8" x14ac:dyDescent="0.2">
      <c r="G84" s="35">
        <f t="shared" si="1"/>
        <v>1.48</v>
      </c>
      <c r="H84" s="35">
        <f t="shared" si="1"/>
        <v>0.21</v>
      </c>
    </row>
    <row r="85" spans="7:8" x14ac:dyDescent="0.2">
      <c r="G85" s="35">
        <f t="shared" si="1"/>
        <v>1.48</v>
      </c>
      <c r="H85" s="35">
        <f t="shared" si="1"/>
        <v>0.21</v>
      </c>
    </row>
    <row r="86" spans="7:8" x14ac:dyDescent="0.2">
      <c r="G86" s="35">
        <f t="shared" si="1"/>
        <v>1.69</v>
      </c>
      <c r="H86" s="35">
        <f t="shared" si="1"/>
        <v>0.21</v>
      </c>
    </row>
    <row r="87" spans="7:8" x14ac:dyDescent="0.2">
      <c r="G87" s="35">
        <f t="shared" si="1"/>
        <v>1.69</v>
      </c>
      <c r="H87" s="35">
        <f t="shared" si="1"/>
        <v>0.21</v>
      </c>
    </row>
    <row r="88" spans="7:8" x14ac:dyDescent="0.2">
      <c r="G88" s="35">
        <f t="shared" si="1"/>
        <v>1.74</v>
      </c>
      <c r="H88" s="35">
        <f t="shared" si="1"/>
        <v>0.21</v>
      </c>
    </row>
    <row r="89" spans="7:8" x14ac:dyDescent="0.2">
      <c r="G89" s="35">
        <f t="shared" si="1"/>
        <v>1.74</v>
      </c>
      <c r="H89" s="35">
        <f t="shared" si="1"/>
        <v>0.21</v>
      </c>
    </row>
    <row r="90" spans="7:8" x14ac:dyDescent="0.2">
      <c r="G90" s="35">
        <f t="shared" si="1"/>
        <v>1.69</v>
      </c>
      <c r="H90" s="35">
        <f t="shared" si="1"/>
        <v>0.21</v>
      </c>
    </row>
    <row r="91" spans="7:8" x14ac:dyDescent="0.2">
      <c r="G91" s="35">
        <f t="shared" si="1"/>
        <v>1.69</v>
      </c>
      <c r="H91" s="35">
        <f t="shared" si="1"/>
        <v>0.21</v>
      </c>
    </row>
    <row r="92" spans="7:8" x14ac:dyDescent="0.2">
      <c r="G92" s="35">
        <f t="shared" si="1"/>
        <v>1.69</v>
      </c>
      <c r="H92" s="35">
        <f t="shared" si="1"/>
        <v>0.21</v>
      </c>
    </row>
    <row r="93" spans="7:8" x14ac:dyDescent="0.2">
      <c r="G93" s="35">
        <f t="shared" si="1"/>
        <v>1.59</v>
      </c>
      <c r="H93" s="35">
        <f t="shared" si="1"/>
        <v>0.21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93"/>
  <sheetViews>
    <sheetView showGridLines="0" topLeftCell="A12" zoomScale="90" zoomScaleNormal="90" workbookViewId="0">
      <selection activeCell="H44" sqref="G14:H44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" x14ac:dyDescent="0.25">
      <c r="B2" s="71" t="s">
        <v>49</v>
      </c>
      <c r="C2" s="64"/>
      <c r="D2" s="65"/>
      <c r="E2" s="5"/>
      <c r="F2" s="47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38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Jul!B11</f>
        <v>Periodo 2022</v>
      </c>
      <c r="C11" s="82"/>
      <c r="D11" s="82"/>
      <c r="E11" s="82"/>
      <c r="G11" s="84" t="str">
        <f>Jul!G11</f>
        <v xml:space="preserve"> Registro JVRC</v>
      </c>
      <c r="H11" s="84"/>
      <c r="J11" s="80" t="str">
        <f>Jul!J11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Jul!E12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7" t="s">
        <v>26</v>
      </c>
      <c r="N13" s="33" t="s">
        <v>26</v>
      </c>
    </row>
    <row r="14" spans="2:14" ht="15.75" customHeight="1" x14ac:dyDescent="0.2">
      <c r="B14" s="40">
        <v>1</v>
      </c>
      <c r="C14" s="41">
        <v>14.59</v>
      </c>
      <c r="D14" s="42">
        <f>LOOKUP(C14,batimetria!$A$6:$B$1436,batimetria!$B$6:$B$1436)</f>
        <v>3973534.3452848373</v>
      </c>
      <c r="E14" s="43">
        <f>(D14*100)/batimetria!$B$1436</f>
        <v>17.435534065024992</v>
      </c>
      <c r="F14" s="47"/>
      <c r="G14" s="76">
        <v>1590</v>
      </c>
      <c r="H14" s="77">
        <v>160</v>
      </c>
      <c r="I14" s="47"/>
      <c r="J14" s="9">
        <v>315</v>
      </c>
      <c r="K14" s="9">
        <v>251</v>
      </c>
      <c r="L14" s="46">
        <v>214</v>
      </c>
      <c r="M14" s="62">
        <v>44.44</v>
      </c>
      <c r="N14" s="9">
        <v>100</v>
      </c>
    </row>
    <row r="15" spans="2:14" ht="15.75" customHeight="1" x14ac:dyDescent="0.2">
      <c r="B15" s="40">
        <v>2</v>
      </c>
      <c r="C15" s="41">
        <v>14.61</v>
      </c>
      <c r="D15" s="42">
        <f>LOOKUP(C15,batimetria!$A$6:$B$1436,batimetria!$B$6:$B$1436)</f>
        <v>3998994.3100723987</v>
      </c>
      <c r="E15" s="43">
        <f>(D15*100)/batimetria!$B$1436</f>
        <v>17.547250246332101</v>
      </c>
      <c r="F15" s="47"/>
      <c r="G15" s="76">
        <v>1480</v>
      </c>
      <c r="H15" s="77">
        <v>160</v>
      </c>
      <c r="I15" s="47"/>
      <c r="J15" s="9">
        <v>315</v>
      </c>
      <c r="K15" s="9">
        <v>233</v>
      </c>
      <c r="L15" s="46">
        <v>191</v>
      </c>
      <c r="M15" s="62">
        <v>44.44</v>
      </c>
      <c r="N15" s="9">
        <v>100</v>
      </c>
    </row>
    <row r="16" spans="2:14" ht="15.75" customHeight="1" x14ac:dyDescent="0.2">
      <c r="B16" s="40">
        <v>3</v>
      </c>
      <c r="C16" s="41">
        <v>14.64</v>
      </c>
      <c r="D16" s="42">
        <f>LOOKUP(C16,batimetria!$A$6:$B$1436,batimetria!$B$6:$B$1436)</f>
        <v>4037184.2572537409</v>
      </c>
      <c r="E16" s="43">
        <f>(D16*100)/batimetria!$B$1436</f>
        <v>17.714824518292765</v>
      </c>
      <c r="F16" s="47"/>
      <c r="G16" s="76">
        <v>1480</v>
      </c>
      <c r="H16" s="77">
        <v>160</v>
      </c>
      <c r="I16" s="47"/>
      <c r="J16" s="9">
        <v>291</v>
      </c>
      <c r="K16" s="9">
        <v>233</v>
      </c>
      <c r="L16" s="46">
        <v>191</v>
      </c>
      <c r="M16" s="62">
        <v>44.44</v>
      </c>
      <c r="N16" s="9">
        <v>100</v>
      </c>
    </row>
    <row r="17" spans="2:14" ht="15.75" customHeight="1" x14ac:dyDescent="0.2">
      <c r="B17" s="40">
        <v>4</v>
      </c>
      <c r="C17" s="41">
        <v>14.66</v>
      </c>
      <c r="D17" s="42">
        <f>LOOKUP(C17,batimetria!$A$6:$B$1436,batimetria!$B$6:$B$1436)</f>
        <v>4062644.2220413024</v>
      </c>
      <c r="E17" s="43">
        <f>(D17*100)/batimetria!$B$1436</f>
        <v>17.826540699599871</v>
      </c>
      <c r="F17" s="47"/>
      <c r="G17" s="76">
        <v>1430</v>
      </c>
      <c r="H17" s="77">
        <v>160</v>
      </c>
      <c r="I17" s="47"/>
      <c r="J17" s="9">
        <v>315</v>
      </c>
      <c r="K17" s="9">
        <v>233</v>
      </c>
      <c r="L17" s="46">
        <v>191</v>
      </c>
      <c r="M17" s="62">
        <v>44.44</v>
      </c>
      <c r="N17" s="9">
        <v>100</v>
      </c>
    </row>
    <row r="18" spans="2:14" ht="15.75" customHeight="1" x14ac:dyDescent="0.2">
      <c r="B18" s="40">
        <v>5</v>
      </c>
      <c r="C18" s="41">
        <v>14.68</v>
      </c>
      <c r="D18" s="42">
        <f>LOOKUP(C18,batimetria!$A$6:$B$1436,batimetria!$B$6:$B$1436)</f>
        <v>4088104.1868288638</v>
      </c>
      <c r="E18" s="43">
        <f>(D18*100)/batimetria!$B$1436</f>
        <v>17.93825688090698</v>
      </c>
      <c r="F18" s="47"/>
      <c r="G18" s="76">
        <v>1530</v>
      </c>
      <c r="H18" s="77">
        <v>160</v>
      </c>
      <c r="I18" s="47"/>
      <c r="J18" s="9">
        <v>315</v>
      </c>
      <c r="K18" s="9">
        <v>233</v>
      </c>
      <c r="L18" s="46">
        <v>191</v>
      </c>
      <c r="M18" s="62">
        <v>44.44</v>
      </c>
      <c r="N18" s="9">
        <v>100</v>
      </c>
    </row>
    <row r="19" spans="2:14" ht="15.75" customHeight="1" x14ac:dyDescent="0.2">
      <c r="B19" s="40">
        <v>6</v>
      </c>
      <c r="C19" s="41">
        <v>14.7</v>
      </c>
      <c r="D19" s="42">
        <f>LOOKUP(C19,batimetria!$A$6:$B$1436,batimetria!$B$6:$B$1436)</f>
        <v>4113564.1516164253</v>
      </c>
      <c r="E19" s="43">
        <f>(D19*100)/batimetria!$B$1436</f>
        <v>18.049973062214089</v>
      </c>
      <c r="F19" s="47"/>
      <c r="G19" s="76">
        <v>1530</v>
      </c>
      <c r="H19" s="77">
        <v>160</v>
      </c>
      <c r="I19" s="47"/>
      <c r="J19" s="9">
        <v>315</v>
      </c>
      <c r="K19" s="9">
        <v>245</v>
      </c>
      <c r="L19" s="46">
        <v>200</v>
      </c>
      <c r="M19" s="62">
        <v>44.44</v>
      </c>
      <c r="N19" s="9">
        <v>100</v>
      </c>
    </row>
    <row r="20" spans="2:14" ht="15.75" customHeight="1" x14ac:dyDescent="0.2">
      <c r="B20" s="40">
        <v>7</v>
      </c>
      <c r="C20" s="41">
        <v>14.72</v>
      </c>
      <c r="D20" s="42">
        <f>LOOKUP(C20,batimetria!$A$6:$B$1436,batimetria!$B$6:$B$1436)</f>
        <v>4139024.1164039867</v>
      </c>
      <c r="E20" s="43">
        <f>(D20*100)/batimetria!$B$1436</f>
        <v>18.161689243521199</v>
      </c>
      <c r="F20" s="47"/>
      <c r="G20" s="76">
        <v>1530</v>
      </c>
      <c r="H20" s="77">
        <v>160</v>
      </c>
      <c r="I20" s="47"/>
      <c r="J20" s="9">
        <v>330</v>
      </c>
      <c r="K20" s="9">
        <v>245</v>
      </c>
      <c r="L20" s="46">
        <v>210</v>
      </c>
      <c r="M20" s="62">
        <v>44.44</v>
      </c>
      <c r="N20" s="9">
        <v>100</v>
      </c>
    </row>
    <row r="21" spans="2:14" ht="15.75" customHeight="1" x14ac:dyDescent="0.2">
      <c r="B21" s="40">
        <v>8</v>
      </c>
      <c r="C21" s="41">
        <v>14.73</v>
      </c>
      <c r="D21" s="42">
        <f>LOOKUP(C21,batimetria!$A$6:$B$1436,batimetria!$B$6:$B$1436)</f>
        <v>4151754.0987977674</v>
      </c>
      <c r="E21" s="43">
        <f>(D21*100)/batimetria!$B$1436</f>
        <v>18.217547334174753</v>
      </c>
      <c r="F21" s="47"/>
      <c r="G21" s="76">
        <v>1530</v>
      </c>
      <c r="H21" s="77">
        <v>160</v>
      </c>
      <c r="I21" s="47"/>
      <c r="J21" s="9">
        <v>313</v>
      </c>
      <c r="K21" s="9">
        <v>250</v>
      </c>
      <c r="L21" s="46">
        <v>0</v>
      </c>
      <c r="M21" s="62">
        <v>44.44</v>
      </c>
      <c r="N21" s="9">
        <v>100</v>
      </c>
    </row>
    <row r="22" spans="2:14" ht="15.75" customHeight="1" x14ac:dyDescent="0.2">
      <c r="B22" s="40">
        <v>9</v>
      </c>
      <c r="C22" s="41">
        <v>14.75</v>
      </c>
      <c r="D22" s="42">
        <f>LOOKUP(C22,batimetria!$A$6:$B$1436,batimetria!$B$6:$B$1436)</f>
        <v>4177214.0635853289</v>
      </c>
      <c r="E22" s="43">
        <f>(D22*100)/batimetria!$B$1436</f>
        <v>18.329263515481863</v>
      </c>
      <c r="F22" s="47"/>
      <c r="G22" s="76">
        <v>1480</v>
      </c>
      <c r="H22" s="77">
        <v>160</v>
      </c>
      <c r="I22" s="47"/>
      <c r="J22" s="9">
        <v>290</v>
      </c>
      <c r="K22" s="9">
        <v>245</v>
      </c>
      <c r="L22" s="46">
        <v>0</v>
      </c>
      <c r="M22" s="62">
        <v>44.44</v>
      </c>
      <c r="N22" s="9">
        <v>100</v>
      </c>
    </row>
    <row r="23" spans="2:14" ht="15.75" customHeight="1" x14ac:dyDescent="0.2">
      <c r="B23" s="40">
        <v>10</v>
      </c>
      <c r="C23" s="41">
        <v>14.76</v>
      </c>
      <c r="D23" s="42">
        <f>LOOKUP(C23,batimetria!$A$6:$B$1436,batimetria!$B$6:$B$1436)</f>
        <v>4189944.0459791096</v>
      </c>
      <c r="E23" s="43">
        <f>(D23*100)/batimetria!$B$1436</f>
        <v>18.385121606135414</v>
      </c>
      <c r="F23" s="47"/>
      <c r="G23" s="76">
        <v>1480</v>
      </c>
      <c r="H23" s="77">
        <v>160</v>
      </c>
      <c r="I23" s="47"/>
      <c r="J23" s="9">
        <v>250</v>
      </c>
      <c r="K23" s="9">
        <v>251</v>
      </c>
      <c r="L23" s="46">
        <v>0</v>
      </c>
      <c r="M23" s="62">
        <v>44.44</v>
      </c>
      <c r="N23" s="9">
        <v>100</v>
      </c>
    </row>
    <row r="24" spans="2:14" ht="15.75" customHeight="1" x14ac:dyDescent="0.2">
      <c r="B24" s="40">
        <v>11</v>
      </c>
      <c r="C24" s="41">
        <v>14.77</v>
      </c>
      <c r="D24" s="42">
        <f>LOOKUP(C24,batimetria!$A$6:$B$1436,batimetria!$B$6:$B$1436)</f>
        <v>4202674.0283728903</v>
      </c>
      <c r="E24" s="43">
        <f>(D24*100)/batimetria!$B$1436</f>
        <v>18.440979696788972</v>
      </c>
      <c r="F24" s="47"/>
      <c r="G24" s="76">
        <v>1430</v>
      </c>
      <c r="H24" s="77">
        <v>160</v>
      </c>
      <c r="I24" s="47"/>
      <c r="J24" s="9">
        <v>291</v>
      </c>
      <c r="K24" s="9">
        <v>251</v>
      </c>
      <c r="L24" s="46">
        <v>0</v>
      </c>
      <c r="M24" s="62">
        <v>44.44</v>
      </c>
      <c r="N24" s="9">
        <v>100</v>
      </c>
    </row>
    <row r="25" spans="2:14" ht="15.75" customHeight="1" x14ac:dyDescent="0.2">
      <c r="B25" s="40">
        <v>12</v>
      </c>
      <c r="C25" s="41">
        <v>14.78</v>
      </c>
      <c r="D25" s="42">
        <f>LOOKUP(C25,batimetria!$A$6:$B$1436,batimetria!$B$6:$B$1436)</f>
        <v>4215404.010766671</v>
      </c>
      <c r="E25" s="43">
        <f>(D25*100)/batimetria!$B$1436</f>
        <v>18.496837787442526</v>
      </c>
      <c r="F25" s="47"/>
      <c r="G25" s="76">
        <v>1430</v>
      </c>
      <c r="H25" s="77">
        <v>160</v>
      </c>
      <c r="I25" s="47"/>
      <c r="J25" s="9">
        <v>268</v>
      </c>
      <c r="K25" s="9">
        <v>233</v>
      </c>
      <c r="L25" s="46">
        <v>0</v>
      </c>
      <c r="M25" s="62">
        <v>44.44</v>
      </c>
      <c r="N25" s="9">
        <v>100</v>
      </c>
    </row>
    <row r="26" spans="2:14" ht="15.75" customHeight="1" x14ac:dyDescent="0.2">
      <c r="B26" s="40">
        <v>13</v>
      </c>
      <c r="C26" s="41">
        <v>14.78</v>
      </c>
      <c r="D26" s="42">
        <f>LOOKUP(C26,batimetria!$A$6:$B$1436,batimetria!$B$6:$B$1436)</f>
        <v>4215404.010766671</v>
      </c>
      <c r="E26" s="43">
        <f>(D26*100)/batimetria!$B$1436</f>
        <v>18.496837787442526</v>
      </c>
      <c r="F26" s="47"/>
      <c r="G26" s="76">
        <v>1430</v>
      </c>
      <c r="H26" s="77">
        <v>160</v>
      </c>
      <c r="I26" s="47"/>
      <c r="J26" s="9">
        <v>246</v>
      </c>
      <c r="K26" s="9">
        <v>233</v>
      </c>
      <c r="L26" s="46">
        <v>0</v>
      </c>
      <c r="M26" s="62">
        <v>44.44</v>
      </c>
      <c r="N26" s="9">
        <v>100</v>
      </c>
    </row>
    <row r="27" spans="2:14" ht="15.75" customHeight="1" x14ac:dyDescent="0.2">
      <c r="B27" s="40">
        <v>14</v>
      </c>
      <c r="C27" s="41">
        <v>14.8</v>
      </c>
      <c r="D27" s="42">
        <f>LOOKUP(C27,batimetria!$A$6:$B$1436,batimetria!$B$6:$B$1436)</f>
        <v>4240863.9755542325</v>
      </c>
      <c r="E27" s="43">
        <f>(D27*100)/batimetria!$B$1436</f>
        <v>18.608553968749632</v>
      </c>
      <c r="F27" s="47"/>
      <c r="G27" s="76">
        <v>1480</v>
      </c>
      <c r="H27" s="77">
        <v>160</v>
      </c>
      <c r="I27" s="47"/>
      <c r="J27" s="9">
        <v>290</v>
      </c>
      <c r="K27" s="9">
        <v>210</v>
      </c>
      <c r="L27" s="46">
        <v>206</v>
      </c>
      <c r="M27" s="62">
        <v>44.44</v>
      </c>
      <c r="N27" s="9">
        <v>100</v>
      </c>
    </row>
    <row r="28" spans="2:14" ht="15.75" customHeight="1" x14ac:dyDescent="0.2">
      <c r="B28" s="40">
        <v>15</v>
      </c>
      <c r="C28" s="41">
        <v>14.82</v>
      </c>
      <c r="D28" s="42">
        <f>LOOKUP(C28,batimetria!$A$6:$B$1436,batimetria!$B$6:$B$1436)</f>
        <v>4266323.9403417939</v>
      </c>
      <c r="E28" s="43">
        <f>(D28*100)/batimetria!$B$1436</f>
        <v>18.720270150056741</v>
      </c>
      <c r="F28" s="47"/>
      <c r="G28" s="76">
        <v>1480</v>
      </c>
      <c r="H28" s="77">
        <v>160</v>
      </c>
      <c r="I28" s="47"/>
      <c r="J28" s="9">
        <v>290</v>
      </c>
      <c r="K28" s="9">
        <v>250</v>
      </c>
      <c r="L28" s="46">
        <v>233</v>
      </c>
      <c r="M28" s="62">
        <v>44.44</v>
      </c>
      <c r="N28" s="9">
        <v>100</v>
      </c>
    </row>
    <row r="29" spans="2:14" ht="15.75" customHeight="1" x14ac:dyDescent="0.2">
      <c r="B29" s="40">
        <v>16</v>
      </c>
      <c r="C29" s="41">
        <v>14.84</v>
      </c>
      <c r="D29" s="42">
        <f>LOOKUP(C29,batimetria!$A$6:$B$1436,batimetria!$B$6:$B$1436)</f>
        <v>4291783.9051293554</v>
      </c>
      <c r="E29" s="43">
        <f>(D29*100)/batimetria!$B$1436</f>
        <v>18.831986331363851</v>
      </c>
      <c r="F29" s="47"/>
      <c r="G29" s="76">
        <v>1480</v>
      </c>
      <c r="H29" s="77">
        <v>160</v>
      </c>
      <c r="I29" s="47"/>
      <c r="J29" s="9">
        <v>290</v>
      </c>
      <c r="K29" s="9">
        <v>250</v>
      </c>
      <c r="L29" s="46">
        <v>233</v>
      </c>
      <c r="M29" s="62">
        <v>44.44</v>
      </c>
      <c r="N29" s="9">
        <v>100</v>
      </c>
    </row>
    <row r="30" spans="2:14" ht="15.75" customHeight="1" x14ac:dyDescent="0.2">
      <c r="B30" s="40">
        <v>17</v>
      </c>
      <c r="C30" s="41">
        <v>14.84</v>
      </c>
      <c r="D30" s="42">
        <f>LOOKUP(C30,batimetria!$A$6:$B$1436,batimetria!$B$6:$B$1436)</f>
        <v>4291783.9051293554</v>
      </c>
      <c r="E30" s="43">
        <f>(D30*100)/batimetria!$B$1436</f>
        <v>18.831986331363851</v>
      </c>
      <c r="F30" s="47"/>
      <c r="G30" s="76">
        <v>1480</v>
      </c>
      <c r="H30" s="77">
        <v>160</v>
      </c>
      <c r="I30" s="47"/>
      <c r="J30" s="9">
        <v>291</v>
      </c>
      <c r="K30" s="9">
        <v>260</v>
      </c>
      <c r="L30" s="46">
        <v>220</v>
      </c>
      <c r="M30" s="62">
        <v>44.44</v>
      </c>
      <c r="N30" s="9">
        <v>100</v>
      </c>
    </row>
    <row r="31" spans="2:14" ht="15.75" customHeight="1" x14ac:dyDescent="0.2">
      <c r="B31" s="40">
        <v>18</v>
      </c>
      <c r="C31" s="41">
        <v>14.85</v>
      </c>
      <c r="D31" s="42">
        <f>LOOKUP(C31,batimetria!$A$6:$B$1436,batimetria!$B$6:$B$1436)</f>
        <v>4304513.88752372</v>
      </c>
      <c r="E31" s="43">
        <f>(D31*100)/batimetria!$B$1436</f>
        <v>18.887844422019967</v>
      </c>
      <c r="F31" s="47"/>
      <c r="G31" s="76">
        <v>1480</v>
      </c>
      <c r="H31" s="77">
        <v>160</v>
      </c>
      <c r="I31" s="47"/>
      <c r="J31" s="9">
        <v>310</v>
      </c>
      <c r="K31" s="9">
        <v>260</v>
      </c>
      <c r="L31" s="46">
        <v>225</v>
      </c>
      <c r="M31" s="62">
        <v>44.44</v>
      </c>
      <c r="N31" s="9">
        <v>100</v>
      </c>
    </row>
    <row r="32" spans="2:14" ht="15.75" customHeight="1" x14ac:dyDescent="0.2">
      <c r="B32" s="40">
        <v>19</v>
      </c>
      <c r="C32" s="41">
        <v>14.86</v>
      </c>
      <c r="D32" s="42">
        <f>LOOKUP(C32,batimetria!$A$6:$B$1436,batimetria!$B$6:$B$1436)</f>
        <v>4317758.2114479551</v>
      </c>
      <c r="E32" s="43">
        <f>(D32*100)/batimetria!$B$1436</f>
        <v>18.945959399992475</v>
      </c>
      <c r="F32" s="47"/>
      <c r="G32" s="76">
        <v>1530</v>
      </c>
      <c r="H32" s="77">
        <v>160</v>
      </c>
      <c r="I32" s="47"/>
      <c r="J32" s="9">
        <v>291</v>
      </c>
      <c r="K32" s="9">
        <v>233</v>
      </c>
      <c r="L32" s="46">
        <v>191</v>
      </c>
      <c r="M32" s="62">
        <v>44.44</v>
      </c>
      <c r="N32" s="9">
        <v>100</v>
      </c>
    </row>
    <row r="33" spans="1:14" ht="15.75" customHeight="1" x14ac:dyDescent="0.2">
      <c r="B33" s="40">
        <v>20</v>
      </c>
      <c r="C33" s="41">
        <v>14.86</v>
      </c>
      <c r="D33" s="42">
        <f>LOOKUP(C33,batimetria!$A$6:$B$1436,batimetria!$B$6:$B$1436)</f>
        <v>4317758.2114479551</v>
      </c>
      <c r="E33" s="43">
        <f>(D33*100)/batimetria!$B$1436</f>
        <v>18.945959399992475</v>
      </c>
      <c r="F33" s="47"/>
      <c r="G33" s="76">
        <v>1530</v>
      </c>
      <c r="H33" s="77">
        <v>160</v>
      </c>
      <c r="I33" s="47"/>
      <c r="J33" s="9">
        <v>268</v>
      </c>
      <c r="K33" s="9">
        <v>214</v>
      </c>
      <c r="L33" s="46">
        <v>169</v>
      </c>
      <c r="M33" s="62">
        <v>44.44</v>
      </c>
      <c r="N33" s="9">
        <v>100</v>
      </c>
    </row>
    <row r="34" spans="1:14" ht="15.75" customHeight="1" x14ac:dyDescent="0.2">
      <c r="B34" s="40">
        <v>21</v>
      </c>
      <c r="C34" s="41">
        <v>14.87</v>
      </c>
      <c r="D34" s="42">
        <f>LOOKUP(C34,batimetria!$A$6:$B$1436,batimetria!$B$6:$B$1436)</f>
        <v>4331002.5353721902</v>
      </c>
      <c r="E34" s="43">
        <f>(D34*100)/batimetria!$B$1436</f>
        <v>19.004074377964983</v>
      </c>
      <c r="F34" s="47"/>
      <c r="G34" s="76">
        <v>1590</v>
      </c>
      <c r="H34" s="77">
        <v>160</v>
      </c>
      <c r="I34" s="47"/>
      <c r="J34" s="9">
        <v>246</v>
      </c>
      <c r="K34" s="9">
        <v>210</v>
      </c>
      <c r="L34" s="46">
        <v>0</v>
      </c>
      <c r="M34" s="62">
        <v>44.44</v>
      </c>
      <c r="N34" s="9">
        <v>100</v>
      </c>
    </row>
    <row r="35" spans="1:14" ht="15.75" customHeight="1" x14ac:dyDescent="0.2">
      <c r="B35" s="40">
        <v>22</v>
      </c>
      <c r="C35" s="41">
        <v>14.88</v>
      </c>
      <c r="D35" s="42">
        <f>LOOKUP(C35,batimetria!$A$6:$B$1436,batimetria!$B$6:$B$1436)</f>
        <v>4344246.8592964252</v>
      </c>
      <c r="E35" s="43">
        <f>(D35*100)/batimetria!$B$1436</f>
        <v>19.062189355937484</v>
      </c>
      <c r="F35" s="47"/>
      <c r="G35" s="76">
        <v>1590</v>
      </c>
      <c r="H35" s="77">
        <v>160</v>
      </c>
      <c r="I35" s="47"/>
      <c r="J35" s="9">
        <v>260</v>
      </c>
      <c r="K35" s="9">
        <v>233</v>
      </c>
      <c r="L35" s="46">
        <v>0</v>
      </c>
      <c r="M35" s="62">
        <v>44.44</v>
      </c>
      <c r="N35" s="9">
        <v>100</v>
      </c>
    </row>
    <row r="36" spans="1:14" ht="15.75" customHeight="1" x14ac:dyDescent="0.2">
      <c r="B36" s="40">
        <v>23</v>
      </c>
      <c r="C36" s="41">
        <v>14.9</v>
      </c>
      <c r="D36" s="42">
        <f>LOOKUP(C36,batimetria!$A$6:$B$1436,batimetria!$B$6:$B$1436)</f>
        <v>4370735.5071448954</v>
      </c>
      <c r="E36" s="43">
        <f>(D36*100)/batimetria!$B$1436</f>
        <v>19.1784193118825</v>
      </c>
      <c r="F36" s="47"/>
      <c r="G36" s="76">
        <v>1640</v>
      </c>
      <c r="H36" s="77">
        <v>160</v>
      </c>
      <c r="I36" s="47"/>
      <c r="J36" s="9">
        <v>260</v>
      </c>
      <c r="K36" s="9">
        <v>250</v>
      </c>
      <c r="L36" s="46">
        <v>0</v>
      </c>
      <c r="M36" s="62">
        <v>44.44</v>
      </c>
      <c r="N36" s="9">
        <v>100</v>
      </c>
    </row>
    <row r="37" spans="1:14" ht="15.75" customHeight="1" x14ac:dyDescent="0.2">
      <c r="B37" s="40">
        <v>24</v>
      </c>
      <c r="C37" s="41">
        <v>14.92</v>
      </c>
      <c r="D37" s="42">
        <f>LOOKUP(C37,batimetria!$A$6:$B$1436,batimetria!$B$6:$B$1436)</f>
        <v>4397224.1549933655</v>
      </c>
      <c r="E37" s="43">
        <f>(D37*100)/batimetria!$B$1436</f>
        <v>19.294649267827513</v>
      </c>
      <c r="F37" s="47"/>
      <c r="G37" s="76">
        <v>1640</v>
      </c>
      <c r="H37" s="77">
        <v>160</v>
      </c>
      <c r="I37" s="47"/>
      <c r="J37" s="9">
        <v>290</v>
      </c>
      <c r="K37" s="9">
        <v>210</v>
      </c>
      <c r="L37" s="46">
        <v>182</v>
      </c>
      <c r="M37" s="62">
        <v>44.44</v>
      </c>
      <c r="N37" s="9">
        <v>100</v>
      </c>
    </row>
    <row r="38" spans="1:14" ht="15.75" customHeight="1" x14ac:dyDescent="0.2">
      <c r="B38" s="40">
        <v>25</v>
      </c>
      <c r="C38" s="41">
        <v>14.93</v>
      </c>
      <c r="D38" s="42">
        <f>LOOKUP(C38,batimetria!$A$6:$B$1436,batimetria!$B$6:$B$1436)</f>
        <v>4410468.4789176006</v>
      </c>
      <c r="E38" s="43">
        <f>(D38*100)/batimetria!$B$1436</f>
        <v>19.352764245800017</v>
      </c>
      <c r="F38" s="47"/>
      <c r="G38" s="76">
        <v>1590</v>
      </c>
      <c r="H38" s="77">
        <v>160</v>
      </c>
      <c r="I38" s="47"/>
      <c r="J38" s="9">
        <v>291</v>
      </c>
      <c r="K38" s="9">
        <v>233</v>
      </c>
      <c r="L38" s="46">
        <v>191</v>
      </c>
      <c r="M38" s="62">
        <v>44.44</v>
      </c>
      <c r="N38" s="9">
        <v>100</v>
      </c>
    </row>
    <row r="39" spans="1:14" ht="15.75" customHeight="1" x14ac:dyDescent="0.2">
      <c r="B39" s="40">
        <v>26</v>
      </c>
      <c r="C39" s="41">
        <v>14.93</v>
      </c>
      <c r="D39" s="42">
        <f>LOOKUP(C39,batimetria!$A$6:$B$1436,batimetria!$B$6:$B$1436)</f>
        <v>4410468.4789176006</v>
      </c>
      <c r="E39" s="43">
        <f>(D39*100)/batimetria!$B$1436</f>
        <v>19.352764245800017</v>
      </c>
      <c r="F39" s="47"/>
      <c r="G39" s="76">
        <v>1590</v>
      </c>
      <c r="H39" s="77">
        <v>160</v>
      </c>
      <c r="I39" s="47"/>
      <c r="J39" s="9">
        <v>291</v>
      </c>
      <c r="K39" s="9">
        <v>233</v>
      </c>
      <c r="L39" s="46">
        <v>191</v>
      </c>
      <c r="M39" s="62">
        <v>44.44</v>
      </c>
      <c r="N39" s="9">
        <v>100</v>
      </c>
    </row>
    <row r="40" spans="1:14" ht="15.75" customHeight="1" x14ac:dyDescent="0.2">
      <c r="B40" s="40">
        <v>27</v>
      </c>
      <c r="C40" s="41">
        <v>14.94</v>
      </c>
      <c r="D40" s="42">
        <f>LOOKUP(C40,batimetria!$A$6:$B$1436,batimetria!$B$6:$B$1436)</f>
        <v>4423712.8028418357</v>
      </c>
      <c r="E40" s="43">
        <f>(D40*100)/batimetria!$B$1436</f>
        <v>19.410879223772525</v>
      </c>
      <c r="F40" s="47"/>
      <c r="G40" s="76">
        <v>1590</v>
      </c>
      <c r="H40" s="77">
        <v>160</v>
      </c>
      <c r="I40" s="47"/>
      <c r="J40" s="9">
        <v>291</v>
      </c>
      <c r="K40" s="9">
        <v>233</v>
      </c>
      <c r="L40" s="46">
        <v>191</v>
      </c>
      <c r="M40" s="62">
        <v>44.44</v>
      </c>
      <c r="N40" s="9">
        <v>100</v>
      </c>
    </row>
    <row r="41" spans="1:14" ht="15.75" customHeight="1" x14ac:dyDescent="0.2">
      <c r="B41" s="40">
        <v>28</v>
      </c>
      <c r="C41" s="41">
        <v>14.95</v>
      </c>
      <c r="D41" s="42">
        <f>LOOKUP(C41,batimetria!$A$6:$B$1436,batimetria!$B$6:$B$1436)</f>
        <v>4436957.1267660707</v>
      </c>
      <c r="E41" s="43">
        <f>(D41*100)/batimetria!$B$1436</f>
        <v>19.46899420174503</v>
      </c>
      <c r="F41" s="47"/>
      <c r="G41" s="76">
        <v>1690</v>
      </c>
      <c r="H41" s="77">
        <v>160</v>
      </c>
      <c r="I41" s="47"/>
      <c r="J41" s="9">
        <v>340</v>
      </c>
      <c r="K41" s="9">
        <v>250</v>
      </c>
      <c r="L41" s="46">
        <v>20</v>
      </c>
      <c r="M41" s="62">
        <v>44.44</v>
      </c>
      <c r="N41" s="9">
        <v>100</v>
      </c>
    </row>
    <row r="42" spans="1:14" ht="15.75" customHeight="1" x14ac:dyDescent="0.2">
      <c r="B42" s="40">
        <v>29</v>
      </c>
      <c r="C42" s="41">
        <v>14.96</v>
      </c>
      <c r="D42" s="42">
        <f>LOOKUP(C42,batimetria!$A$6:$B$1436,batimetria!$B$6:$B$1436)</f>
        <v>4450201.4506903058</v>
      </c>
      <c r="E42" s="43">
        <f>(D42*100)/batimetria!$B$1436</f>
        <v>19.527109179717538</v>
      </c>
      <c r="F42" s="47"/>
      <c r="G42" s="76">
        <v>1690</v>
      </c>
      <c r="H42" s="77">
        <v>160</v>
      </c>
      <c r="I42" s="47"/>
      <c r="J42" s="9">
        <v>320</v>
      </c>
      <c r="K42" s="9">
        <v>233</v>
      </c>
      <c r="L42" s="46">
        <v>0</v>
      </c>
      <c r="M42" s="62">
        <v>44.44</v>
      </c>
      <c r="N42" s="9">
        <v>100</v>
      </c>
    </row>
    <row r="43" spans="1:14" ht="15.75" customHeight="1" x14ac:dyDescent="0.2">
      <c r="B43" s="40">
        <v>30</v>
      </c>
      <c r="C43" s="41">
        <v>14.96</v>
      </c>
      <c r="D43" s="42">
        <f>LOOKUP(C43,batimetria!$A$6:$B$1436,batimetria!$B$6:$B$1436)</f>
        <v>4450201.4506903058</v>
      </c>
      <c r="E43" s="43">
        <f>(D43*100)/batimetria!$B$1436</f>
        <v>19.527109179717538</v>
      </c>
      <c r="F43" s="47"/>
      <c r="G43" s="76">
        <v>1690</v>
      </c>
      <c r="H43" s="77">
        <v>160</v>
      </c>
      <c r="I43" s="47"/>
      <c r="J43" s="9">
        <v>340</v>
      </c>
      <c r="K43" s="9">
        <v>233</v>
      </c>
      <c r="L43" s="46">
        <v>0</v>
      </c>
      <c r="M43" s="62">
        <v>44.44</v>
      </c>
      <c r="N43" s="9">
        <v>100</v>
      </c>
    </row>
    <row r="44" spans="1:14" ht="15.75" customHeight="1" x14ac:dyDescent="0.2">
      <c r="B44" s="40">
        <v>31</v>
      </c>
      <c r="C44" s="41">
        <v>14.96</v>
      </c>
      <c r="D44" s="42">
        <f>LOOKUP(C44,batimetria!$A$6:$B$1436,batimetria!$B$6:$B$1436)</f>
        <v>4450201.4506903058</v>
      </c>
      <c r="E44" s="43">
        <f>(D44*100)/batimetria!$B$1436</f>
        <v>19.527109179717538</v>
      </c>
      <c r="F44" s="47"/>
      <c r="G44" s="76">
        <v>1690</v>
      </c>
      <c r="H44" s="77">
        <v>160</v>
      </c>
      <c r="I44" s="47"/>
      <c r="J44" s="9">
        <v>290</v>
      </c>
      <c r="K44" s="9">
        <v>215</v>
      </c>
      <c r="L44" s="46">
        <v>190</v>
      </c>
      <c r="M44" s="62">
        <v>44.44</v>
      </c>
      <c r="N44" s="9">
        <v>100</v>
      </c>
    </row>
    <row r="48" spans="1:14" ht="22.5" customHeight="1" x14ac:dyDescent="0.2">
      <c r="A48" s="81" t="s">
        <v>14</v>
      </c>
      <c r="B48" s="81"/>
      <c r="C48" s="24">
        <f>AVERAGE(C14:C44)</f>
        <v>14.814193548387097</v>
      </c>
      <c r="D48" s="19"/>
      <c r="E48" s="19"/>
      <c r="F48" s="20"/>
      <c r="G48" s="32">
        <f>AVERAGE(G14:G44)</f>
        <v>1541.9354838709678</v>
      </c>
      <c r="H48" s="32">
        <f>AVERAGE(H14:H44)</f>
        <v>160</v>
      </c>
      <c r="J48" s="32">
        <f>AVERAGE(L14:L44)</f>
        <v>123.54838709677419</v>
      </c>
      <c r="K48" s="32">
        <f>AVERAGE(K14:K44)</f>
        <v>236.96774193548387</v>
      </c>
      <c r="L48" s="32">
        <f>AVERAGE(J14:J44)</f>
        <v>293.64516129032256</v>
      </c>
      <c r="M48" s="32" t="e">
        <f>AVERAGE(#REF!)</f>
        <v>#REF!</v>
      </c>
      <c r="N48" s="32">
        <f>AVERAGE(N14:N44)</f>
        <v>100</v>
      </c>
    </row>
    <row r="53" spans="2:11" x14ac:dyDescent="0.2">
      <c r="B53" t="s">
        <v>28</v>
      </c>
      <c r="C53" s="78" t="s">
        <v>29</v>
      </c>
      <c r="D53" s="78"/>
      <c r="E53" s="78"/>
      <c r="F53" s="78"/>
      <c r="G53" s="78"/>
      <c r="H53" s="78"/>
      <c r="I53" s="78"/>
      <c r="J53" s="78"/>
      <c r="K53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1.59</v>
      </c>
      <c r="H63" s="35">
        <f>H14/1000</f>
        <v>0.16</v>
      </c>
    </row>
    <row r="64" spans="2:11" x14ac:dyDescent="0.2">
      <c r="G64" s="35">
        <f t="shared" ref="G64:H79" si="0">G15/1000</f>
        <v>1.48</v>
      </c>
      <c r="H64" s="35">
        <f t="shared" si="0"/>
        <v>0.16</v>
      </c>
    </row>
    <row r="65" spans="7:8" x14ac:dyDescent="0.2">
      <c r="G65" s="35">
        <f t="shared" si="0"/>
        <v>1.48</v>
      </c>
      <c r="H65" s="35">
        <f t="shared" si="0"/>
        <v>0.16</v>
      </c>
    </row>
    <row r="66" spans="7:8" x14ac:dyDescent="0.2">
      <c r="G66" s="35">
        <f t="shared" si="0"/>
        <v>1.43</v>
      </c>
      <c r="H66" s="35">
        <f t="shared" si="0"/>
        <v>0.16</v>
      </c>
    </row>
    <row r="67" spans="7:8" x14ac:dyDescent="0.2">
      <c r="G67" s="35">
        <f t="shared" si="0"/>
        <v>1.53</v>
      </c>
      <c r="H67" s="35">
        <f t="shared" si="0"/>
        <v>0.16</v>
      </c>
    </row>
    <row r="68" spans="7:8" x14ac:dyDescent="0.2">
      <c r="G68" s="35">
        <f t="shared" si="0"/>
        <v>1.53</v>
      </c>
      <c r="H68" s="35">
        <f t="shared" si="0"/>
        <v>0.16</v>
      </c>
    </row>
    <row r="69" spans="7:8" x14ac:dyDescent="0.2">
      <c r="G69" s="35">
        <f t="shared" si="0"/>
        <v>1.53</v>
      </c>
      <c r="H69" s="35">
        <f t="shared" si="0"/>
        <v>0.16</v>
      </c>
    </row>
    <row r="70" spans="7:8" x14ac:dyDescent="0.2">
      <c r="G70" s="35">
        <f t="shared" si="0"/>
        <v>1.53</v>
      </c>
      <c r="H70" s="35">
        <f t="shared" si="0"/>
        <v>0.16</v>
      </c>
    </row>
    <row r="71" spans="7:8" x14ac:dyDescent="0.2">
      <c r="G71" s="35">
        <f t="shared" si="0"/>
        <v>1.48</v>
      </c>
      <c r="H71" s="35">
        <f t="shared" si="0"/>
        <v>0.16</v>
      </c>
    </row>
    <row r="72" spans="7:8" x14ac:dyDescent="0.2">
      <c r="G72" s="35">
        <f t="shared" si="0"/>
        <v>1.48</v>
      </c>
      <c r="H72" s="35">
        <f t="shared" si="0"/>
        <v>0.16</v>
      </c>
    </row>
    <row r="73" spans="7:8" x14ac:dyDescent="0.2">
      <c r="G73" s="35">
        <f t="shared" si="0"/>
        <v>1.43</v>
      </c>
      <c r="H73" s="35">
        <f t="shared" si="0"/>
        <v>0.16</v>
      </c>
    </row>
    <row r="74" spans="7:8" x14ac:dyDescent="0.2">
      <c r="G74" s="35">
        <f t="shared" si="0"/>
        <v>1.43</v>
      </c>
      <c r="H74" s="35">
        <f t="shared" si="0"/>
        <v>0.16</v>
      </c>
    </row>
    <row r="75" spans="7:8" x14ac:dyDescent="0.2">
      <c r="G75" s="35">
        <f t="shared" si="0"/>
        <v>1.43</v>
      </c>
      <c r="H75" s="35">
        <f t="shared" si="0"/>
        <v>0.16</v>
      </c>
    </row>
    <row r="76" spans="7:8" x14ac:dyDescent="0.2">
      <c r="G76" s="35">
        <f t="shared" si="0"/>
        <v>1.48</v>
      </c>
      <c r="H76" s="35">
        <f t="shared" si="0"/>
        <v>0.16</v>
      </c>
    </row>
    <row r="77" spans="7:8" x14ac:dyDescent="0.2">
      <c r="G77" s="35">
        <f t="shared" si="0"/>
        <v>1.48</v>
      </c>
      <c r="H77" s="35">
        <f t="shared" si="0"/>
        <v>0.16</v>
      </c>
    </row>
    <row r="78" spans="7:8" x14ac:dyDescent="0.2">
      <c r="G78" s="35">
        <f t="shared" si="0"/>
        <v>1.48</v>
      </c>
      <c r="H78" s="35">
        <f t="shared" si="0"/>
        <v>0.16</v>
      </c>
    </row>
    <row r="79" spans="7:8" x14ac:dyDescent="0.2">
      <c r="G79" s="35">
        <f t="shared" si="0"/>
        <v>1.48</v>
      </c>
      <c r="H79" s="35">
        <f t="shared" si="0"/>
        <v>0.16</v>
      </c>
    </row>
    <row r="80" spans="7:8" x14ac:dyDescent="0.2">
      <c r="G80" s="35">
        <f t="shared" ref="G80:H93" si="1">G31/1000</f>
        <v>1.48</v>
      </c>
      <c r="H80" s="35">
        <f t="shared" si="1"/>
        <v>0.16</v>
      </c>
    </row>
    <row r="81" spans="7:8" x14ac:dyDescent="0.2">
      <c r="G81" s="35">
        <f t="shared" si="1"/>
        <v>1.53</v>
      </c>
      <c r="H81" s="35">
        <f t="shared" si="1"/>
        <v>0.16</v>
      </c>
    </row>
    <row r="82" spans="7:8" x14ac:dyDescent="0.2">
      <c r="G82" s="35">
        <f t="shared" si="1"/>
        <v>1.53</v>
      </c>
      <c r="H82" s="35">
        <f t="shared" si="1"/>
        <v>0.16</v>
      </c>
    </row>
    <row r="83" spans="7:8" x14ac:dyDescent="0.2">
      <c r="G83" s="35">
        <f t="shared" si="1"/>
        <v>1.59</v>
      </c>
      <c r="H83" s="35">
        <f t="shared" si="1"/>
        <v>0.16</v>
      </c>
    </row>
    <row r="84" spans="7:8" x14ac:dyDescent="0.2">
      <c r="G84" s="35">
        <f t="shared" si="1"/>
        <v>1.59</v>
      </c>
      <c r="H84" s="35">
        <f t="shared" si="1"/>
        <v>0.16</v>
      </c>
    </row>
    <row r="85" spans="7:8" x14ac:dyDescent="0.2">
      <c r="G85" s="35">
        <f t="shared" si="1"/>
        <v>1.64</v>
      </c>
      <c r="H85" s="35">
        <f t="shared" si="1"/>
        <v>0.16</v>
      </c>
    </row>
    <row r="86" spans="7:8" x14ac:dyDescent="0.2">
      <c r="G86" s="35">
        <f t="shared" si="1"/>
        <v>1.64</v>
      </c>
      <c r="H86" s="35">
        <f t="shared" si="1"/>
        <v>0.16</v>
      </c>
    </row>
    <row r="87" spans="7:8" x14ac:dyDescent="0.2">
      <c r="G87" s="35">
        <f t="shared" si="1"/>
        <v>1.59</v>
      </c>
      <c r="H87" s="35">
        <f t="shared" si="1"/>
        <v>0.16</v>
      </c>
    </row>
    <row r="88" spans="7:8" x14ac:dyDescent="0.2">
      <c r="G88" s="35">
        <f t="shared" si="1"/>
        <v>1.59</v>
      </c>
      <c r="H88" s="35">
        <f t="shared" si="1"/>
        <v>0.16</v>
      </c>
    </row>
    <row r="89" spans="7:8" x14ac:dyDescent="0.2">
      <c r="G89" s="35">
        <f t="shared" si="1"/>
        <v>1.59</v>
      </c>
      <c r="H89" s="35">
        <f t="shared" si="1"/>
        <v>0.16</v>
      </c>
    </row>
    <row r="90" spans="7:8" x14ac:dyDescent="0.2">
      <c r="G90" s="35">
        <f t="shared" si="1"/>
        <v>1.69</v>
      </c>
      <c r="H90" s="35">
        <f t="shared" si="1"/>
        <v>0.16</v>
      </c>
    </row>
    <row r="91" spans="7:8" x14ac:dyDescent="0.2">
      <c r="G91" s="35">
        <f t="shared" si="1"/>
        <v>1.69</v>
      </c>
      <c r="H91" s="35">
        <f t="shared" si="1"/>
        <v>0.16</v>
      </c>
    </row>
    <row r="92" spans="7:8" x14ac:dyDescent="0.2">
      <c r="G92" s="35">
        <f t="shared" si="1"/>
        <v>1.69</v>
      </c>
      <c r="H92" s="35">
        <f t="shared" si="1"/>
        <v>0.16</v>
      </c>
    </row>
    <row r="93" spans="7:8" x14ac:dyDescent="0.2">
      <c r="G93" s="35">
        <f t="shared" si="1"/>
        <v>1.69</v>
      </c>
      <c r="H93" s="35">
        <f t="shared" si="1"/>
        <v>0.16</v>
      </c>
    </row>
  </sheetData>
  <mergeCells count="7">
    <mergeCell ref="A48:B48"/>
    <mergeCell ref="C53:K53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93"/>
  <sheetViews>
    <sheetView showGridLines="0" topLeftCell="A9" zoomScale="75" zoomScaleNormal="75" workbookViewId="0">
      <selection activeCell="G14" sqref="G14:H43"/>
    </sheetView>
  </sheetViews>
  <sheetFormatPr baseColWidth="10" defaultColWidth="9.140625" defaultRowHeight="12.75" x14ac:dyDescent="0.2"/>
  <cols>
    <col min="1" max="1" width="5.7109375" customWidth="1"/>
    <col min="2" max="2" width="6.42578125" customWidth="1"/>
    <col min="3" max="3" width="12.28515625" style="1" bestFit="1" customWidth="1"/>
    <col min="4" max="4" width="12.28515625" style="2" customWidth="1"/>
    <col min="5" max="5" width="11.5703125" style="2" customWidth="1"/>
    <col min="6" max="6" width="9.140625" customWidth="1"/>
    <col min="7" max="8" width="12.42578125" customWidth="1"/>
    <col min="10" max="15" width="13.5703125" customWidth="1"/>
  </cols>
  <sheetData>
    <row r="2" spans="2:14" ht="18.75" x14ac:dyDescent="0.3">
      <c r="B2" s="25" t="s">
        <v>27</v>
      </c>
      <c r="E2" s="5"/>
    </row>
    <row r="3" spans="2:14" x14ac:dyDescent="0.2">
      <c r="B3" s="26"/>
      <c r="C3" s="27"/>
      <c r="D3" s="28"/>
      <c r="E3" s="28"/>
    </row>
    <row r="4" spans="2:14" x14ac:dyDescent="0.2">
      <c r="B4" s="26" t="s">
        <v>21</v>
      </c>
      <c r="C4" s="27"/>
      <c r="D4" s="28"/>
      <c r="E4" s="28"/>
    </row>
    <row r="5" spans="2:14" x14ac:dyDescent="0.2">
      <c r="B5" s="29" t="s">
        <v>25</v>
      </c>
      <c r="C5" s="27"/>
      <c r="D5" s="28"/>
      <c r="E5" s="28"/>
    </row>
    <row r="6" spans="2:14" x14ac:dyDescent="0.2">
      <c r="B6" s="29" t="s">
        <v>35</v>
      </c>
      <c r="C6" s="27"/>
      <c r="D6" s="28"/>
      <c r="E6" s="28"/>
    </row>
    <row r="7" spans="2:14" x14ac:dyDescent="0.2">
      <c r="B7" s="29" t="s">
        <v>24</v>
      </c>
      <c r="C7" s="27"/>
      <c r="D7" s="28"/>
      <c r="E7" s="28"/>
    </row>
    <row r="8" spans="2:14" x14ac:dyDescent="0.2">
      <c r="B8" s="26" t="s">
        <v>11</v>
      </c>
      <c r="C8" s="30" t="s">
        <v>8</v>
      </c>
      <c r="D8" s="28"/>
      <c r="E8" s="28"/>
    </row>
    <row r="9" spans="2:14" x14ac:dyDescent="0.2">
      <c r="B9" s="26"/>
      <c r="C9" s="27"/>
      <c r="D9" s="28"/>
      <c r="E9" s="28"/>
    </row>
    <row r="10" spans="2:14" ht="12.75" customHeight="1" x14ac:dyDescent="0.2"/>
    <row r="11" spans="2:14" ht="30" customHeight="1" x14ac:dyDescent="0.2">
      <c r="B11" s="82" t="str">
        <f>ago!B11</f>
        <v>Periodo 2022</v>
      </c>
      <c r="C11" s="82"/>
      <c r="D11" s="82"/>
      <c r="E11" s="82"/>
      <c r="G11" s="84" t="str">
        <f>ago!G11</f>
        <v xml:space="preserve"> Registro JVRC</v>
      </c>
      <c r="H11" s="84"/>
      <c r="J11" s="80" t="str">
        <f>ago!J11</f>
        <v>Registro JVRC</v>
      </c>
      <c r="K11" s="80"/>
      <c r="L11" s="80"/>
      <c r="M11" s="80"/>
      <c r="N11" s="80"/>
    </row>
    <row r="12" spans="2:14" ht="30" customHeight="1" x14ac:dyDescent="0.2">
      <c r="B12" s="85" t="s">
        <v>10</v>
      </c>
      <c r="C12" s="21" t="s">
        <v>3</v>
      </c>
      <c r="D12" s="22" t="s">
        <v>1</v>
      </c>
      <c r="E12" s="86" t="str">
        <f>ago!E12</f>
        <v>% Capacidad actual</v>
      </c>
      <c r="G12" s="34" t="s">
        <v>23</v>
      </c>
      <c r="H12" s="34" t="s">
        <v>22</v>
      </c>
      <c r="J12" s="34" t="s">
        <v>30</v>
      </c>
      <c r="K12" s="34" t="s">
        <v>31</v>
      </c>
      <c r="L12" s="34" t="s">
        <v>32</v>
      </c>
      <c r="M12" s="34" t="s">
        <v>33</v>
      </c>
      <c r="N12" s="34" t="s">
        <v>34</v>
      </c>
    </row>
    <row r="13" spans="2:14" ht="29.25" customHeight="1" x14ac:dyDescent="0.2">
      <c r="B13" s="85"/>
      <c r="C13" s="23" t="s">
        <v>0</v>
      </c>
      <c r="D13" s="22" t="s">
        <v>2</v>
      </c>
      <c r="E13" s="86"/>
      <c r="G13" s="33" t="s">
        <v>26</v>
      </c>
      <c r="H13" s="33" t="s">
        <v>26</v>
      </c>
      <c r="J13" s="33" t="s">
        <v>26</v>
      </c>
      <c r="K13" s="33" t="s">
        <v>26</v>
      </c>
      <c r="L13" s="33" t="s">
        <v>26</v>
      </c>
      <c r="M13" s="33" t="s">
        <v>26</v>
      </c>
      <c r="N13" s="33" t="s">
        <v>26</v>
      </c>
    </row>
    <row r="14" spans="2:14" ht="15.75" customHeight="1" x14ac:dyDescent="0.2">
      <c r="B14" s="31">
        <v>1</v>
      </c>
      <c r="C14" s="41">
        <v>14.96</v>
      </c>
      <c r="D14" s="42">
        <f>LOOKUP(C14,batimetria!$A$6:$B$1436,batimetria!$B$6:$B$1436)</f>
        <v>4450201.4506903058</v>
      </c>
      <c r="E14" s="43">
        <f>(D14*100)/batimetria!$B$1436</f>
        <v>19.527109179717538</v>
      </c>
      <c r="F14" s="47"/>
      <c r="G14" s="76">
        <v>1690</v>
      </c>
      <c r="H14" s="77">
        <v>160</v>
      </c>
      <c r="I14" s="47"/>
      <c r="J14" s="46">
        <v>291</v>
      </c>
      <c r="K14" s="9">
        <v>233</v>
      </c>
      <c r="L14" s="9">
        <v>191</v>
      </c>
      <c r="M14" s="68">
        <v>44.44</v>
      </c>
      <c r="N14" s="9">
        <v>100</v>
      </c>
    </row>
    <row r="15" spans="2:14" ht="15.75" customHeight="1" x14ac:dyDescent="0.2">
      <c r="B15" s="31">
        <v>2</v>
      </c>
      <c r="C15" s="41">
        <v>14.97</v>
      </c>
      <c r="D15" s="42">
        <f>LOOKUP(C15,batimetria!$A$6:$B$1436,batimetria!$B$6:$B$1436)</f>
        <v>4463445.7746145409</v>
      </c>
      <c r="E15" s="43">
        <f>(D15*100)/batimetria!$B$1436</f>
        <v>19.585224157690046</v>
      </c>
      <c r="F15" s="47"/>
      <c r="G15" s="76">
        <v>1640</v>
      </c>
      <c r="H15" s="77">
        <v>160</v>
      </c>
      <c r="I15" s="47"/>
      <c r="J15" s="46">
        <v>291</v>
      </c>
      <c r="K15" s="9">
        <v>233</v>
      </c>
      <c r="L15" s="9">
        <v>191</v>
      </c>
      <c r="M15" s="68">
        <v>44.44</v>
      </c>
      <c r="N15" s="9">
        <v>100</v>
      </c>
    </row>
    <row r="16" spans="2:14" ht="15.75" customHeight="1" x14ac:dyDescent="0.2">
      <c r="B16" s="31">
        <v>3</v>
      </c>
      <c r="C16" s="41">
        <v>14.97</v>
      </c>
      <c r="D16" s="42">
        <f>LOOKUP(C16,batimetria!$A$6:$B$1436,batimetria!$B$6:$B$1436)</f>
        <v>4463445.7746145409</v>
      </c>
      <c r="E16" s="43">
        <f>(D16*100)/batimetria!$B$1436</f>
        <v>19.585224157690046</v>
      </c>
      <c r="F16" s="47"/>
      <c r="G16" s="76">
        <v>1640</v>
      </c>
      <c r="H16" s="77">
        <v>160</v>
      </c>
      <c r="I16" s="47"/>
      <c r="J16" s="46">
        <v>291</v>
      </c>
      <c r="K16" s="9">
        <v>233</v>
      </c>
      <c r="L16" s="9">
        <v>191</v>
      </c>
      <c r="M16" s="68">
        <v>44.44</v>
      </c>
      <c r="N16" s="9">
        <v>100</v>
      </c>
    </row>
    <row r="17" spans="2:14" ht="15.75" customHeight="1" x14ac:dyDescent="0.2">
      <c r="B17" s="31">
        <v>4</v>
      </c>
      <c r="C17" s="41">
        <v>14.98</v>
      </c>
      <c r="D17" s="42">
        <f>LOOKUP(C17,batimetria!$A$6:$B$1436,batimetria!$B$6:$B$1436)</f>
        <v>4476690.0985387759</v>
      </c>
      <c r="E17" s="43">
        <f>(D17*100)/batimetria!$B$1436</f>
        <v>19.643339135662551</v>
      </c>
      <c r="F17" s="47"/>
      <c r="G17" s="76">
        <v>1640</v>
      </c>
      <c r="H17" s="77">
        <v>160</v>
      </c>
      <c r="I17" s="47"/>
      <c r="J17" s="46">
        <v>300</v>
      </c>
      <c r="K17" s="9">
        <v>213</v>
      </c>
      <c r="L17" s="9">
        <v>0</v>
      </c>
      <c r="M17" s="68">
        <v>44.44</v>
      </c>
      <c r="N17" s="9">
        <v>100</v>
      </c>
    </row>
    <row r="18" spans="2:14" ht="15.75" customHeight="1" x14ac:dyDescent="0.2">
      <c r="B18" s="31">
        <v>5</v>
      </c>
      <c r="C18" s="41">
        <v>14.98</v>
      </c>
      <c r="D18" s="42">
        <f>LOOKUP(C18,batimetria!$A$6:$B$1436,batimetria!$B$6:$B$1436)</f>
        <v>4476690.0985387759</v>
      </c>
      <c r="E18" s="43">
        <f>(D18*100)/batimetria!$B$1436</f>
        <v>19.643339135662551</v>
      </c>
      <c r="F18" s="47"/>
      <c r="G18" s="76">
        <v>1690</v>
      </c>
      <c r="H18" s="77">
        <v>160</v>
      </c>
      <c r="I18" s="47"/>
      <c r="J18" s="46">
        <v>300</v>
      </c>
      <c r="K18" s="9">
        <v>200</v>
      </c>
      <c r="L18" s="9">
        <v>0</v>
      </c>
      <c r="M18" s="68">
        <v>44.44</v>
      </c>
      <c r="N18" s="9">
        <v>100</v>
      </c>
    </row>
    <row r="19" spans="2:14" ht="15.75" customHeight="1" x14ac:dyDescent="0.2">
      <c r="B19" s="31">
        <v>6</v>
      </c>
      <c r="C19" s="41">
        <v>14.99</v>
      </c>
      <c r="D19" s="42">
        <f>LOOKUP(C19,batimetria!$A$6:$B$1436,batimetria!$B$6:$B$1436)</f>
        <v>4489934.422463011</v>
      </c>
      <c r="E19" s="43">
        <f>(D19*100)/batimetria!$B$1436</f>
        <v>19.701454113635059</v>
      </c>
      <c r="F19" s="47"/>
      <c r="G19" s="76">
        <v>1800</v>
      </c>
      <c r="H19" s="77">
        <v>160</v>
      </c>
      <c r="I19" s="47"/>
      <c r="J19" s="46">
        <v>300</v>
      </c>
      <c r="K19" s="9">
        <v>233</v>
      </c>
      <c r="L19" s="9">
        <v>0</v>
      </c>
      <c r="M19" s="68">
        <v>44.44</v>
      </c>
      <c r="N19" s="9">
        <v>100</v>
      </c>
    </row>
    <row r="20" spans="2:14" ht="15.75" customHeight="1" x14ac:dyDescent="0.2">
      <c r="B20" s="31">
        <v>7</v>
      </c>
      <c r="C20" s="41">
        <v>14.99</v>
      </c>
      <c r="D20" s="42">
        <f>LOOKUP(C20,batimetria!$A$6:$B$1436,batimetria!$B$6:$B$1436)</f>
        <v>4489934.422463011</v>
      </c>
      <c r="E20" s="43">
        <f>(D20*100)/batimetria!$B$1436</f>
        <v>19.701454113635059</v>
      </c>
      <c r="F20" s="47"/>
      <c r="G20" s="76">
        <v>1740</v>
      </c>
      <c r="H20" s="77">
        <v>160</v>
      </c>
      <c r="I20" s="47"/>
      <c r="J20" s="46">
        <v>300</v>
      </c>
      <c r="K20" s="9">
        <v>213</v>
      </c>
      <c r="L20" s="9">
        <v>189</v>
      </c>
      <c r="M20" s="68">
        <v>44.44</v>
      </c>
      <c r="N20" s="9">
        <v>100</v>
      </c>
    </row>
    <row r="21" spans="2:14" ht="15.75" customHeight="1" x14ac:dyDescent="0.2">
      <c r="B21" s="31">
        <v>8</v>
      </c>
      <c r="C21" s="41">
        <v>15.01</v>
      </c>
      <c r="D21" s="42">
        <f>LOOKUP(C21,batimetria!$A$6:$B$1436,batimetria!$B$6:$B$1436)</f>
        <v>4516423.0703114811</v>
      </c>
      <c r="E21" s="43">
        <f>(D21*100)/batimetria!$B$1436</f>
        <v>19.817684069580071</v>
      </c>
      <c r="F21" s="47"/>
      <c r="G21" s="76">
        <v>1640</v>
      </c>
      <c r="H21" s="77">
        <v>0</v>
      </c>
      <c r="I21" s="47"/>
      <c r="J21" s="46">
        <v>268</v>
      </c>
      <c r="K21" s="9">
        <v>205</v>
      </c>
      <c r="L21" s="9">
        <v>184</v>
      </c>
      <c r="M21" s="68">
        <v>44.44</v>
      </c>
      <c r="N21" s="9">
        <v>100</v>
      </c>
    </row>
    <row r="22" spans="2:14" ht="15.75" customHeight="1" x14ac:dyDescent="0.2">
      <c r="B22" s="31">
        <v>9</v>
      </c>
      <c r="C22" s="41">
        <v>15.02</v>
      </c>
      <c r="D22" s="42">
        <f>LOOKUP(C22,batimetria!$A$6:$B$1436,batimetria!$B$6:$B$1436)</f>
        <v>4529667.3942357162</v>
      </c>
      <c r="E22" s="43">
        <f>(D22*100)/batimetria!$B$1436</f>
        <v>19.875799047552579</v>
      </c>
      <c r="F22" s="47"/>
      <c r="G22" s="76">
        <v>1380</v>
      </c>
      <c r="H22" s="77">
        <v>0</v>
      </c>
      <c r="I22" s="47"/>
      <c r="J22" s="46">
        <v>291</v>
      </c>
      <c r="K22" s="9">
        <v>233</v>
      </c>
      <c r="L22" s="9">
        <v>191</v>
      </c>
      <c r="M22" s="68">
        <v>44.44</v>
      </c>
      <c r="N22" s="9">
        <v>100</v>
      </c>
    </row>
    <row r="23" spans="2:14" ht="15.75" customHeight="1" x14ac:dyDescent="0.2">
      <c r="B23" s="31">
        <v>10</v>
      </c>
      <c r="C23" s="41">
        <v>15</v>
      </c>
      <c r="D23" s="42">
        <f>LOOKUP(C23,batimetria!$A$6:$B$1436,batimetria!$B$6:$B$1436)</f>
        <v>4503178.7463872461</v>
      </c>
      <c r="E23" s="43">
        <f>(D23*100)/batimetria!$B$1436</f>
        <v>19.759569091607563</v>
      </c>
      <c r="F23" s="47"/>
      <c r="G23" s="76">
        <v>1530</v>
      </c>
      <c r="H23" s="77">
        <v>1180</v>
      </c>
      <c r="I23" s="47"/>
      <c r="J23" s="46">
        <v>291</v>
      </c>
      <c r="K23" s="9">
        <v>214</v>
      </c>
      <c r="L23" s="9">
        <v>188</v>
      </c>
      <c r="M23" s="68">
        <v>44.44</v>
      </c>
      <c r="N23" s="9">
        <v>100</v>
      </c>
    </row>
    <row r="24" spans="2:14" ht="15.75" customHeight="1" x14ac:dyDescent="0.2">
      <c r="B24" s="31">
        <v>11</v>
      </c>
      <c r="C24" s="41">
        <v>14.95</v>
      </c>
      <c r="D24" s="42">
        <f>LOOKUP(C24,batimetria!$A$6:$B$1436,batimetria!$B$6:$B$1436)</f>
        <v>4436957.1267660707</v>
      </c>
      <c r="E24" s="43">
        <f>(D24*100)/batimetria!$B$1436</f>
        <v>19.46899420174503</v>
      </c>
      <c r="F24" s="47"/>
      <c r="G24" s="76">
        <v>1530</v>
      </c>
      <c r="H24" s="77">
        <v>900</v>
      </c>
      <c r="I24" s="47"/>
      <c r="J24" s="46">
        <v>518</v>
      </c>
      <c r="K24" s="9">
        <v>355</v>
      </c>
      <c r="L24" s="9">
        <v>140</v>
      </c>
      <c r="M24" s="68">
        <v>44.44</v>
      </c>
      <c r="N24" s="9">
        <v>100</v>
      </c>
    </row>
    <row r="25" spans="2:14" ht="15.75" customHeight="1" x14ac:dyDescent="0.2">
      <c r="B25" s="31">
        <v>12</v>
      </c>
      <c r="C25" s="41">
        <v>14.91</v>
      </c>
      <c r="D25" s="42">
        <f>LOOKUP(C25,batimetria!$A$6:$B$1436,batimetria!$B$6:$B$1436)</f>
        <v>4383979.8310691305</v>
      </c>
      <c r="E25" s="43">
        <f>(D25*100)/batimetria!$B$1436</f>
        <v>19.236534289855005</v>
      </c>
      <c r="F25" s="47"/>
      <c r="G25" s="76">
        <v>1590</v>
      </c>
      <c r="H25" s="77">
        <v>900</v>
      </c>
      <c r="I25" s="47"/>
      <c r="J25" s="46">
        <v>518</v>
      </c>
      <c r="K25" s="9">
        <v>333</v>
      </c>
      <c r="L25" s="9">
        <v>140</v>
      </c>
      <c r="M25" s="68">
        <v>44.44</v>
      </c>
      <c r="N25" s="9">
        <v>100</v>
      </c>
    </row>
    <row r="26" spans="2:14" ht="15.75" customHeight="1" x14ac:dyDescent="0.2">
      <c r="B26" s="31">
        <v>13</v>
      </c>
      <c r="C26" s="41">
        <v>14.87</v>
      </c>
      <c r="D26" s="42">
        <f>LOOKUP(C26,batimetria!$A$6:$B$1436,batimetria!$B$6:$B$1436)</f>
        <v>4331002.5353721902</v>
      </c>
      <c r="E26" s="43">
        <f>(D26*100)/batimetria!$B$1436</f>
        <v>19.004074377964983</v>
      </c>
      <c r="F26" s="47"/>
      <c r="G26" s="76">
        <v>1590</v>
      </c>
      <c r="H26" s="77">
        <v>900</v>
      </c>
      <c r="I26" s="47"/>
      <c r="J26" s="46">
        <v>465</v>
      </c>
      <c r="K26" s="9">
        <v>250</v>
      </c>
      <c r="L26" s="9">
        <v>0</v>
      </c>
      <c r="M26" s="68">
        <v>44.44</v>
      </c>
      <c r="N26" s="9">
        <v>100</v>
      </c>
    </row>
    <row r="27" spans="2:14" ht="15.75" customHeight="1" x14ac:dyDescent="0.2">
      <c r="B27" s="31">
        <v>14</v>
      </c>
      <c r="C27" s="41">
        <v>14.82</v>
      </c>
      <c r="D27" s="42">
        <f>LOOKUP(C27,batimetria!$A$6:$B$1436,batimetria!$B$6:$B$1436)</f>
        <v>4266323.9403417939</v>
      </c>
      <c r="E27" s="43">
        <f>(D27*100)/batimetria!$B$1436</f>
        <v>18.720270150056741</v>
      </c>
      <c r="F27" s="47"/>
      <c r="G27" s="76">
        <v>1530</v>
      </c>
      <c r="H27" s="77">
        <v>900</v>
      </c>
      <c r="I27" s="47"/>
      <c r="J27" s="46">
        <v>465</v>
      </c>
      <c r="K27" s="9">
        <v>310</v>
      </c>
      <c r="L27" s="9">
        <v>280</v>
      </c>
      <c r="M27" s="68">
        <v>44.44</v>
      </c>
      <c r="N27" s="9">
        <v>100</v>
      </c>
    </row>
    <row r="28" spans="2:14" ht="15.75" customHeight="1" x14ac:dyDescent="0.2">
      <c r="B28" s="31">
        <v>15</v>
      </c>
      <c r="C28" s="41">
        <v>14.77</v>
      </c>
      <c r="D28" s="42">
        <f>LOOKUP(C28,batimetria!$A$6:$B$1436,batimetria!$B$6:$B$1436)</f>
        <v>4202674.0283728903</v>
      </c>
      <c r="E28" s="43">
        <f>(D28*100)/batimetria!$B$1436</f>
        <v>18.440979696788972</v>
      </c>
      <c r="F28" s="47"/>
      <c r="G28" s="76">
        <v>1590</v>
      </c>
      <c r="H28" s="77">
        <v>900</v>
      </c>
      <c r="I28" s="47"/>
      <c r="J28" s="46">
        <v>465</v>
      </c>
      <c r="K28" s="9">
        <v>320</v>
      </c>
      <c r="L28" s="9">
        <v>282</v>
      </c>
      <c r="M28" s="68">
        <v>44.44</v>
      </c>
      <c r="N28" s="9">
        <v>100</v>
      </c>
    </row>
    <row r="29" spans="2:14" ht="15.75" customHeight="1" x14ac:dyDescent="0.2">
      <c r="B29" s="31">
        <v>16</v>
      </c>
      <c r="C29" s="41">
        <v>14.74</v>
      </c>
      <c r="D29" s="42">
        <f>LOOKUP(C29,batimetria!$A$6:$B$1436,batimetria!$B$6:$B$1436)</f>
        <v>4164484.0811915481</v>
      </c>
      <c r="E29" s="43">
        <f>(D29*100)/batimetria!$B$1436</f>
        <v>18.273405424828308</v>
      </c>
      <c r="F29" s="47"/>
      <c r="G29" s="76">
        <v>1740</v>
      </c>
      <c r="H29" s="77">
        <v>900</v>
      </c>
      <c r="I29" s="47"/>
      <c r="J29" s="46">
        <v>465</v>
      </c>
      <c r="K29" s="9">
        <v>310</v>
      </c>
      <c r="L29" s="9">
        <v>276</v>
      </c>
      <c r="M29" s="68">
        <v>44.44</v>
      </c>
      <c r="N29" s="9">
        <v>100</v>
      </c>
    </row>
    <row r="30" spans="2:14" ht="15.75" customHeight="1" x14ac:dyDescent="0.2">
      <c r="B30" s="31">
        <v>17</v>
      </c>
      <c r="C30" s="41">
        <v>14.71</v>
      </c>
      <c r="D30" s="42">
        <f>LOOKUP(C30,batimetria!$A$6:$B$1436,batimetria!$B$6:$B$1436)</f>
        <v>4126294.134010206</v>
      </c>
      <c r="E30" s="43">
        <f>(D30*100)/batimetria!$B$1436</f>
        <v>18.105831152867644</v>
      </c>
      <c r="F30" s="47"/>
      <c r="G30" s="76">
        <v>1740</v>
      </c>
      <c r="H30" s="77">
        <v>900</v>
      </c>
      <c r="I30" s="47"/>
      <c r="J30" s="46">
        <v>439</v>
      </c>
      <c r="K30" s="9">
        <v>310</v>
      </c>
      <c r="L30" s="9">
        <v>276</v>
      </c>
      <c r="M30" s="68">
        <v>44.44</v>
      </c>
      <c r="N30" s="9">
        <v>100</v>
      </c>
    </row>
    <row r="31" spans="2:14" ht="15.75" customHeight="1" x14ac:dyDescent="0.2">
      <c r="B31" s="31">
        <v>18</v>
      </c>
      <c r="C31" s="41">
        <v>14.68</v>
      </c>
      <c r="D31" s="42">
        <f>LOOKUP(C31,batimetria!$A$6:$B$1436,batimetria!$B$6:$B$1436)</f>
        <v>4088104.1868288638</v>
      </c>
      <c r="E31" s="43">
        <f>(D31*100)/batimetria!$B$1436</f>
        <v>17.93825688090698</v>
      </c>
      <c r="F31" s="47"/>
      <c r="G31" s="76">
        <v>1640</v>
      </c>
      <c r="H31" s="77">
        <v>900</v>
      </c>
      <c r="I31" s="47"/>
      <c r="J31" s="46">
        <v>465</v>
      </c>
      <c r="K31" s="9">
        <v>310</v>
      </c>
      <c r="L31" s="9">
        <v>20</v>
      </c>
      <c r="M31" s="68">
        <v>44.44</v>
      </c>
      <c r="N31" s="9">
        <v>100</v>
      </c>
    </row>
    <row r="32" spans="2:14" ht="15.75" customHeight="1" x14ac:dyDescent="0.2">
      <c r="B32" s="31">
        <v>19</v>
      </c>
      <c r="C32" s="41">
        <v>14.64</v>
      </c>
      <c r="D32" s="42">
        <f>LOOKUP(C32,batimetria!$A$6:$B$1436,batimetria!$B$6:$B$1436)</f>
        <v>4037184.2572537409</v>
      </c>
      <c r="E32" s="43">
        <f>(D32*100)/batimetria!$B$1436</f>
        <v>17.714824518292765</v>
      </c>
      <c r="F32" s="47"/>
      <c r="G32" s="76">
        <v>1530</v>
      </c>
      <c r="H32" s="77">
        <v>900</v>
      </c>
      <c r="I32" s="47"/>
      <c r="J32" s="46">
        <v>465</v>
      </c>
      <c r="K32" s="9">
        <v>330</v>
      </c>
      <c r="L32" s="9">
        <v>30</v>
      </c>
      <c r="M32" s="68">
        <v>44.44</v>
      </c>
      <c r="N32" s="9">
        <v>100</v>
      </c>
    </row>
    <row r="33" spans="1:14" ht="15.75" customHeight="1" x14ac:dyDescent="0.2">
      <c r="B33" s="31">
        <v>20</v>
      </c>
      <c r="C33" s="41">
        <v>14.6</v>
      </c>
      <c r="D33" s="42">
        <f>LOOKUP(C33,batimetria!$A$6:$B$1436,batimetria!$B$6:$B$1436)</f>
        <v>3986264.327678618</v>
      </c>
      <c r="E33" s="43">
        <f>(D33*100)/batimetria!$B$1436</f>
        <v>17.491392155678547</v>
      </c>
      <c r="F33" s="47"/>
      <c r="G33" s="76">
        <v>1530</v>
      </c>
      <c r="H33" s="77">
        <v>900</v>
      </c>
      <c r="I33" s="47"/>
      <c r="J33" s="46">
        <v>491</v>
      </c>
      <c r="K33" s="9">
        <v>330</v>
      </c>
      <c r="L33" s="9">
        <v>30</v>
      </c>
      <c r="M33" s="68">
        <v>44.44</v>
      </c>
      <c r="N33" s="9">
        <v>100</v>
      </c>
    </row>
    <row r="34" spans="1:14" ht="15.75" customHeight="1" x14ac:dyDescent="0.2">
      <c r="B34" s="31">
        <v>21</v>
      </c>
      <c r="C34" s="41">
        <v>14.57</v>
      </c>
      <c r="D34" s="42">
        <f>LOOKUP(C34,batimetria!$A$6:$B$1436,batimetria!$B$6:$B$1436)</f>
        <v>3948074.3804972759</v>
      </c>
      <c r="E34" s="43">
        <f>(D34*100)/batimetria!$B$1436</f>
        <v>17.323817883717883</v>
      </c>
      <c r="F34" s="47"/>
      <c r="G34" s="76">
        <v>1480</v>
      </c>
      <c r="H34" s="77">
        <v>900</v>
      </c>
      <c r="I34" s="47"/>
      <c r="J34" s="46">
        <v>630</v>
      </c>
      <c r="K34" s="9">
        <v>440</v>
      </c>
      <c r="L34" s="9">
        <v>403</v>
      </c>
      <c r="M34" s="68">
        <v>44.44</v>
      </c>
      <c r="N34" s="9">
        <v>100</v>
      </c>
    </row>
    <row r="35" spans="1:14" ht="15.75" customHeight="1" x14ac:dyDescent="0.2">
      <c r="B35" s="31">
        <v>22</v>
      </c>
      <c r="C35" s="41">
        <v>14.53</v>
      </c>
      <c r="D35" s="42">
        <f>LOOKUP(C35,batimetria!$A$6:$B$1436,batimetria!$B$6:$B$1436)</f>
        <v>3897154.450922153</v>
      </c>
      <c r="E35" s="43">
        <f>(D35*100)/batimetria!$B$1436</f>
        <v>17.100385521103664</v>
      </c>
      <c r="F35" s="47"/>
      <c r="G35" s="76">
        <v>1480</v>
      </c>
      <c r="H35" s="77">
        <v>900</v>
      </c>
      <c r="I35" s="47"/>
      <c r="J35" s="46">
        <v>518</v>
      </c>
      <c r="K35" s="9">
        <v>331</v>
      </c>
      <c r="L35" s="9">
        <v>293</v>
      </c>
      <c r="M35" s="68">
        <v>44.44</v>
      </c>
      <c r="N35" s="9">
        <v>100</v>
      </c>
    </row>
    <row r="36" spans="1:14" ht="15.75" customHeight="1" x14ac:dyDescent="0.2">
      <c r="B36" s="31">
        <v>23</v>
      </c>
      <c r="C36" s="41">
        <v>14.5</v>
      </c>
      <c r="D36" s="42">
        <f>LOOKUP(C36,batimetria!$A$6:$B$1436,batimetria!$B$6:$B$1436)</f>
        <v>3858964.5037408108</v>
      </c>
      <c r="E36" s="43">
        <f>(D36*100)/batimetria!$B$1436</f>
        <v>16.932811249143004</v>
      </c>
      <c r="F36" s="47"/>
      <c r="G36" s="76">
        <v>1480</v>
      </c>
      <c r="H36" s="77">
        <v>800</v>
      </c>
      <c r="I36" s="47"/>
      <c r="J36" s="46">
        <v>573</v>
      </c>
      <c r="K36" s="9">
        <v>331</v>
      </c>
      <c r="L36" s="9">
        <v>293</v>
      </c>
      <c r="M36" s="68">
        <v>44.44</v>
      </c>
      <c r="N36" s="9">
        <v>100</v>
      </c>
    </row>
    <row r="37" spans="1:14" ht="15.75" customHeight="1" x14ac:dyDescent="0.2">
      <c r="B37" s="31">
        <v>24</v>
      </c>
      <c r="C37" s="41">
        <v>14.46</v>
      </c>
      <c r="D37" s="42">
        <f>LOOKUP(C37,batimetria!$A$6:$B$1436,batimetria!$B$6:$B$1436)</f>
        <v>3808044.5741656879</v>
      </c>
      <c r="E37" s="43">
        <f>(D37*100)/batimetria!$B$1436</f>
        <v>16.709378886528786</v>
      </c>
      <c r="F37" s="47"/>
      <c r="G37" s="76">
        <v>1590</v>
      </c>
      <c r="H37" s="77">
        <v>770</v>
      </c>
      <c r="I37" s="47"/>
      <c r="J37" s="46">
        <v>491</v>
      </c>
      <c r="K37" s="9">
        <v>310</v>
      </c>
      <c r="L37" s="9">
        <v>276</v>
      </c>
      <c r="M37" s="68">
        <v>44.44</v>
      </c>
      <c r="N37" s="9">
        <v>100</v>
      </c>
    </row>
    <row r="38" spans="1:14" ht="15.75" customHeight="1" x14ac:dyDescent="0.2">
      <c r="B38" s="31">
        <v>25</v>
      </c>
      <c r="C38" s="41">
        <v>14.44</v>
      </c>
      <c r="D38" s="42">
        <f>LOOKUP(C38,batimetria!$A$6:$B$1436,batimetria!$B$6:$B$1436)</f>
        <v>3782584.6093781264</v>
      </c>
      <c r="E38" s="43">
        <f>(D38*100)/batimetria!$B$1436</f>
        <v>16.597662705221676</v>
      </c>
      <c r="F38" s="47"/>
      <c r="G38" s="76">
        <v>1590</v>
      </c>
      <c r="H38" s="77">
        <v>770</v>
      </c>
      <c r="I38" s="47"/>
      <c r="J38" s="46">
        <v>518</v>
      </c>
      <c r="K38" s="9">
        <v>310</v>
      </c>
      <c r="L38" s="9">
        <v>0</v>
      </c>
      <c r="M38" s="68">
        <v>44.44</v>
      </c>
      <c r="N38" s="9">
        <v>100</v>
      </c>
    </row>
    <row r="39" spans="1:14" ht="15.75" customHeight="1" x14ac:dyDescent="0.2">
      <c r="B39" s="31">
        <v>26</v>
      </c>
      <c r="C39" s="41">
        <v>14.43</v>
      </c>
      <c r="D39" s="42">
        <f>LOOKUP(C39,batimetria!$A$6:$B$1436,batimetria!$B$6:$B$1436)</f>
        <v>3769854.6269843457</v>
      </c>
      <c r="E39" s="43">
        <f>(D39*100)/batimetria!$B$1436</f>
        <v>16.541804614568122</v>
      </c>
      <c r="F39" s="47"/>
      <c r="G39" s="76">
        <v>1530</v>
      </c>
      <c r="H39" s="77">
        <v>770</v>
      </c>
      <c r="I39" s="47"/>
      <c r="J39" s="46">
        <v>490</v>
      </c>
      <c r="K39" s="9">
        <v>330</v>
      </c>
      <c r="L39" s="9">
        <v>30</v>
      </c>
      <c r="M39" s="68">
        <v>44.44</v>
      </c>
      <c r="N39" s="9">
        <v>100</v>
      </c>
    </row>
    <row r="40" spans="1:14" ht="15.75" customHeight="1" x14ac:dyDescent="0.2">
      <c r="B40" s="31">
        <v>27</v>
      </c>
      <c r="C40" s="41">
        <v>14.41</v>
      </c>
      <c r="D40" s="42">
        <f>LOOKUP(C40,batimetria!$A$6:$B$1436,batimetria!$B$6:$B$1436)</f>
        <v>3744394.6621967843</v>
      </c>
      <c r="E40" s="43">
        <f>(D40*100)/batimetria!$B$1436</f>
        <v>16.430088433261012</v>
      </c>
      <c r="F40" s="47"/>
      <c r="G40" s="76">
        <v>1530</v>
      </c>
      <c r="H40" s="77">
        <v>770</v>
      </c>
      <c r="I40" s="47"/>
      <c r="J40" s="46">
        <v>490</v>
      </c>
      <c r="K40" s="9">
        <v>331</v>
      </c>
      <c r="L40" s="9">
        <v>35</v>
      </c>
      <c r="M40" s="68">
        <v>44.44</v>
      </c>
      <c r="N40" s="9">
        <v>100</v>
      </c>
    </row>
    <row r="41" spans="1:14" ht="15.75" customHeight="1" x14ac:dyDescent="0.2">
      <c r="B41" s="31">
        <v>28</v>
      </c>
      <c r="C41" s="41">
        <v>14.38</v>
      </c>
      <c r="D41" s="42">
        <f>LOOKUP(C41,batimetria!$A$6:$B$1436,batimetria!$B$6:$B$1436)</f>
        <v>3706204.7150154421</v>
      </c>
      <c r="E41" s="43">
        <f>(D41*100)/batimetria!$B$1436</f>
        <v>16.262514161300352</v>
      </c>
      <c r="F41" s="47"/>
      <c r="G41" s="76">
        <v>1530</v>
      </c>
      <c r="H41" s="77">
        <v>770</v>
      </c>
      <c r="I41" s="47"/>
      <c r="J41" s="46">
        <v>490</v>
      </c>
      <c r="K41" s="9">
        <v>331</v>
      </c>
      <c r="L41" s="9">
        <v>303</v>
      </c>
      <c r="M41" s="68">
        <v>44.44</v>
      </c>
      <c r="N41" s="9">
        <v>100</v>
      </c>
    </row>
    <row r="42" spans="1:14" ht="15.75" customHeight="1" x14ac:dyDescent="0.2">
      <c r="B42" s="31">
        <v>29</v>
      </c>
      <c r="C42" s="41">
        <v>14.36</v>
      </c>
      <c r="D42" s="42">
        <f>LOOKUP(C42,batimetria!$A$6:$B$1436,batimetria!$B$6:$B$1436)</f>
        <v>3680744.7502278807</v>
      </c>
      <c r="E42" s="43">
        <f>(D42*100)/batimetria!$B$1436</f>
        <v>16.150797979993239</v>
      </c>
      <c r="F42" s="47"/>
      <c r="G42" s="76">
        <v>1530</v>
      </c>
      <c r="H42" s="77">
        <v>770</v>
      </c>
      <c r="I42" s="47"/>
      <c r="J42" s="46">
        <v>491</v>
      </c>
      <c r="K42" s="9">
        <v>331</v>
      </c>
      <c r="L42" s="9">
        <v>293</v>
      </c>
      <c r="M42" s="68">
        <v>44.44</v>
      </c>
      <c r="N42" s="9">
        <v>100</v>
      </c>
    </row>
    <row r="43" spans="1:14" ht="15.75" customHeight="1" x14ac:dyDescent="0.2">
      <c r="B43" s="31">
        <v>30</v>
      </c>
      <c r="C43" s="41">
        <v>14.34</v>
      </c>
      <c r="D43" s="42">
        <f>LOOKUP(C43,batimetria!$A$6:$B$1436,batimetria!$B$6:$B$1436)</f>
        <v>3655816.5783713749</v>
      </c>
      <c r="E43" s="43">
        <f>(D43*100)/batimetria!$B$1436</f>
        <v>16.041415261281205</v>
      </c>
      <c r="F43" s="47"/>
      <c r="G43" s="76">
        <v>1530</v>
      </c>
      <c r="H43" s="77">
        <v>770</v>
      </c>
      <c r="I43" s="47"/>
      <c r="J43" s="46">
        <v>518</v>
      </c>
      <c r="K43" s="9">
        <v>331</v>
      </c>
      <c r="L43" s="9">
        <v>293</v>
      </c>
      <c r="M43" s="68">
        <v>44.44</v>
      </c>
      <c r="N43" s="9">
        <v>100</v>
      </c>
    </row>
    <row r="44" spans="1:14" x14ac:dyDescent="0.2">
      <c r="M44" s="72"/>
      <c r="N44" s="73"/>
    </row>
    <row r="47" spans="1:14" ht="22.5" customHeight="1" x14ac:dyDescent="0.2">
      <c r="A47" s="81" t="s">
        <v>14</v>
      </c>
      <c r="B47" s="81"/>
      <c r="C47" s="24">
        <f>AVERAGE(C14:C43)</f>
        <v>14.732666666666665</v>
      </c>
      <c r="D47" s="19"/>
      <c r="E47" s="19"/>
      <c r="F47" s="20"/>
      <c r="G47" s="32">
        <f>AVERAGE(G14:G43)</f>
        <v>1589</v>
      </c>
      <c r="H47" s="32">
        <f>AVERAGE(H14:H43)</f>
        <v>643</v>
      </c>
      <c r="J47" s="32">
        <f>AVERAGE(J14:J43)</f>
        <v>429.6</v>
      </c>
      <c r="K47" s="32">
        <f>AVERAGE(K14:K43)</f>
        <v>291.46666666666664</v>
      </c>
      <c r="L47" s="32">
        <f>AVERAGE(L14:L43)</f>
        <v>167.26666666666668</v>
      </c>
      <c r="M47" s="32">
        <f>AVERAGE(M14:M43)</f>
        <v>44.440000000000033</v>
      </c>
      <c r="N47" s="32">
        <f>AVERAGE(N14:N43)</f>
        <v>100</v>
      </c>
    </row>
    <row r="52" spans="2:11" x14ac:dyDescent="0.2">
      <c r="B52" t="s">
        <v>28</v>
      </c>
      <c r="C52" s="78" t="s">
        <v>29</v>
      </c>
      <c r="D52" s="78"/>
      <c r="E52" s="78"/>
      <c r="F52" s="78"/>
      <c r="G52" s="78"/>
      <c r="H52" s="78"/>
      <c r="I52" s="78"/>
      <c r="J52" s="78"/>
      <c r="K52" s="78"/>
    </row>
    <row r="59" spans="2:11" x14ac:dyDescent="0.2">
      <c r="G59" s="36"/>
      <c r="H59" s="36"/>
    </row>
    <row r="61" spans="2:11" ht="25.5" x14ac:dyDescent="0.2">
      <c r="G61" s="34" t="s">
        <v>23</v>
      </c>
      <c r="H61" s="34" t="s">
        <v>22</v>
      </c>
    </row>
    <row r="62" spans="2:11" x14ac:dyDescent="0.2">
      <c r="G62" s="33" t="s">
        <v>26</v>
      </c>
      <c r="H62" s="33" t="s">
        <v>26</v>
      </c>
    </row>
    <row r="63" spans="2:11" x14ac:dyDescent="0.2">
      <c r="G63" s="35">
        <f>G14/1000</f>
        <v>1.69</v>
      </c>
      <c r="H63" s="35">
        <f>H14/1000</f>
        <v>0.16</v>
      </c>
    </row>
    <row r="64" spans="2:11" x14ac:dyDescent="0.2">
      <c r="G64" s="35">
        <f t="shared" ref="G64:H79" si="0">G15/1000</f>
        <v>1.64</v>
      </c>
      <c r="H64" s="35">
        <f t="shared" si="0"/>
        <v>0.16</v>
      </c>
    </row>
    <row r="65" spans="7:8" x14ac:dyDescent="0.2">
      <c r="G65" s="35">
        <f t="shared" si="0"/>
        <v>1.64</v>
      </c>
      <c r="H65" s="35">
        <f t="shared" si="0"/>
        <v>0.16</v>
      </c>
    </row>
    <row r="66" spans="7:8" x14ac:dyDescent="0.2">
      <c r="G66" s="35">
        <f t="shared" si="0"/>
        <v>1.64</v>
      </c>
      <c r="H66" s="35">
        <f t="shared" si="0"/>
        <v>0.16</v>
      </c>
    </row>
    <row r="67" spans="7:8" x14ac:dyDescent="0.2">
      <c r="G67" s="35">
        <f t="shared" si="0"/>
        <v>1.69</v>
      </c>
      <c r="H67" s="35">
        <f t="shared" si="0"/>
        <v>0.16</v>
      </c>
    </row>
    <row r="68" spans="7:8" x14ac:dyDescent="0.2">
      <c r="G68" s="35">
        <f t="shared" si="0"/>
        <v>1.8</v>
      </c>
      <c r="H68" s="35">
        <f t="shared" si="0"/>
        <v>0.16</v>
      </c>
    </row>
    <row r="69" spans="7:8" x14ac:dyDescent="0.2">
      <c r="G69" s="35">
        <f t="shared" si="0"/>
        <v>1.74</v>
      </c>
      <c r="H69" s="35">
        <f t="shared" si="0"/>
        <v>0.16</v>
      </c>
    </row>
    <row r="70" spans="7:8" x14ac:dyDescent="0.2">
      <c r="G70" s="35">
        <f t="shared" si="0"/>
        <v>1.64</v>
      </c>
      <c r="H70" s="35">
        <f t="shared" si="0"/>
        <v>0</v>
      </c>
    </row>
    <row r="71" spans="7:8" x14ac:dyDescent="0.2">
      <c r="G71" s="35">
        <f t="shared" si="0"/>
        <v>1.38</v>
      </c>
      <c r="H71" s="35">
        <f t="shared" si="0"/>
        <v>0</v>
      </c>
    </row>
    <row r="72" spans="7:8" x14ac:dyDescent="0.2">
      <c r="G72" s="35">
        <f t="shared" si="0"/>
        <v>1.53</v>
      </c>
      <c r="H72" s="35">
        <f t="shared" si="0"/>
        <v>1.18</v>
      </c>
    </row>
    <row r="73" spans="7:8" x14ac:dyDescent="0.2">
      <c r="G73" s="35">
        <f t="shared" si="0"/>
        <v>1.53</v>
      </c>
      <c r="H73" s="35">
        <f t="shared" si="0"/>
        <v>0.9</v>
      </c>
    </row>
    <row r="74" spans="7:8" x14ac:dyDescent="0.2">
      <c r="G74" s="35">
        <f t="shared" si="0"/>
        <v>1.59</v>
      </c>
      <c r="H74" s="35">
        <f t="shared" si="0"/>
        <v>0.9</v>
      </c>
    </row>
    <row r="75" spans="7:8" x14ac:dyDescent="0.2">
      <c r="G75" s="35">
        <f t="shared" si="0"/>
        <v>1.59</v>
      </c>
      <c r="H75" s="35">
        <f t="shared" si="0"/>
        <v>0.9</v>
      </c>
    </row>
    <row r="76" spans="7:8" x14ac:dyDescent="0.2">
      <c r="G76" s="35">
        <f t="shared" si="0"/>
        <v>1.53</v>
      </c>
      <c r="H76" s="35">
        <f t="shared" si="0"/>
        <v>0.9</v>
      </c>
    </row>
    <row r="77" spans="7:8" x14ac:dyDescent="0.2">
      <c r="G77" s="35">
        <f t="shared" si="0"/>
        <v>1.59</v>
      </c>
      <c r="H77" s="35">
        <f t="shared" si="0"/>
        <v>0.9</v>
      </c>
    </row>
    <row r="78" spans="7:8" x14ac:dyDescent="0.2">
      <c r="G78" s="35">
        <f t="shared" si="0"/>
        <v>1.74</v>
      </c>
      <c r="H78" s="35">
        <f t="shared" si="0"/>
        <v>0.9</v>
      </c>
    </row>
    <row r="79" spans="7:8" x14ac:dyDescent="0.2">
      <c r="G79" s="35">
        <f t="shared" si="0"/>
        <v>1.74</v>
      </c>
      <c r="H79" s="35">
        <f t="shared" si="0"/>
        <v>0.9</v>
      </c>
    </row>
    <row r="80" spans="7:8" x14ac:dyDescent="0.2">
      <c r="G80" s="35">
        <f t="shared" ref="G80:H93" si="1">G31/1000</f>
        <v>1.64</v>
      </c>
      <c r="H80" s="35">
        <f t="shared" si="1"/>
        <v>0.9</v>
      </c>
    </row>
    <row r="81" spans="7:8" x14ac:dyDescent="0.2">
      <c r="G81" s="35">
        <f t="shared" si="1"/>
        <v>1.53</v>
      </c>
      <c r="H81" s="35">
        <f t="shared" si="1"/>
        <v>0.9</v>
      </c>
    </row>
    <row r="82" spans="7:8" x14ac:dyDescent="0.2">
      <c r="G82" s="35">
        <f t="shared" si="1"/>
        <v>1.53</v>
      </c>
      <c r="H82" s="35">
        <f t="shared" si="1"/>
        <v>0.9</v>
      </c>
    </row>
    <row r="83" spans="7:8" x14ac:dyDescent="0.2">
      <c r="G83" s="35">
        <f t="shared" si="1"/>
        <v>1.48</v>
      </c>
      <c r="H83" s="35">
        <f t="shared" si="1"/>
        <v>0.9</v>
      </c>
    </row>
    <row r="84" spans="7:8" x14ac:dyDescent="0.2">
      <c r="G84" s="35">
        <f t="shared" si="1"/>
        <v>1.48</v>
      </c>
      <c r="H84" s="35">
        <f t="shared" si="1"/>
        <v>0.9</v>
      </c>
    </row>
    <row r="85" spans="7:8" x14ac:dyDescent="0.2">
      <c r="G85" s="35">
        <f t="shared" si="1"/>
        <v>1.48</v>
      </c>
      <c r="H85" s="35">
        <f t="shared" si="1"/>
        <v>0.8</v>
      </c>
    </row>
    <row r="86" spans="7:8" x14ac:dyDescent="0.2">
      <c r="G86" s="35">
        <f t="shared" si="1"/>
        <v>1.59</v>
      </c>
      <c r="H86" s="35">
        <f t="shared" si="1"/>
        <v>0.77</v>
      </c>
    </row>
    <row r="87" spans="7:8" x14ac:dyDescent="0.2">
      <c r="G87" s="35">
        <f t="shared" si="1"/>
        <v>1.59</v>
      </c>
      <c r="H87" s="35">
        <f t="shared" si="1"/>
        <v>0.77</v>
      </c>
    </row>
    <row r="88" spans="7:8" x14ac:dyDescent="0.2">
      <c r="G88" s="35">
        <f t="shared" si="1"/>
        <v>1.53</v>
      </c>
      <c r="H88" s="35">
        <f t="shared" si="1"/>
        <v>0.77</v>
      </c>
    </row>
    <row r="89" spans="7:8" x14ac:dyDescent="0.2">
      <c r="G89" s="35">
        <f t="shared" si="1"/>
        <v>1.53</v>
      </c>
      <c r="H89" s="35">
        <f t="shared" si="1"/>
        <v>0.77</v>
      </c>
    </row>
    <row r="90" spans="7:8" x14ac:dyDescent="0.2">
      <c r="G90" s="35">
        <f t="shared" si="1"/>
        <v>1.53</v>
      </c>
      <c r="H90" s="35">
        <f t="shared" si="1"/>
        <v>0.77</v>
      </c>
    </row>
    <row r="91" spans="7:8" x14ac:dyDescent="0.2">
      <c r="G91" s="35">
        <f t="shared" si="1"/>
        <v>1.53</v>
      </c>
      <c r="H91" s="35">
        <f t="shared" si="1"/>
        <v>0.77</v>
      </c>
    </row>
    <row r="92" spans="7:8" x14ac:dyDescent="0.2">
      <c r="G92" s="35">
        <f t="shared" si="1"/>
        <v>1.53</v>
      </c>
      <c r="H92" s="35">
        <f t="shared" si="1"/>
        <v>0.77</v>
      </c>
    </row>
    <row r="93" spans="7:8" x14ac:dyDescent="0.2">
      <c r="G93" s="35">
        <f t="shared" si="1"/>
        <v>0</v>
      </c>
      <c r="H93" s="35">
        <f t="shared" si="1"/>
        <v>0</v>
      </c>
    </row>
  </sheetData>
  <mergeCells count="7">
    <mergeCell ref="A47:B47"/>
    <mergeCell ref="C52:K52"/>
    <mergeCell ref="B11:E11"/>
    <mergeCell ref="G11:H11"/>
    <mergeCell ref="J11:N11"/>
    <mergeCell ref="B12:B13"/>
    <mergeCell ref="E12:E13"/>
  </mergeCells>
  <pageMargins left="0.19685039370078741" right="0.19685039370078741" top="0.98425196850393704" bottom="0.19685039370078741" header="0" footer="0"/>
  <pageSetup scale="65" orientation="landscape" horizontalDpi="4294967294" verticalDpi="300" r:id="rId1"/>
  <headerFooter alignWithMargins="0">
    <oddHeader>&amp;CJunta de Vigilancio del Río Copiapo y sus Afluentes</oddHeader>
    <oddFooter>&amp;C&amp;N&amp;R&amp;D&amp;T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12</vt:i4>
      </vt:variant>
    </vt:vector>
  </HeadingPairs>
  <TitlesOfParts>
    <vt:vector size="25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batimetria</vt:lpstr>
      <vt:lpstr>Abr!Área_de_impresión</vt:lpstr>
      <vt:lpstr>ago!Área_de_impresión</vt:lpstr>
      <vt:lpstr>dic!Área_de_impresión</vt:lpstr>
      <vt:lpstr>Ene!Área_de_impresión</vt:lpstr>
      <vt:lpstr>Feb!Área_de_impresión</vt:lpstr>
      <vt:lpstr>Jul!Área_de_impresión</vt:lpstr>
      <vt:lpstr>jun!Área_de_impresión</vt:lpstr>
      <vt:lpstr>mar!Área_de_impresión</vt:lpstr>
      <vt:lpstr>may!Área_de_impresión</vt:lpstr>
      <vt:lpstr>nov!Área_de_impresión</vt:lpstr>
      <vt:lpstr>oct!Área_de_impresión</vt:lpstr>
      <vt:lpstr>sep!Área_de_impresión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Carlos Patricio Calvo Cortés-Monroy</cp:lastModifiedBy>
  <cp:lastPrinted>2021-01-04T13:35:33Z</cp:lastPrinted>
  <dcterms:created xsi:type="dcterms:W3CDTF">1996-11-27T10:00:04Z</dcterms:created>
  <dcterms:modified xsi:type="dcterms:W3CDTF">2022-12-05T14:03:56Z</dcterms:modified>
</cp:coreProperties>
</file>