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lvo\Documents\GitHub\WEAP-MODFLOW-personal\Hydrology\Validación Maipo\"/>
    </mc:Choice>
  </mc:AlternateContent>
  <xr:revisionPtr revIDLastSave="0" documentId="13_ncr:1_{F5B1501D-9169-461E-B89E-816F19AC51DD}" xr6:coauthVersionLast="45" xr6:coauthVersionMax="45" xr10:uidLastSave="{00000000-0000-0000-0000-000000000000}"/>
  <bookViews>
    <workbookView xWindow="28680" yWindow="-120" windowWidth="29040" windowHeight="15840" activeTab="2" xr2:uid="{44936DEA-F884-4270-BD19-0D66D5FA4EA8}"/>
  </bookViews>
  <sheets>
    <sheet name="Hoja1" sheetId="1" r:id="rId1"/>
    <sheet name="Hoja2" sheetId="2" r:id="rId2"/>
    <sheet name="N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U2" i="1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R24" i="1" s="1"/>
  <c r="S10" i="1"/>
  <c r="S24" i="1" s="1"/>
  <c r="P11" i="1"/>
  <c r="Q11" i="1"/>
  <c r="R11" i="1"/>
  <c r="S11" i="1"/>
  <c r="P12" i="1"/>
  <c r="Q12" i="1"/>
  <c r="Q26" i="1" s="1"/>
  <c r="R12" i="1"/>
  <c r="R26" i="1" s="1"/>
  <c r="S12" i="1"/>
  <c r="P13" i="1"/>
  <c r="Q13" i="1"/>
  <c r="R13" i="1"/>
  <c r="S13" i="1"/>
  <c r="V2" i="1"/>
  <c r="W2" i="1"/>
  <c r="X2" i="1"/>
  <c r="Y2" i="1"/>
  <c r="S16" i="1" s="1"/>
  <c r="V3" i="1"/>
  <c r="W3" i="1"/>
  <c r="X3" i="1"/>
  <c r="Y3" i="1"/>
  <c r="V4" i="1"/>
  <c r="W4" i="1"/>
  <c r="X4" i="1"/>
  <c r="Y4" i="1"/>
  <c r="V5" i="1"/>
  <c r="W5" i="1"/>
  <c r="X5" i="1"/>
  <c r="Y5" i="1"/>
  <c r="S19" i="1" s="1"/>
  <c r="V6" i="1"/>
  <c r="W6" i="1"/>
  <c r="X6" i="1"/>
  <c r="Y6" i="1"/>
  <c r="V7" i="1"/>
  <c r="W7" i="1"/>
  <c r="X7" i="1"/>
  <c r="Y7" i="1"/>
  <c r="V8" i="1"/>
  <c r="P22" i="1" s="1"/>
  <c r="W8" i="1"/>
  <c r="X8" i="1"/>
  <c r="R22" i="1" s="1"/>
  <c r="Y8" i="1"/>
  <c r="V9" i="1"/>
  <c r="W9" i="1"/>
  <c r="X9" i="1"/>
  <c r="Y9" i="1"/>
  <c r="V10" i="1"/>
  <c r="P24" i="1" s="1"/>
  <c r="W10" i="1"/>
  <c r="X10" i="1"/>
  <c r="Y10" i="1"/>
  <c r="V11" i="1"/>
  <c r="W11" i="1"/>
  <c r="Q25" i="1" s="1"/>
  <c r="X11" i="1"/>
  <c r="Y11" i="1"/>
  <c r="V12" i="1"/>
  <c r="W12" i="1"/>
  <c r="X12" i="1"/>
  <c r="Y12" i="1"/>
  <c r="V13" i="1"/>
  <c r="W13" i="1"/>
  <c r="X13" i="1"/>
  <c r="Y13" i="1"/>
  <c r="O2" i="1"/>
  <c r="O3" i="1"/>
  <c r="O4" i="1"/>
  <c r="O5" i="1"/>
  <c r="O6" i="1"/>
  <c r="O7" i="1"/>
  <c r="O8" i="1"/>
  <c r="O9" i="1"/>
  <c r="O10" i="1"/>
  <c r="O11" i="1"/>
  <c r="O12" i="1"/>
  <c r="O13" i="1"/>
  <c r="S18" i="1"/>
  <c r="Q19" i="1"/>
  <c r="U3" i="1"/>
  <c r="U4" i="1"/>
  <c r="U5" i="1"/>
  <c r="U6" i="1"/>
  <c r="O20" i="1" s="1"/>
  <c r="U7" i="1"/>
  <c r="O21" i="1" s="1"/>
  <c r="U8" i="1"/>
  <c r="U9" i="1"/>
  <c r="U10" i="1"/>
  <c r="U11" i="1"/>
  <c r="U12" i="1"/>
  <c r="U13" i="1"/>
  <c r="R18" i="1"/>
  <c r="R21" i="1"/>
  <c r="R17" i="1"/>
  <c r="S25" i="1"/>
  <c r="O26" i="1"/>
  <c r="R27" i="1"/>
  <c r="Q20" i="1" l="1"/>
  <c r="O18" i="1"/>
  <c r="O23" i="1"/>
  <c r="O17" i="1"/>
  <c r="S22" i="1"/>
  <c r="P27" i="1"/>
  <c r="P21" i="1"/>
  <c r="Q22" i="1"/>
  <c r="R20" i="1"/>
  <c r="Q16" i="1"/>
  <c r="P25" i="1"/>
  <c r="R23" i="1"/>
  <c r="P19" i="1"/>
  <c r="O16" i="1"/>
  <c r="P16" i="1"/>
  <c r="S21" i="1"/>
  <c r="Q27" i="1"/>
  <c r="P26" i="1"/>
  <c r="O25" i="1"/>
  <c r="S23" i="1"/>
  <c r="P20" i="1"/>
  <c r="O19" i="1"/>
  <c r="S17" i="1"/>
  <c r="O27" i="1"/>
  <c r="Q23" i="1"/>
  <c r="Q21" i="1"/>
  <c r="Q17" i="1"/>
  <c r="O24" i="1"/>
  <c r="S27" i="1"/>
  <c r="Q24" i="1"/>
  <c r="Q18" i="1"/>
  <c r="S26" i="1"/>
  <c r="R25" i="1"/>
  <c r="P23" i="1"/>
  <c r="O22" i="1"/>
  <c r="S20" i="1"/>
  <c r="R19" i="1"/>
  <c r="P17" i="1"/>
  <c r="R16" i="1"/>
  <c r="P18" i="1"/>
</calcChain>
</file>

<file path=xl/sharedStrings.xml><?xml version="1.0" encoding="utf-8"?>
<sst xmlns="http://schemas.openxmlformats.org/spreadsheetml/2006/main" count="73" uniqueCount="56">
  <si>
    <t>F1</t>
  </si>
  <si>
    <t>F2</t>
  </si>
  <si>
    <t>[array([0.9361263]),</t>
  </si>
  <si>
    <t>array([0.9329013]),</t>
  </si>
  <si>
    <t>array([0.96456661]),</t>
  </si>
  <si>
    <t>array([0.97691632]),</t>
  </si>
  <si>
    <t>array([0.96777462]),</t>
  </si>
  <si>
    <t>array([0.92146959]),</t>
  </si>
  <si>
    <t>array([0.80869848]),</t>
  </si>
  <si>
    <t>array([0.97907335]),</t>
  </si>
  <si>
    <t>array([0.96314855]),</t>
  </si>
  <si>
    <t>array([0.98875632]),</t>
  </si>
  <si>
    <t>array([0.98716314]),</t>
  </si>
  <si>
    <t>array([0.87325656]),</t>
  </si>
  <si>
    <t>array([0.81845987]),</t>
  </si>
  <si>
    <t>array([0.95012526]),</t>
  </si>
  <si>
    <t>array([0.84048667]),</t>
  </si>
  <si>
    <t>array([0.51365212]),</t>
  </si>
  <si>
    <t>array([0.65972924])]</t>
  </si>
  <si>
    <t>Sin filtro outlier</t>
  </si>
  <si>
    <t>Una por una</t>
  </si>
  <si>
    <t>[array([0.93095971]),</t>
  </si>
  <si>
    <t>array([0.93369134]),</t>
  </si>
  <si>
    <t>array([0.96497182]),</t>
  </si>
  <si>
    <t>array([0.97804949]),</t>
  </si>
  <si>
    <t>array([0.96799845]),</t>
  </si>
  <si>
    <t>array([0.92661958]),</t>
  </si>
  <si>
    <t>array([0.81167297]),</t>
  </si>
  <si>
    <t>array([0.97872316]),</t>
  </si>
  <si>
    <t>array([0.9618654]),</t>
  </si>
  <si>
    <t>array([0.98628578]),</t>
  </si>
  <si>
    <t>array([0.98700791]),</t>
  </si>
  <si>
    <t>array([0.86890444]),</t>
  </si>
  <si>
    <t>array([0.81271118]),</t>
  </si>
  <si>
    <t>array([0.95029996]),</t>
  </si>
  <si>
    <t>array([0.8375406]),</t>
  </si>
  <si>
    <t>array([0.7790797]),</t>
  </si>
  <si>
    <t>array([0.66557585])]</t>
  </si>
  <si>
    <t>[array([0.84916527]),</t>
  </si>
  <si>
    <t>array([0.96770825]),</t>
  </si>
  <si>
    <t>array([0.96980162]),</t>
  </si>
  <si>
    <t>array([0.96396824]),</t>
  </si>
  <si>
    <t>array([0.91633113]),</t>
  </si>
  <si>
    <t>array([0.94630915]),</t>
  </si>
  <si>
    <t>array([0.89125665]),</t>
  </si>
  <si>
    <t>array([0.94641974]),</t>
  </si>
  <si>
    <t>array([0.96231601]),</t>
  </si>
  <si>
    <t>array([0.84756198]),</t>
  </si>
  <si>
    <t>array([0.90958016]),</t>
  </si>
  <si>
    <t>array([0.86549988]),</t>
  </si>
  <si>
    <t>array([0.7110035]),</t>
  </si>
  <si>
    <t>array([0.92674291]),</t>
  </si>
  <si>
    <t>array([0.6892178]),</t>
  </si>
  <si>
    <t>array([0.76811761]),</t>
  </si>
  <si>
    <t>array([0.76018731])]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</si>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</sst>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Hoja1!$B$2:$B$13</c:f>
              <c:numCache>
                <c:formatCode>General</c:formatCode>
                <c:ptCount val="12"/>
                <c:pt idx="0">
                  <c:v>160</c:v>
                </c:pt>
                <c:pt idx="1">
                  <c:v>272.60000000000002</c:v>
                </c:pt>
                <c:pt idx="2">
                  <c:v>539</c:v>
                </c:pt>
                <c:pt idx="3">
                  <c:v>580.49245800000006</c:v>
                </c:pt>
                <c:pt idx="4">
                  <c:v>454.75</c:v>
                </c:pt>
                <c:pt idx="5">
                  <c:v>340.811263</c:v>
                </c:pt>
                <c:pt idx="6">
                  <c:v>261.75</c:v>
                </c:pt>
                <c:pt idx="7">
                  <c:v>322.2</c:v>
                </c:pt>
                <c:pt idx="8">
                  <c:v>405.65</c:v>
                </c:pt>
                <c:pt idx="9">
                  <c:v>386</c:v>
                </c:pt>
                <c:pt idx="10">
                  <c:v>246.5</c:v>
                </c:pt>
                <c:pt idx="11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6-4438-B925-4E48DA1D0C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Hoja1!$C$2:$C$13</c:f>
              <c:numCache>
                <c:formatCode>General</c:formatCode>
                <c:ptCount val="12"/>
                <c:pt idx="0">
                  <c:v>144.1</c:v>
                </c:pt>
                <c:pt idx="1">
                  <c:v>203.3</c:v>
                </c:pt>
                <c:pt idx="2">
                  <c:v>364.48673200000002</c:v>
                </c:pt>
                <c:pt idx="3">
                  <c:v>389.5</c:v>
                </c:pt>
                <c:pt idx="4">
                  <c:v>334.5</c:v>
                </c:pt>
                <c:pt idx="5">
                  <c:v>294.13747899999998</c:v>
                </c:pt>
                <c:pt idx="6">
                  <c:v>233</c:v>
                </c:pt>
                <c:pt idx="7">
                  <c:v>273.2</c:v>
                </c:pt>
                <c:pt idx="8">
                  <c:v>365.2</c:v>
                </c:pt>
                <c:pt idx="9">
                  <c:v>325.3</c:v>
                </c:pt>
                <c:pt idx="10">
                  <c:v>212</c:v>
                </c:pt>
                <c:pt idx="11">
                  <c:v>150.11734000000001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6-4438-B925-4E48DA1D0C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Hoja1!$D$2:$D$13</c:f>
              <c:numCache>
                <c:formatCode>General</c:formatCode>
                <c:ptCount val="12"/>
                <c:pt idx="0">
                  <c:v>76.199996999999996</c:v>
                </c:pt>
                <c:pt idx="1">
                  <c:v>103</c:v>
                </c:pt>
                <c:pt idx="2">
                  <c:v>128.5</c:v>
                </c:pt>
                <c:pt idx="3">
                  <c:v>159</c:v>
                </c:pt>
                <c:pt idx="4">
                  <c:v>150</c:v>
                </c:pt>
                <c:pt idx="5">
                  <c:v>120</c:v>
                </c:pt>
                <c:pt idx="6">
                  <c:v>92.400002000000001</c:v>
                </c:pt>
                <c:pt idx="7">
                  <c:v>124</c:v>
                </c:pt>
                <c:pt idx="8">
                  <c:v>152.5</c:v>
                </c:pt>
                <c:pt idx="9">
                  <c:v>135</c:v>
                </c:pt>
                <c:pt idx="10">
                  <c:v>87.5</c:v>
                </c:pt>
                <c:pt idx="11">
                  <c:v>75.299999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6-4438-B925-4E48DA1D0C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Hoja1!$E$2:$E$13</c:f>
              <c:numCache>
                <c:formatCode>General</c:formatCode>
                <c:ptCount val="12"/>
                <c:pt idx="0">
                  <c:v>53.685000000000002</c:v>
                </c:pt>
                <c:pt idx="1">
                  <c:v>69.209997000000001</c:v>
                </c:pt>
                <c:pt idx="2">
                  <c:v>87.425003000000004</c:v>
                </c:pt>
                <c:pt idx="3">
                  <c:v>92.199996999999996</c:v>
                </c:pt>
                <c:pt idx="4">
                  <c:v>92.000001999999995</c:v>
                </c:pt>
                <c:pt idx="5">
                  <c:v>54.479998999999999</c:v>
                </c:pt>
                <c:pt idx="6">
                  <c:v>37.099997999999999</c:v>
                </c:pt>
                <c:pt idx="7">
                  <c:v>47.039999000000002</c:v>
                </c:pt>
                <c:pt idx="8">
                  <c:v>44.104998999999999</c:v>
                </c:pt>
                <c:pt idx="9">
                  <c:v>33.604998999999999</c:v>
                </c:pt>
                <c:pt idx="10">
                  <c:v>30.05</c:v>
                </c:pt>
                <c:pt idx="11">
                  <c:v>40.705001000000003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6-4438-B925-4E48DA1D0C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Hoja1!$F$2:$F$13</c:f>
              <c:numCache>
                <c:formatCode>General</c:formatCode>
                <c:ptCount val="12"/>
                <c:pt idx="0">
                  <c:v>33.890000999999998</c:v>
                </c:pt>
                <c:pt idx="1">
                  <c:v>49.400002000000001</c:v>
                </c:pt>
                <c:pt idx="2">
                  <c:v>64.300003000000004</c:v>
                </c:pt>
                <c:pt idx="3">
                  <c:v>69.850002000000003</c:v>
                </c:pt>
                <c:pt idx="4">
                  <c:v>62.275001000000003</c:v>
                </c:pt>
                <c:pt idx="5">
                  <c:v>32.400002000000001</c:v>
                </c:pt>
                <c:pt idx="6">
                  <c:v>18.004757000000001</c:v>
                </c:pt>
                <c:pt idx="7">
                  <c:v>16.87</c:v>
                </c:pt>
                <c:pt idx="8">
                  <c:v>10.75</c:v>
                </c:pt>
                <c:pt idx="9">
                  <c:v>13.44</c:v>
                </c:pt>
                <c:pt idx="10">
                  <c:v>17.05</c:v>
                </c:pt>
                <c:pt idx="11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6-4438-B925-4E48DA1D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051200"/>
        <c:axId val="925881488"/>
      </c:lineChart>
      <c:catAx>
        <c:axId val="87805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5881488"/>
        <c:crosses val="autoZero"/>
        <c:auto val="1"/>
        <c:lblAlgn val="ctr"/>
        <c:lblOffset val="100"/>
        <c:noMultiLvlLbl val="0"/>
      </c:catAx>
      <c:valAx>
        <c:axId val="925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80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Hoja1!$I$2:$I$13</c:f>
              <c:numCache>
                <c:formatCode>General</c:formatCode>
                <c:ptCount val="12"/>
                <c:pt idx="0">
                  <c:v>158.43</c:v>
                </c:pt>
                <c:pt idx="1">
                  <c:v>226.96</c:v>
                </c:pt>
                <c:pt idx="2">
                  <c:v>428.02</c:v>
                </c:pt>
                <c:pt idx="3">
                  <c:v>491.64</c:v>
                </c:pt>
                <c:pt idx="4">
                  <c:v>414.56</c:v>
                </c:pt>
                <c:pt idx="5">
                  <c:v>317.64999999999998</c:v>
                </c:pt>
                <c:pt idx="6">
                  <c:v>258.66000000000003</c:v>
                </c:pt>
                <c:pt idx="7">
                  <c:v>321.60000000000002</c:v>
                </c:pt>
                <c:pt idx="8">
                  <c:v>423.63</c:v>
                </c:pt>
                <c:pt idx="9">
                  <c:v>359.06</c:v>
                </c:pt>
                <c:pt idx="10">
                  <c:v>231.44</c:v>
                </c:pt>
                <c:pt idx="11">
                  <c:v>167.56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F84-9C99-82D3CAB2A2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Hoja1!$J$2:$J$13</c:f>
              <c:numCache>
                <c:formatCode>General</c:formatCode>
                <c:ptCount val="12"/>
                <c:pt idx="0">
                  <c:v>137.41999999999999</c:v>
                </c:pt>
                <c:pt idx="1">
                  <c:v>197.73</c:v>
                </c:pt>
                <c:pt idx="2">
                  <c:v>359.93</c:v>
                </c:pt>
                <c:pt idx="3">
                  <c:v>414.82</c:v>
                </c:pt>
                <c:pt idx="4">
                  <c:v>350.47</c:v>
                </c:pt>
                <c:pt idx="5">
                  <c:v>267.14999999999998</c:v>
                </c:pt>
                <c:pt idx="6">
                  <c:v>215.68</c:v>
                </c:pt>
                <c:pt idx="7">
                  <c:v>269.7</c:v>
                </c:pt>
                <c:pt idx="8">
                  <c:v>351.03</c:v>
                </c:pt>
                <c:pt idx="9">
                  <c:v>296.32</c:v>
                </c:pt>
                <c:pt idx="10">
                  <c:v>192.64</c:v>
                </c:pt>
                <c:pt idx="11">
                  <c:v>142.78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F84-9C99-82D3CAB2A2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Hoja1!$K$2:$K$13</c:f>
              <c:numCache>
                <c:formatCode>General</c:formatCode>
                <c:ptCount val="12"/>
                <c:pt idx="0">
                  <c:v>82.43</c:v>
                </c:pt>
                <c:pt idx="1">
                  <c:v>121.22</c:v>
                </c:pt>
                <c:pt idx="2">
                  <c:v>181.73</c:v>
                </c:pt>
                <c:pt idx="3">
                  <c:v>213.78</c:v>
                </c:pt>
                <c:pt idx="4">
                  <c:v>182.72</c:v>
                </c:pt>
                <c:pt idx="5">
                  <c:v>134.99</c:v>
                </c:pt>
                <c:pt idx="6">
                  <c:v>103.2</c:v>
                </c:pt>
                <c:pt idx="7">
                  <c:v>133.87</c:v>
                </c:pt>
                <c:pt idx="8">
                  <c:v>161.02000000000001</c:v>
                </c:pt>
                <c:pt idx="9">
                  <c:v>132.15</c:v>
                </c:pt>
                <c:pt idx="10">
                  <c:v>91.09</c:v>
                </c:pt>
                <c:pt idx="11">
                  <c:v>77.930000000000007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B-4F84-9C99-82D3CAB2A2A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Hoja1!$L$2:$L$13</c:f>
              <c:numCache>
                <c:formatCode>General</c:formatCode>
                <c:ptCount val="12"/>
                <c:pt idx="0">
                  <c:v>53.04</c:v>
                </c:pt>
                <c:pt idx="1">
                  <c:v>8.34</c:v>
                </c:pt>
                <c:pt idx="2">
                  <c:v>86.49</c:v>
                </c:pt>
                <c:pt idx="3">
                  <c:v>106.33</c:v>
                </c:pt>
                <c:pt idx="4">
                  <c:v>93.06</c:v>
                </c:pt>
                <c:pt idx="5">
                  <c:v>64.36</c:v>
                </c:pt>
                <c:pt idx="6">
                  <c:v>43.08</c:v>
                </c:pt>
                <c:pt idx="7">
                  <c:v>61.27</c:v>
                </c:pt>
                <c:pt idx="8">
                  <c:v>59.47</c:v>
                </c:pt>
                <c:pt idx="9">
                  <c:v>44.41</c:v>
                </c:pt>
                <c:pt idx="10">
                  <c:v>36.81</c:v>
                </c:pt>
                <c:pt idx="11">
                  <c:v>43.27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B-4F84-9C99-82D3CAB2A2A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Hoja1!$M$2:$M$13</c:f>
              <c:numCache>
                <c:formatCode>General</c:formatCode>
                <c:ptCount val="12"/>
                <c:pt idx="0">
                  <c:v>39.71</c:v>
                </c:pt>
                <c:pt idx="1">
                  <c:v>61.78</c:v>
                </c:pt>
                <c:pt idx="2">
                  <c:v>43.27</c:v>
                </c:pt>
                <c:pt idx="3">
                  <c:v>57.58</c:v>
                </c:pt>
                <c:pt idx="4">
                  <c:v>52.38</c:v>
                </c:pt>
                <c:pt idx="5">
                  <c:v>32.31</c:v>
                </c:pt>
                <c:pt idx="6">
                  <c:v>15.8</c:v>
                </c:pt>
                <c:pt idx="7">
                  <c:v>28.33</c:v>
                </c:pt>
                <c:pt idx="8">
                  <c:v>13.39</c:v>
                </c:pt>
                <c:pt idx="9">
                  <c:v>4.5999999999999996</c:v>
                </c:pt>
                <c:pt idx="10">
                  <c:v>12.19</c:v>
                </c:pt>
                <c:pt idx="11">
                  <c:v>27.54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B-4F84-9C99-82D3CAB2A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52080"/>
        <c:axId val="643295472"/>
      </c:lineChart>
      <c:catAx>
        <c:axId val="9969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3295472"/>
        <c:crosses val="autoZero"/>
        <c:auto val="1"/>
        <c:lblAlgn val="ctr"/>
        <c:lblOffset val="100"/>
        <c:noMultiLvlLbl val="0"/>
      </c:catAx>
      <c:valAx>
        <c:axId val="6432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969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9</xdr:row>
      <xdr:rowOff>166687</xdr:rowOff>
    </xdr:from>
    <xdr:to>
      <xdr:col>14</xdr:col>
      <xdr:colOff>533400</xdr:colOff>
      <xdr:row>24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129F98-EEEF-46EE-AE47-723D704E2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9</xdr:row>
      <xdr:rowOff>138112</xdr:rowOff>
    </xdr:from>
    <xdr:to>
      <xdr:col>8</xdr:col>
      <xdr:colOff>219075</xdr:colOff>
      <xdr:row>24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8E9187-060B-4B88-B2F7-0FF1845D1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4016-52AC-4335-A1C1-3580886CC85E}">
  <dimension ref="A1:AA27"/>
  <sheetViews>
    <sheetView workbookViewId="0">
      <selection activeCell="I2" sqref="I2:M13"/>
    </sheetView>
  </sheetViews>
  <sheetFormatPr baseColWidth="10" defaultRowHeight="15" x14ac:dyDescent="0.25"/>
  <cols>
    <col min="15" max="15" width="11.85546875" bestFit="1" customWidth="1"/>
  </cols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I1">
        <v>0</v>
      </c>
      <c r="J1">
        <v>1</v>
      </c>
      <c r="K1">
        <v>2</v>
      </c>
      <c r="L1">
        <v>3</v>
      </c>
      <c r="M1">
        <v>4</v>
      </c>
      <c r="O1" t="s">
        <v>0</v>
      </c>
      <c r="U1" t="s">
        <v>1</v>
      </c>
    </row>
    <row r="2" spans="1:27" x14ac:dyDescent="0.25">
      <c r="A2">
        <v>0</v>
      </c>
      <c r="B2">
        <v>160</v>
      </c>
      <c r="C2">
        <v>144.1</v>
      </c>
      <c r="D2">
        <v>76.199996999999996</v>
      </c>
      <c r="E2">
        <v>53.685000000000002</v>
      </c>
      <c r="F2">
        <v>33.890000999999998</v>
      </c>
      <c r="H2">
        <v>0</v>
      </c>
      <c r="I2">
        <v>158.43</v>
      </c>
      <c r="J2">
        <v>137.41999999999999</v>
      </c>
      <c r="K2">
        <v>82.43</v>
      </c>
      <c r="L2">
        <v>53.04</v>
      </c>
      <c r="M2">
        <v>39.71</v>
      </c>
      <c r="O2">
        <f>+((I2-B2)^2)</f>
        <v>2.4648999999999788</v>
      </c>
      <c r="P2">
        <f t="shared" ref="P2:S2" si="0">+((J2-C2)^2)</f>
        <v>44.622400000000091</v>
      </c>
      <c r="Q2">
        <f t="shared" si="0"/>
        <v>38.812937380009132</v>
      </c>
      <c r="R2">
        <f t="shared" si="0"/>
        <v>0.41602500000000403</v>
      </c>
      <c r="S2">
        <f t="shared" si="0"/>
        <v>33.872388360001032</v>
      </c>
      <c r="U2">
        <f>+((I2-AVERAGE($I$2:$M$13))^2)</f>
        <v>10.45660011111128</v>
      </c>
      <c r="V2">
        <f t="shared" ref="V2:Y2" si="1">+((J2-AVERAGE($I$2:$M$13))^2)</f>
        <v>587.7553734444466</v>
      </c>
      <c r="W2">
        <f t="shared" si="1"/>
        <v>6277.9739334444484</v>
      </c>
      <c r="X2">
        <f t="shared" si="1"/>
        <v>11799.10096011112</v>
      </c>
      <c r="Y2">
        <f t="shared" si="1"/>
        <v>14872.696813444451</v>
      </c>
      <c r="AA2">
        <f>1-SUM(O2:S13)/SUM(U2:Y13)</f>
        <v>0.95762666180615463</v>
      </c>
    </row>
    <row r="3" spans="1:27" x14ac:dyDescent="0.25">
      <c r="A3">
        <v>1</v>
      </c>
      <c r="B3">
        <v>272.60000000000002</v>
      </c>
      <c r="C3">
        <v>203.3</v>
      </c>
      <c r="D3">
        <v>103</v>
      </c>
      <c r="E3">
        <v>69.209997000000001</v>
      </c>
      <c r="F3">
        <v>49.400002000000001</v>
      </c>
      <c r="H3">
        <v>1</v>
      </c>
      <c r="I3">
        <v>226.96</v>
      </c>
      <c r="J3">
        <v>197.73</v>
      </c>
      <c r="K3">
        <v>121.22</v>
      </c>
      <c r="L3">
        <v>8.34</v>
      </c>
      <c r="M3">
        <v>61.78</v>
      </c>
      <c r="O3">
        <f t="shared" ref="O3:O13" si="2">+((I3-B3)^2)</f>
        <v>2083.0096000000012</v>
      </c>
      <c r="P3">
        <f t="shared" ref="P3:P13" si="3">+((J3-C3)^2)</f>
        <v>31.02490000000024</v>
      </c>
      <c r="Q3">
        <f t="shared" ref="Q3:Q13" si="4">+((K3-D3)^2)</f>
        <v>331.96839999999997</v>
      </c>
      <c r="R3">
        <f t="shared" ref="R3:R13" si="5">+((L3-E3)^2)</f>
        <v>3705.1565347800088</v>
      </c>
      <c r="S3">
        <f t="shared" ref="S3:S13" si="6">+((M3-F3)^2)</f>
        <v>153.26435048000403</v>
      </c>
      <c r="U3">
        <f t="shared" ref="U3:U13" si="7">+((I3-AVERAGE($I$2:$M$13))^2)</f>
        <v>4263.6111467777746</v>
      </c>
      <c r="V3">
        <f t="shared" ref="V3:V13" si="8">+((J3-AVERAGE($I$2:$M$13))^2)</f>
        <v>1300.7804001111081</v>
      </c>
      <c r="W3">
        <f t="shared" ref="W3:W13" si="9">+((K3-AVERAGE($I$2:$M$13))^2)</f>
        <v>1635.6901734444473</v>
      </c>
      <c r="X3">
        <f t="shared" ref="X3:X13" si="10">+((L3-AVERAGE($I$2:$M$13))^2)</f>
        <v>23508.146760111122</v>
      </c>
      <c r="Y3">
        <f t="shared" ref="Y3:Y13" si="11">+((M3-AVERAGE($I$2:$M$13))^2)</f>
        <v>9976.7468667777848</v>
      </c>
    </row>
    <row r="4" spans="1:27" x14ac:dyDescent="0.25">
      <c r="A4">
        <v>2</v>
      </c>
      <c r="B4">
        <v>539</v>
      </c>
      <c r="C4">
        <v>364.48673200000002</v>
      </c>
      <c r="D4">
        <v>128.5</v>
      </c>
      <c r="E4">
        <v>87.425003000000004</v>
      </c>
      <c r="F4">
        <v>64.300003000000004</v>
      </c>
      <c r="H4">
        <v>2</v>
      </c>
      <c r="I4">
        <v>428.02</v>
      </c>
      <c r="J4">
        <v>359.93</v>
      </c>
      <c r="K4">
        <v>181.73</v>
      </c>
      <c r="L4">
        <v>86.49</v>
      </c>
      <c r="M4">
        <v>43.27</v>
      </c>
      <c r="O4">
        <f t="shared" si="2"/>
        <v>12316.560400000004</v>
      </c>
      <c r="P4">
        <f t="shared" si="3"/>
        <v>20.763806519824101</v>
      </c>
      <c r="Q4">
        <f t="shared" si="4"/>
        <v>2833.4328999999989</v>
      </c>
      <c r="R4">
        <f t="shared" si="5"/>
        <v>0.8742306100090167</v>
      </c>
      <c r="S4">
        <f t="shared" si="6"/>
        <v>442.26102618000903</v>
      </c>
      <c r="U4">
        <f t="shared" si="7"/>
        <v>70945.696306777754</v>
      </c>
      <c r="V4">
        <f t="shared" si="8"/>
        <v>39309.538933444433</v>
      </c>
      <c r="W4">
        <f t="shared" si="9"/>
        <v>402.65773344444273</v>
      </c>
      <c r="X4">
        <f t="shared" si="10"/>
        <v>5651.080160111117</v>
      </c>
      <c r="Y4">
        <f t="shared" si="11"/>
        <v>14017.060306777783</v>
      </c>
    </row>
    <row r="5" spans="1:27" x14ac:dyDescent="0.25">
      <c r="A5">
        <v>3</v>
      </c>
      <c r="B5">
        <v>580.49245800000006</v>
      </c>
      <c r="C5">
        <v>389.5</v>
      </c>
      <c r="D5">
        <v>159</v>
      </c>
      <c r="E5">
        <v>92.199996999999996</v>
      </c>
      <c r="F5">
        <v>69.850002000000003</v>
      </c>
      <c r="H5">
        <v>3</v>
      </c>
      <c r="I5">
        <v>491.64</v>
      </c>
      <c r="J5">
        <v>414.82</v>
      </c>
      <c r="K5">
        <v>213.78</v>
      </c>
      <c r="L5">
        <v>106.33</v>
      </c>
      <c r="M5">
        <v>57.58</v>
      </c>
      <c r="O5">
        <f t="shared" si="2"/>
        <v>7894.7592926417765</v>
      </c>
      <c r="P5">
        <f t="shared" si="3"/>
        <v>641.10239999999965</v>
      </c>
      <c r="Q5">
        <f t="shared" si="4"/>
        <v>3000.8484000000003</v>
      </c>
      <c r="R5">
        <f t="shared" si="5"/>
        <v>199.65698478000905</v>
      </c>
      <c r="S5">
        <f t="shared" si="6"/>
        <v>150.55294908000414</v>
      </c>
      <c r="U5">
        <f t="shared" si="7"/>
        <v>108884.38056011108</v>
      </c>
      <c r="V5">
        <f t="shared" si="8"/>
        <v>64088.129106777757</v>
      </c>
      <c r="W5">
        <f t="shared" si="9"/>
        <v>2716.112200111108</v>
      </c>
      <c r="X5">
        <f t="shared" si="10"/>
        <v>3061.8146667777814</v>
      </c>
      <c r="Y5">
        <f t="shared" si="11"/>
        <v>10833.409666777785</v>
      </c>
    </row>
    <row r="6" spans="1:27" x14ac:dyDescent="0.25">
      <c r="A6">
        <v>4</v>
      </c>
      <c r="B6">
        <v>454.75</v>
      </c>
      <c r="C6">
        <v>334.5</v>
      </c>
      <c r="D6">
        <v>150</v>
      </c>
      <c r="E6">
        <v>92.000001999999995</v>
      </c>
      <c r="F6">
        <v>62.275001000000003</v>
      </c>
      <c r="H6">
        <v>4</v>
      </c>
      <c r="I6">
        <v>414.56</v>
      </c>
      <c r="J6">
        <v>350.47</v>
      </c>
      <c r="K6">
        <v>182.72</v>
      </c>
      <c r="L6">
        <v>93.06</v>
      </c>
      <c r="M6">
        <v>52.38</v>
      </c>
      <c r="O6">
        <f t="shared" si="2"/>
        <v>1615.2360999999999</v>
      </c>
      <c r="P6">
        <f t="shared" si="3"/>
        <v>255.04090000000087</v>
      </c>
      <c r="Q6">
        <f t="shared" si="4"/>
        <v>1070.5983999999999</v>
      </c>
      <c r="R6">
        <f t="shared" si="5"/>
        <v>1.1235957600040156</v>
      </c>
      <c r="S6">
        <f t="shared" si="6"/>
        <v>97.911044790001014</v>
      </c>
      <c r="U6">
        <f t="shared" si="7"/>
        <v>63956.555413444432</v>
      </c>
      <c r="V6">
        <f t="shared" si="8"/>
        <v>35647.831506777773</v>
      </c>
      <c r="W6">
        <f t="shared" si="9"/>
        <v>443.36917344444299</v>
      </c>
      <c r="X6">
        <f t="shared" si="10"/>
        <v>4706.4630801111152</v>
      </c>
      <c r="Y6">
        <f t="shared" si="11"/>
        <v>11942.91980011112</v>
      </c>
    </row>
    <row r="7" spans="1:27" x14ac:dyDescent="0.25">
      <c r="A7">
        <v>5</v>
      </c>
      <c r="B7">
        <v>340.811263</v>
      </c>
      <c r="C7">
        <v>294.13747899999998</v>
      </c>
      <c r="D7">
        <v>120</v>
      </c>
      <c r="E7">
        <v>54.479998999999999</v>
      </c>
      <c r="F7">
        <v>32.400002000000001</v>
      </c>
      <c r="H7">
        <v>5</v>
      </c>
      <c r="I7">
        <v>317.64999999999998</v>
      </c>
      <c r="J7">
        <v>267.14999999999998</v>
      </c>
      <c r="K7">
        <v>134.99</v>
      </c>
      <c r="L7">
        <v>64.36</v>
      </c>
      <c r="M7">
        <v>32.31</v>
      </c>
      <c r="O7">
        <f t="shared" si="2"/>
        <v>536.44410375516986</v>
      </c>
      <c r="P7">
        <f t="shared" si="3"/>
        <v>728.32402277544145</v>
      </c>
      <c r="Q7">
        <f t="shared" si="4"/>
        <v>224.70010000000028</v>
      </c>
      <c r="R7">
        <f t="shared" si="5"/>
        <v>97.614419760000999</v>
      </c>
      <c r="S7">
        <f t="shared" si="6"/>
        <v>8.1003600039997042E-3</v>
      </c>
      <c r="U7">
        <f t="shared" si="7"/>
        <v>24331.736186777762</v>
      </c>
      <c r="V7">
        <f t="shared" si="8"/>
        <v>11127.3665201111</v>
      </c>
      <c r="W7">
        <f t="shared" si="9"/>
        <v>711.48449344444577</v>
      </c>
      <c r="X7">
        <f t="shared" si="10"/>
        <v>9468.0035467777834</v>
      </c>
      <c r="Y7">
        <f t="shared" si="11"/>
        <v>16732.371080111119</v>
      </c>
    </row>
    <row r="8" spans="1:27" x14ac:dyDescent="0.25">
      <c r="A8">
        <v>6</v>
      </c>
      <c r="B8">
        <v>261.75</v>
      </c>
      <c r="C8">
        <v>233</v>
      </c>
      <c r="D8">
        <v>92.400002000000001</v>
      </c>
      <c r="E8">
        <v>37.099997999999999</v>
      </c>
      <c r="F8">
        <v>18.004757000000001</v>
      </c>
      <c r="H8">
        <v>6</v>
      </c>
      <c r="I8">
        <v>258.66000000000003</v>
      </c>
      <c r="J8">
        <v>215.68</v>
      </c>
      <c r="K8">
        <v>103.2</v>
      </c>
      <c r="L8">
        <v>43.08</v>
      </c>
      <c r="M8">
        <v>15.8</v>
      </c>
      <c r="O8">
        <f t="shared" si="2"/>
        <v>9.5480999999998453</v>
      </c>
      <c r="P8">
        <f t="shared" si="3"/>
        <v>299.98239999999976</v>
      </c>
      <c r="Q8">
        <f t="shared" si="4"/>
        <v>116.63995680000404</v>
      </c>
      <c r="R8">
        <f t="shared" si="5"/>
        <v>35.760423920003987</v>
      </c>
      <c r="S8">
        <f t="shared" si="6"/>
        <v>4.8609534290490028</v>
      </c>
      <c r="U8">
        <f t="shared" si="7"/>
        <v>9408.288680111109</v>
      </c>
      <c r="V8">
        <f t="shared" si="8"/>
        <v>2917.764266777775</v>
      </c>
      <c r="W8">
        <f t="shared" si="9"/>
        <v>3418.0003201111144</v>
      </c>
      <c r="X8">
        <f t="shared" si="10"/>
        <v>14062.08600011112</v>
      </c>
      <c r="Y8">
        <f t="shared" si="11"/>
        <v>21276.209253444449</v>
      </c>
    </row>
    <row r="9" spans="1:27" x14ac:dyDescent="0.25">
      <c r="A9">
        <v>7</v>
      </c>
      <c r="B9">
        <v>322.2</v>
      </c>
      <c r="C9">
        <v>273.2</v>
      </c>
      <c r="D9">
        <v>124</v>
      </c>
      <c r="E9">
        <v>47.039999000000002</v>
      </c>
      <c r="F9">
        <v>16.87</v>
      </c>
      <c r="H9">
        <v>7</v>
      </c>
      <c r="I9">
        <v>321.60000000000002</v>
      </c>
      <c r="J9">
        <v>269.7</v>
      </c>
      <c r="K9">
        <v>133.87</v>
      </c>
      <c r="L9">
        <v>61.27</v>
      </c>
      <c r="M9">
        <v>28.33</v>
      </c>
      <c r="O9">
        <f t="shared" si="2"/>
        <v>0.35999999999995907</v>
      </c>
      <c r="P9">
        <f t="shared" si="3"/>
        <v>12.25</v>
      </c>
      <c r="Q9">
        <f t="shared" si="4"/>
        <v>97.416900000000084</v>
      </c>
      <c r="R9">
        <f t="shared" si="5"/>
        <v>202.49292846000105</v>
      </c>
      <c r="S9">
        <f t="shared" si="6"/>
        <v>131.33159999999995</v>
      </c>
      <c r="U9">
        <f t="shared" si="7"/>
        <v>25579.630720111109</v>
      </c>
      <c r="V9">
        <f t="shared" si="8"/>
        <v>11671.849320111101</v>
      </c>
      <c r="W9">
        <f t="shared" si="9"/>
        <v>772.48790677777936</v>
      </c>
      <c r="X9">
        <f t="shared" si="10"/>
        <v>10078.888306777782</v>
      </c>
      <c r="Y9">
        <f t="shared" si="11"/>
        <v>17777.866666777791</v>
      </c>
    </row>
    <row r="10" spans="1:27" x14ac:dyDescent="0.25">
      <c r="A10">
        <v>8</v>
      </c>
      <c r="B10">
        <v>405.65</v>
      </c>
      <c r="C10">
        <v>365.2</v>
      </c>
      <c r="D10">
        <v>152.5</v>
      </c>
      <c r="E10">
        <v>44.104998999999999</v>
      </c>
      <c r="F10">
        <v>10.75</v>
      </c>
      <c r="H10">
        <v>8</v>
      </c>
      <c r="I10">
        <v>423.63</v>
      </c>
      <c r="J10">
        <v>351.03</v>
      </c>
      <c r="K10">
        <v>161.02000000000001</v>
      </c>
      <c r="L10">
        <v>59.47</v>
      </c>
      <c r="M10">
        <v>13.39</v>
      </c>
      <c r="O10">
        <f t="shared" si="2"/>
        <v>323.28040000000067</v>
      </c>
      <c r="P10">
        <f t="shared" si="3"/>
        <v>200.78890000000044</v>
      </c>
      <c r="Q10">
        <f t="shared" si="4"/>
        <v>72.590400000000173</v>
      </c>
      <c r="R10">
        <f t="shared" si="5"/>
        <v>236.08325573000099</v>
      </c>
      <c r="S10">
        <f t="shared" si="6"/>
        <v>6.9696000000000033</v>
      </c>
      <c r="U10">
        <f t="shared" si="7"/>
        <v>68626.359800111095</v>
      </c>
      <c r="V10">
        <f t="shared" si="8"/>
        <v>35859.608200111092</v>
      </c>
      <c r="W10">
        <f t="shared" si="9"/>
        <v>0.41430677777780717</v>
      </c>
      <c r="X10">
        <f t="shared" si="10"/>
        <v>10443.545506777784</v>
      </c>
      <c r="Y10">
        <f t="shared" si="11"/>
        <v>21985.080226777791</v>
      </c>
    </row>
    <row r="11" spans="1:27" x14ac:dyDescent="0.25">
      <c r="A11">
        <v>9</v>
      </c>
      <c r="B11">
        <v>386</v>
      </c>
      <c r="C11">
        <v>325.3</v>
      </c>
      <c r="D11">
        <v>135</v>
      </c>
      <c r="E11">
        <v>33.604998999999999</v>
      </c>
      <c r="F11">
        <v>13.44</v>
      </c>
      <c r="H11">
        <v>9</v>
      </c>
      <c r="I11">
        <v>359.06</v>
      </c>
      <c r="J11">
        <v>296.32</v>
      </c>
      <c r="K11">
        <v>132.15</v>
      </c>
      <c r="L11">
        <v>44.41</v>
      </c>
      <c r="M11">
        <v>4.5999999999999996</v>
      </c>
      <c r="O11">
        <f t="shared" si="2"/>
        <v>725.76359999999988</v>
      </c>
      <c r="P11">
        <f t="shared" si="3"/>
        <v>839.84040000000107</v>
      </c>
      <c r="Q11">
        <f t="shared" si="4"/>
        <v>8.1224999999999667</v>
      </c>
      <c r="R11">
        <f t="shared" si="5"/>
        <v>116.74804661000094</v>
      </c>
      <c r="S11">
        <f t="shared" si="6"/>
        <v>78.145600000000002</v>
      </c>
      <c r="U11">
        <f t="shared" si="7"/>
        <v>38965.31241344443</v>
      </c>
      <c r="V11">
        <f t="shared" si="8"/>
        <v>18132.328106777768</v>
      </c>
      <c r="W11">
        <f t="shared" si="9"/>
        <v>871.05652011111272</v>
      </c>
      <c r="X11">
        <f t="shared" si="10"/>
        <v>13748.422346777787</v>
      </c>
      <c r="Y11">
        <f t="shared" si="11"/>
        <v>24668.995386777791</v>
      </c>
    </row>
    <row r="12" spans="1:27" x14ac:dyDescent="0.25">
      <c r="A12">
        <v>10</v>
      </c>
      <c r="B12">
        <v>246.5</v>
      </c>
      <c r="C12">
        <v>212</v>
      </c>
      <c r="D12">
        <v>87.5</v>
      </c>
      <c r="E12">
        <v>30.05</v>
      </c>
      <c r="F12">
        <v>17.05</v>
      </c>
      <c r="H12">
        <v>10</v>
      </c>
      <c r="I12">
        <v>231.44</v>
      </c>
      <c r="J12">
        <v>192.64</v>
      </c>
      <c r="K12">
        <v>91.09</v>
      </c>
      <c r="L12">
        <v>36.81</v>
      </c>
      <c r="M12">
        <v>12.19</v>
      </c>
      <c r="O12">
        <f t="shared" si="2"/>
        <v>226.80360000000007</v>
      </c>
      <c r="P12">
        <f t="shared" si="3"/>
        <v>374.8096000000005</v>
      </c>
      <c r="Q12">
        <f t="shared" si="4"/>
        <v>12.888100000000025</v>
      </c>
      <c r="R12">
        <f t="shared" si="5"/>
        <v>45.697600000000023</v>
      </c>
      <c r="S12">
        <f t="shared" si="6"/>
        <v>23.619600000000013</v>
      </c>
      <c r="U12">
        <f t="shared" si="7"/>
        <v>4868.7366934444399</v>
      </c>
      <c r="V12">
        <f t="shared" si="8"/>
        <v>959.53322677777487</v>
      </c>
      <c r="W12">
        <f t="shared" si="9"/>
        <v>4980.642426777782</v>
      </c>
      <c r="X12">
        <f t="shared" si="10"/>
        <v>15588.438080111118</v>
      </c>
      <c r="Y12">
        <f t="shared" si="11"/>
        <v>22342.377026777787</v>
      </c>
    </row>
    <row r="13" spans="1:27" x14ac:dyDescent="0.25">
      <c r="A13">
        <v>11</v>
      </c>
      <c r="B13">
        <v>174</v>
      </c>
      <c r="C13">
        <v>150.11734000000001</v>
      </c>
      <c r="D13">
        <v>75.299999</v>
      </c>
      <c r="E13">
        <v>40.705001000000003</v>
      </c>
      <c r="F13">
        <v>28.9</v>
      </c>
      <c r="H13">
        <v>11</v>
      </c>
      <c r="I13">
        <v>167.56</v>
      </c>
      <c r="J13">
        <v>142.78</v>
      </c>
      <c r="K13">
        <v>77.930000000000007</v>
      </c>
      <c r="L13">
        <v>43.27</v>
      </c>
      <c r="M13">
        <v>27.54</v>
      </c>
      <c r="O13">
        <f t="shared" si="2"/>
        <v>41.473599999999969</v>
      </c>
      <c r="P13">
        <f t="shared" si="3"/>
        <v>53.836558275600176</v>
      </c>
      <c r="Q13">
        <f t="shared" si="4"/>
        <v>6.9169052600010374</v>
      </c>
      <c r="R13">
        <f t="shared" si="5"/>
        <v>6.5792198700010012</v>
      </c>
      <c r="S13">
        <f t="shared" si="6"/>
        <v>1.8495999999999984</v>
      </c>
      <c r="U13">
        <f t="shared" si="7"/>
        <v>34.766746777777414</v>
      </c>
      <c r="V13">
        <f t="shared" si="8"/>
        <v>356.59286677777897</v>
      </c>
      <c r="W13">
        <f t="shared" si="9"/>
        <v>7011.3269334444485</v>
      </c>
      <c r="X13">
        <f t="shared" si="10"/>
        <v>14017.060306777783</v>
      </c>
      <c r="Y13">
        <f t="shared" si="11"/>
        <v>17989.157960111123</v>
      </c>
    </row>
    <row r="16" spans="1:27" x14ac:dyDescent="0.25">
      <c r="O16">
        <f>+O2/U2</f>
        <v>0.23572671554884778</v>
      </c>
      <c r="P16">
        <f t="shared" ref="P16:S16" si="12">+P2/V2</f>
        <v>7.5920020498490101E-2</v>
      </c>
      <c r="Q16">
        <f t="shared" si="12"/>
        <v>6.1823986195995847E-3</v>
      </c>
      <c r="R16">
        <f t="shared" si="12"/>
        <v>3.525904231232937E-5</v>
      </c>
      <c r="S16">
        <f t="shared" si="12"/>
        <v>2.2774879892247558E-3</v>
      </c>
    </row>
    <row r="17" spans="15:19" x14ac:dyDescent="0.25">
      <c r="O17">
        <f t="shared" ref="O17:O27" si="13">+O3/U3</f>
        <v>0.48855524772099262</v>
      </c>
      <c r="P17">
        <f t="shared" ref="P17:P27" si="14">+P3/V3</f>
        <v>2.3850989757648718E-2</v>
      </c>
      <c r="Q17">
        <f t="shared" ref="Q17:Q27" si="15">+Q3/W3</f>
        <v>0.20295310529434721</v>
      </c>
      <c r="R17">
        <f t="shared" ref="R17:R27" si="16">+R3/X3</f>
        <v>0.1576115962091473</v>
      </c>
      <c r="S17">
        <f t="shared" ref="S17:S27" si="17">+S3/Y3</f>
        <v>1.536215687604232E-2</v>
      </c>
    </row>
    <row r="18" spans="15:19" x14ac:dyDescent="0.25">
      <c r="O18">
        <f t="shared" si="13"/>
        <v>0.17360546222200302</v>
      </c>
      <c r="P18">
        <f t="shared" si="14"/>
        <v>5.282129244756498E-4</v>
      </c>
      <c r="Q18">
        <f t="shared" si="15"/>
        <v>7.0368272223708468</v>
      </c>
      <c r="R18">
        <f t="shared" si="16"/>
        <v>1.5470150577227466E-4</v>
      </c>
      <c r="S18">
        <f t="shared" si="17"/>
        <v>3.1551624698807852E-2</v>
      </c>
    </row>
    <row r="19" spans="15:19" x14ac:dyDescent="0.25">
      <c r="O19">
        <f t="shared" si="13"/>
        <v>7.2505893425947987E-2</v>
      </c>
      <c r="P19">
        <f t="shared" si="14"/>
        <v>1.0003450076251308E-2</v>
      </c>
      <c r="Q19">
        <f t="shared" si="15"/>
        <v>1.1048322671932496</v>
      </c>
      <c r="R19">
        <f t="shared" si="16"/>
        <v>6.5208710032774703E-2</v>
      </c>
      <c r="S19">
        <f t="shared" si="17"/>
        <v>1.3897097378464002E-2</v>
      </c>
    </row>
    <row r="20" spans="15:19" x14ac:dyDescent="0.25">
      <c r="O20">
        <f t="shared" si="13"/>
        <v>2.5255207844737334E-2</v>
      </c>
      <c r="P20">
        <f t="shared" si="14"/>
        <v>7.1544576267285592E-3</v>
      </c>
      <c r="Q20">
        <f t="shared" si="15"/>
        <v>2.4146883999235746</v>
      </c>
      <c r="R20">
        <f t="shared" si="16"/>
        <v>2.3873463806657304E-4</v>
      </c>
      <c r="S20">
        <f t="shared" si="17"/>
        <v>8.1982502125728107E-3</v>
      </c>
    </row>
    <row r="21" spans="15:19" x14ac:dyDescent="0.25">
      <c r="O21">
        <f t="shared" si="13"/>
        <v>2.2047095186190694E-2</v>
      </c>
      <c r="P21">
        <f t="shared" si="14"/>
        <v>6.5453404582216421E-2</v>
      </c>
      <c r="Q21">
        <f t="shared" si="15"/>
        <v>0.31581868905136629</v>
      </c>
      <c r="R21">
        <f t="shared" si="16"/>
        <v>1.0309926403990609E-2</v>
      </c>
      <c r="S21">
        <f t="shared" si="17"/>
        <v>4.8411309821046061E-7</v>
      </c>
    </row>
    <row r="22" spans="15:19" x14ac:dyDescent="0.25">
      <c r="O22">
        <f t="shared" si="13"/>
        <v>1.0148604411112825E-3</v>
      </c>
      <c r="P22">
        <f t="shared" si="14"/>
        <v>0.10281241819829554</v>
      </c>
      <c r="Q22">
        <f t="shared" si="15"/>
        <v>3.4125203591617054E-2</v>
      </c>
      <c r="R22">
        <f t="shared" si="16"/>
        <v>2.5430383457846445E-3</v>
      </c>
      <c r="S22">
        <f t="shared" si="17"/>
        <v>2.2846896132411619E-4</v>
      </c>
    </row>
    <row r="23" spans="15:19" x14ac:dyDescent="0.25">
      <c r="O23">
        <f t="shared" si="13"/>
        <v>1.4073698089664814E-5</v>
      </c>
      <c r="P23">
        <f t="shared" si="14"/>
        <v>1.0495337683029133E-3</v>
      </c>
      <c r="Q23">
        <f t="shared" si="15"/>
        <v>0.12610799359480962</v>
      </c>
      <c r="R23">
        <f t="shared" si="16"/>
        <v>2.0090799927193356E-2</v>
      </c>
      <c r="S23">
        <f t="shared" si="17"/>
        <v>7.3873655631260049E-3</v>
      </c>
    </row>
    <row r="24" spans="15:19" x14ac:dyDescent="0.25">
      <c r="O24">
        <f t="shared" si="13"/>
        <v>4.7107321580457384E-3</v>
      </c>
      <c r="P24">
        <f t="shared" si="14"/>
        <v>5.5993054603250911E-3</v>
      </c>
      <c r="Q24">
        <f t="shared" si="15"/>
        <v>175.20929874560349</v>
      </c>
      <c r="R24">
        <f t="shared" si="16"/>
        <v>2.2605661609535258E-2</v>
      </c>
      <c r="S24">
        <f t="shared" si="17"/>
        <v>3.1701499053485565E-4</v>
      </c>
    </row>
    <row r="25" spans="15:19" x14ac:dyDescent="0.25">
      <c r="O25">
        <f t="shared" si="13"/>
        <v>1.8625889414134029E-2</v>
      </c>
      <c r="P25">
        <f t="shared" si="14"/>
        <v>4.6317295553794505E-2</v>
      </c>
      <c r="Q25">
        <f t="shared" si="15"/>
        <v>9.324882843381798E-3</v>
      </c>
      <c r="R25">
        <f t="shared" si="16"/>
        <v>8.4917413551354234E-3</v>
      </c>
      <c r="S25">
        <f t="shared" si="17"/>
        <v>3.1677658037864349E-3</v>
      </c>
    </row>
    <row r="26" spans="15:19" x14ac:dyDescent="0.25">
      <c r="O26">
        <f t="shared" si="13"/>
        <v>4.6583665184724836E-2</v>
      </c>
      <c r="P26">
        <f t="shared" si="14"/>
        <v>0.3906165930893869</v>
      </c>
      <c r="Q26">
        <f t="shared" si="15"/>
        <v>2.587638078716275E-3</v>
      </c>
      <c r="R26">
        <f t="shared" si="16"/>
        <v>2.9315060152373057E-3</v>
      </c>
      <c r="S26">
        <f t="shared" si="17"/>
        <v>1.0571659394920893E-3</v>
      </c>
    </row>
    <row r="27" spans="15:19" x14ac:dyDescent="0.25">
      <c r="O27">
        <f t="shared" si="13"/>
        <v>1.1929100029143225</v>
      </c>
      <c r="P27">
        <f t="shared" si="14"/>
        <v>0.15097486038370467</v>
      </c>
      <c r="Q27">
        <f t="shared" si="15"/>
        <v>9.8653298094073839E-4</v>
      </c>
      <c r="R27">
        <f t="shared" si="16"/>
        <v>4.6937230246628088E-4</v>
      </c>
      <c r="S27">
        <f t="shared" si="17"/>
        <v>1.0281748618258134E-4</v>
      </c>
    </row>
  </sheetData>
  <conditionalFormatting sqref="O16:S27 U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F063-DEC8-4A87-8E8C-7D32B3D7F8B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5A4B-5B9E-41A5-9EEE-8A3E9FA0C948}">
  <dimension ref="B1:K18"/>
  <sheetViews>
    <sheetView tabSelected="1" workbookViewId="0">
      <selection activeCell="F26" sqref="F26"/>
    </sheetView>
  </sheetViews>
  <sheetFormatPr baseColWidth="10" defaultRowHeight="15" x14ac:dyDescent="0.25"/>
  <sheetData>
    <row r="1" spans="2:11" x14ac:dyDescent="0.25">
      <c r="D1" t="s">
        <v>19</v>
      </c>
      <c r="F1" t="s">
        <v>20</v>
      </c>
      <c r="J1" t="s">
        <v>55</v>
      </c>
    </row>
    <row r="2" spans="2:11" x14ac:dyDescent="0.25">
      <c r="B2" t="s">
        <v>2</v>
      </c>
      <c r="D2" t="s">
        <v>2</v>
      </c>
      <c r="F2" t="s">
        <v>21</v>
      </c>
      <c r="H2" t="s">
        <v>38</v>
      </c>
      <c r="J2" s="1">
        <v>0.90443942327445304</v>
      </c>
      <c r="K2" s="1">
        <v>0.90504170682059104</v>
      </c>
    </row>
    <row r="3" spans="2:11" x14ac:dyDescent="0.25">
      <c r="B3" t="s">
        <v>3</v>
      </c>
      <c r="D3" t="s">
        <v>3</v>
      </c>
      <c r="F3" t="s">
        <v>22</v>
      </c>
      <c r="H3" t="s">
        <v>39</v>
      </c>
      <c r="J3" s="1">
        <v>0.92886691190445303</v>
      </c>
      <c r="K3" s="1">
        <v>0.94398603312276697</v>
      </c>
    </row>
    <row r="4" spans="2:11" x14ac:dyDescent="0.25">
      <c r="B4" t="s">
        <v>4</v>
      </c>
      <c r="D4" t="s">
        <v>4</v>
      </c>
      <c r="F4" t="s">
        <v>23</v>
      </c>
      <c r="H4" t="s">
        <v>40</v>
      </c>
      <c r="J4" s="1">
        <v>0.97982577071730304</v>
      </c>
      <c r="K4" s="1">
        <v>0.96798223989185195</v>
      </c>
    </row>
    <row r="5" spans="2:11" x14ac:dyDescent="0.25">
      <c r="B5" t="s">
        <v>5</v>
      </c>
      <c r="D5" t="s">
        <v>5</v>
      </c>
      <c r="F5" t="s">
        <v>24</v>
      </c>
      <c r="H5" t="s">
        <v>41</v>
      </c>
      <c r="J5" s="1">
        <v>0.97457789653914195</v>
      </c>
      <c r="K5" s="1">
        <v>0.97589052470228199</v>
      </c>
    </row>
    <row r="6" spans="2:11" x14ac:dyDescent="0.25">
      <c r="B6" t="s">
        <v>6</v>
      </c>
      <c r="D6" t="s">
        <v>6</v>
      </c>
      <c r="F6" t="s">
        <v>25</v>
      </c>
      <c r="H6" t="s">
        <v>42</v>
      </c>
      <c r="J6" s="1">
        <v>0.95533975381368297</v>
      </c>
      <c r="K6" s="1">
        <v>0.95657522056014999</v>
      </c>
    </row>
    <row r="7" spans="2:11" x14ac:dyDescent="0.25">
      <c r="B7" t="s">
        <v>7</v>
      </c>
      <c r="D7" t="s">
        <v>7</v>
      </c>
      <c r="F7" t="s">
        <v>26</v>
      </c>
      <c r="H7" t="s">
        <v>43</v>
      </c>
      <c r="J7" s="1">
        <v>0.92018910965327205</v>
      </c>
      <c r="K7" s="1">
        <v>0.95014971672108195</v>
      </c>
    </row>
    <row r="8" spans="2:11" x14ac:dyDescent="0.25">
      <c r="B8" t="s">
        <v>8</v>
      </c>
      <c r="D8" t="s">
        <v>8</v>
      </c>
      <c r="F8" t="s">
        <v>27</v>
      </c>
      <c r="H8" t="s">
        <v>44</v>
      </c>
      <c r="J8" s="1">
        <v>0.89535289170994303</v>
      </c>
      <c r="K8" s="1">
        <v>0.84995683840753</v>
      </c>
    </row>
    <row r="9" spans="2:11" x14ac:dyDescent="0.25">
      <c r="B9" t="s">
        <v>9</v>
      </c>
      <c r="D9" t="s">
        <v>9</v>
      </c>
      <c r="F9" t="s">
        <v>28</v>
      </c>
      <c r="H9" t="s">
        <v>45</v>
      </c>
      <c r="J9" s="1">
        <v>0.97665004740887595</v>
      </c>
      <c r="K9" s="1">
        <v>0.97790461682822205</v>
      </c>
    </row>
    <row r="10" spans="2:11" x14ac:dyDescent="0.25">
      <c r="B10" t="s">
        <v>10</v>
      </c>
      <c r="D10" t="s">
        <v>10</v>
      </c>
      <c r="F10" t="s">
        <v>29</v>
      </c>
      <c r="H10" t="s">
        <v>46</v>
      </c>
      <c r="J10" s="1">
        <v>0.96747488734536002</v>
      </c>
      <c r="K10" s="1">
        <v>0.95197014120543999</v>
      </c>
    </row>
    <row r="11" spans="2:11" x14ac:dyDescent="0.25">
      <c r="B11" t="s">
        <v>11</v>
      </c>
      <c r="D11" t="s">
        <v>11</v>
      </c>
      <c r="F11" t="s">
        <v>30</v>
      </c>
      <c r="H11" t="s">
        <v>47</v>
      </c>
      <c r="J11" s="1">
        <v>0.95274751302773897</v>
      </c>
      <c r="K11" s="1">
        <v>0.95704147527445105</v>
      </c>
    </row>
    <row r="12" spans="2:11" x14ac:dyDescent="0.25">
      <c r="B12" t="s">
        <v>12</v>
      </c>
      <c r="D12" t="s">
        <v>12</v>
      </c>
      <c r="F12" t="s">
        <v>31</v>
      </c>
      <c r="H12" t="s">
        <v>48</v>
      </c>
      <c r="J12" s="1">
        <v>0.97289099104531196</v>
      </c>
      <c r="K12" s="1">
        <v>0.97515750880792895</v>
      </c>
    </row>
    <row r="13" spans="2:11" x14ac:dyDescent="0.25">
      <c r="B13" t="s">
        <v>13</v>
      </c>
      <c r="D13" t="s">
        <v>13</v>
      </c>
      <c r="F13" t="s">
        <v>32</v>
      </c>
      <c r="H13" t="s">
        <v>49</v>
      </c>
      <c r="J13" s="1">
        <v>0.820377218630851</v>
      </c>
      <c r="K13" s="1">
        <v>0.882420983813205</v>
      </c>
    </row>
    <row r="14" spans="2:11" x14ac:dyDescent="0.25">
      <c r="B14" t="s">
        <v>14</v>
      </c>
      <c r="D14" t="s">
        <v>14</v>
      </c>
      <c r="F14" t="s">
        <v>33</v>
      </c>
      <c r="H14" t="s">
        <v>50</v>
      </c>
      <c r="J14" s="1">
        <v>0.82167999472169995</v>
      </c>
      <c r="K14" s="1">
        <v>0.76886566140016899</v>
      </c>
    </row>
    <row r="15" spans="2:11" x14ac:dyDescent="0.25">
      <c r="B15" t="s">
        <v>15</v>
      </c>
      <c r="D15" t="s">
        <v>15</v>
      </c>
      <c r="F15" t="s">
        <v>34</v>
      </c>
      <c r="H15" t="s">
        <v>51</v>
      </c>
      <c r="J15" s="1">
        <v>0.94830034391557705</v>
      </c>
      <c r="K15" s="1">
        <v>0.93809383776414701</v>
      </c>
    </row>
    <row r="16" spans="2:11" x14ac:dyDescent="0.25">
      <c r="B16" t="s">
        <v>16</v>
      </c>
      <c r="D16" t="s">
        <v>16</v>
      </c>
      <c r="F16" t="s">
        <v>35</v>
      </c>
      <c r="H16" t="s">
        <v>52</v>
      </c>
      <c r="J16" s="1">
        <v>0.81262146692605897</v>
      </c>
      <c r="K16" s="1">
        <v>0.81416526942749401</v>
      </c>
    </row>
    <row r="17" spans="2:11" x14ac:dyDescent="0.25">
      <c r="B17" t="s">
        <v>17</v>
      </c>
      <c r="D17" t="s">
        <v>17</v>
      </c>
      <c r="F17" t="s">
        <v>36</v>
      </c>
      <c r="H17" t="s">
        <v>53</v>
      </c>
      <c r="J17" s="1">
        <v>0.82092689315993095</v>
      </c>
      <c r="K17" s="1">
        <v>0.75680540888377901</v>
      </c>
    </row>
    <row r="18" spans="2:11" x14ac:dyDescent="0.25">
      <c r="B18" t="s">
        <v>18</v>
      </c>
      <c r="D18" t="s">
        <v>18</v>
      </c>
      <c r="F18" t="s">
        <v>37</v>
      </c>
      <c r="H18" t="s">
        <v>54</v>
      </c>
      <c r="J18" s="1">
        <v>0.70927489078107697</v>
      </c>
      <c r="K18" s="1">
        <v>0.88205211729916499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Patricio Calvo Cortés-Monroy</dc:creator>
  <cp:lastModifiedBy>Carlos Patricio Calvo Cortés-Monroy</cp:lastModifiedBy>
  <dcterms:created xsi:type="dcterms:W3CDTF">2020-11-30T11:34:51Z</dcterms:created>
  <dcterms:modified xsi:type="dcterms:W3CDTF">2020-11-30T18:52:00Z</dcterms:modified>
</cp:coreProperties>
</file>