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05" windowWidth="15000" windowHeight="2385"/>
  </bookViews>
  <sheets>
    <sheet name="Testes Tabela 19" sheetId="1" r:id="rId1"/>
    <sheet name="DETALHE" sheetId="2" r:id="rId2"/>
  </sheets>
  <calcPr calcId="145621"/>
</workbook>
</file>

<file path=xl/calcChain.xml><?xml version="1.0" encoding="utf-8"?>
<calcChain xmlns="http://schemas.openxmlformats.org/spreadsheetml/2006/main">
  <c r="B15" i="1" l="1"/>
  <c r="B14" i="1"/>
  <c r="C13" i="1"/>
  <c r="C22" i="1"/>
  <c r="B16" i="1"/>
  <c r="C7" i="1"/>
  <c r="G4" i="1" l="1"/>
  <c r="B7" i="1" l="1"/>
  <c r="B8" i="1" s="1"/>
  <c r="B9" i="1" s="1"/>
  <c r="B10" i="1" s="1"/>
  <c r="B11" i="1" s="1"/>
  <c r="B17" i="1" l="1"/>
  <c r="B18" i="1" l="1"/>
  <c r="B19" i="1" s="1"/>
  <c r="B20" i="1" s="1"/>
  <c r="B22" i="1" s="1"/>
  <c r="B23" i="1" s="1"/>
  <c r="B25" i="1" l="1"/>
  <c r="B24" i="1"/>
  <c r="B26" i="1"/>
  <c r="B27" i="1" s="1"/>
  <c r="B28" i="1" s="1"/>
  <c r="B29" i="1" s="1"/>
</calcChain>
</file>

<file path=xl/sharedStrings.xml><?xml version="1.0" encoding="utf-8"?>
<sst xmlns="http://schemas.openxmlformats.org/spreadsheetml/2006/main" count="81" uniqueCount="40">
  <si>
    <t>Cartão</t>
  </si>
  <si>
    <t>Data</t>
  </si>
  <si>
    <t>Modalidade</t>
  </si>
  <si>
    <t>Autorização</t>
  </si>
  <si>
    <t>Montante</t>
  </si>
  <si>
    <t>Decisão</t>
  </si>
  <si>
    <t>Compra</t>
  </si>
  <si>
    <t>#</t>
  </si>
  <si>
    <t>Vendedor:</t>
  </si>
  <si>
    <t>OK/NOK</t>
  </si>
  <si>
    <t>Observações</t>
  </si>
  <si>
    <t>VDR UNICRE:</t>
  </si>
  <si>
    <t>Nota: Utilizar um cartão diferente por cada modalidade</t>
  </si>
  <si>
    <t>Código vendedor CONTINENTE</t>
  </si>
  <si>
    <t>CONTINENTE TESTE</t>
  </si>
  <si>
    <t>Vendedor CONTINENTE TESTES</t>
  </si>
  <si>
    <t>Nº Cartão</t>
  </si>
  <si>
    <t>Plafond</t>
  </si>
  <si>
    <t>636107 09  0000022  8</t>
  </si>
  <si>
    <t>636107 09  0000026  9</t>
  </si>
  <si>
    <t>Podem sff testar esta nova tabela que vai substituir a tabela 8 e 18.</t>
  </si>
  <si>
    <t>tab 19 - opção sibs 072 para 3x e opção sibs 075 para os 10x.</t>
  </si>
  <si>
    <t>Disponibilizei para o vendedor testes da continente -2294031.</t>
  </si>
  <si>
    <t xml:space="preserve"> </t>
  </si>
  <si>
    <t>PIN</t>
  </si>
  <si>
    <t>ATENÇÃO !! Fazer fecho abertura para associar aos acordos do vendedor correcto, já alterado no Portal SIBS de SPP</t>
  </si>
  <si>
    <t>42683508671100</t>
  </si>
  <si>
    <t>42683510061100</t>
  </si>
  <si>
    <t>Nº de Conta</t>
  </si>
  <si>
    <t>Validade</t>
  </si>
  <si>
    <t>03-2017</t>
  </si>
  <si>
    <t>Saldo de Véspera</t>
  </si>
  <si>
    <t>NOK</t>
  </si>
  <si>
    <t>Opção 072 - 3X s/ juros</t>
  </si>
  <si>
    <t>Opção 075 - 10X s/ juros</t>
  </si>
  <si>
    <t>Devolução Parcial</t>
  </si>
  <si>
    <t>Devolução Total</t>
  </si>
  <si>
    <t>Abaixo do limite minimo - não deverá ser aceite em realtime</t>
  </si>
  <si>
    <t>Acima do limite máximo - não deverá ser aceite em realtime</t>
  </si>
  <si>
    <t>Opção 01 - fim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</si>
</sst>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43" formatCode="_-* #,##0.00\ _€_-;\-* #,##0.00\ _€_-;_-* &quot;-&quot;??\ _€_-;_-@_-"/>
    <numFmt numFmtId="164" formatCode="_-* #,##0.00\ [$€-816]_-;\-* #,##0.00\ [$€-816]_-;_-* &quot;-&quot;??\ [$€-816]_-;_-@_-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rgb="FF1F497D"/>
      <name val="Calibri"/>
      <family val="2"/>
    </font>
    <font>
      <b/>
      <sz val="12"/>
      <color rgb="FF1F497D"/>
      <name val="Calibri"/>
      <family val="2"/>
    </font>
    <font>
      <sz val="12"/>
      <color rgb="FF1F497D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4" fillId="0" borderId="3" xfId="0" applyFont="1" applyFill="1" applyBorder="1"/>
    <xf numFmtId="0" fontId="12" fillId="0" borderId="0" xfId="0" applyFont="1"/>
    <xf numFmtId="0" fontId="0" fillId="4" borderId="0" xfId="0" applyFill="1"/>
    <xf numFmtId="0" fontId="13" fillId="2" borderId="1" xfId="0" applyFont="1" applyFill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vertical="center"/>
    </xf>
    <xf numFmtId="0" fontId="4" fillId="0" borderId="11" xfId="0" applyFont="1" applyBorder="1"/>
    <xf numFmtId="0" fontId="4" fillId="0" borderId="12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18" xfId="0" applyFont="1" applyFill="1" applyBorder="1"/>
    <xf numFmtId="0" fontId="3" fillId="0" borderId="19" xfId="0" applyFont="1" applyFill="1" applyBorder="1" applyAlignment="1">
      <alignment horizontal="center" vertical="center"/>
    </xf>
    <xf numFmtId="0" fontId="4" fillId="0" borderId="8" xfId="0" applyFont="1" applyFill="1" applyBorder="1"/>
    <xf numFmtId="0" fontId="4" fillId="0" borderId="21" xfId="0" applyFont="1" applyBorder="1"/>
    <xf numFmtId="164" fontId="4" fillId="5" borderId="13" xfId="0" applyNumberFormat="1" applyFont="1" applyFill="1" applyBorder="1" applyAlignment="1">
      <alignment vertical="center"/>
    </xf>
    <xf numFmtId="0" fontId="5" fillId="5" borderId="13" xfId="0" quotePrefix="1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15" fillId="5" borderId="14" xfId="0" applyFont="1" applyFill="1" applyBorder="1"/>
    <xf numFmtId="164" fontId="4" fillId="5" borderId="19" xfId="0" applyNumberFormat="1" applyFont="1" applyFill="1" applyBorder="1" applyAlignment="1">
      <alignment vertical="center"/>
    </xf>
    <xf numFmtId="0" fontId="4" fillId="5" borderId="19" xfId="0" quotePrefix="1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/>
    <xf numFmtId="0" fontId="4" fillId="5" borderId="17" xfId="0" quotePrefix="1" applyFont="1" applyFill="1" applyBorder="1" applyAlignment="1">
      <alignment horizontal="center" vertical="center"/>
    </xf>
    <xf numFmtId="164" fontId="4" fillId="5" borderId="15" xfId="0" applyNumberFormat="1" applyFont="1" applyFill="1" applyBorder="1" applyAlignment="1">
      <alignment vertical="center"/>
    </xf>
    <xf numFmtId="0" fontId="4" fillId="5" borderId="15" xfId="0" quotePrefix="1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wrapText="1"/>
    </xf>
    <xf numFmtId="0" fontId="5" fillId="5" borderId="13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4" fillId="5" borderId="2" xfId="0" quotePrefix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/>
    <xf numFmtId="164" fontId="4" fillId="5" borderId="9" xfId="0" applyNumberFormat="1" applyFont="1" applyFill="1" applyBorder="1" applyAlignment="1">
      <alignment vertical="center"/>
    </xf>
    <xf numFmtId="0" fontId="4" fillId="5" borderId="9" xfId="0" quotePrefix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/>
    <xf numFmtId="164" fontId="7" fillId="5" borderId="22" xfId="0" applyNumberFormat="1" applyFont="1" applyFill="1" applyBorder="1" applyAlignment="1">
      <alignment vertical="center"/>
    </xf>
    <xf numFmtId="0" fontId="4" fillId="5" borderId="22" xfId="0" quotePrefix="1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wrapText="1"/>
    </xf>
    <xf numFmtId="164" fontId="4" fillId="5" borderId="5" xfId="0" applyNumberFormat="1" applyFont="1" applyFill="1" applyBorder="1" applyAlignment="1">
      <alignment vertical="center"/>
    </xf>
    <xf numFmtId="0" fontId="4" fillId="5" borderId="5" xfId="0" quotePrefix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0" xfId="0" quotePrefix="1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2" fontId="3" fillId="3" borderId="31" xfId="0" applyNumberFormat="1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4" fillId="0" borderId="0" xfId="0" applyFont="1" applyBorder="1"/>
    <xf numFmtId="2" fontId="4" fillId="0" borderId="0" xfId="0" quotePrefix="1" applyNumberFormat="1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164" fontId="4" fillId="6" borderId="0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wrapText="1"/>
    </xf>
    <xf numFmtId="0" fontId="18" fillId="7" borderId="33" xfId="0" applyFont="1" applyFill="1" applyBorder="1" applyAlignment="1">
      <alignment vertical="center" wrapText="1"/>
    </xf>
    <xf numFmtId="0" fontId="18" fillId="7" borderId="35" xfId="0" applyFont="1" applyFill="1" applyBorder="1" applyAlignment="1">
      <alignment vertical="center" wrapText="1"/>
    </xf>
    <xf numFmtId="0" fontId="19" fillId="0" borderId="36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6" fontId="19" fillId="0" borderId="38" xfId="0" applyNumberFormat="1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6" fontId="19" fillId="0" borderId="41" xfId="0" applyNumberFormat="1" applyFont="1" applyBorder="1" applyAlignment="1">
      <alignment horizontal="center" vertical="center" wrapText="1"/>
    </xf>
    <xf numFmtId="0" fontId="18" fillId="7" borderId="34" xfId="0" applyFont="1" applyFill="1" applyBorder="1" applyAlignment="1">
      <alignment horizontal="center" vertical="center" wrapText="1"/>
    </xf>
    <xf numFmtId="0" fontId="18" fillId="7" borderId="35" xfId="0" applyFont="1" applyFill="1" applyBorder="1" applyAlignment="1">
      <alignment horizontal="center" vertical="center" wrapText="1"/>
    </xf>
    <xf numFmtId="0" fontId="21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0" fontId="1" fillId="4" borderId="0" xfId="0" applyFont="1" applyFill="1" applyAlignment="1">
      <alignment horizontal="center"/>
    </xf>
    <xf numFmtId="0" fontId="19" fillId="0" borderId="38" xfId="1" applyNumberFormat="1" applyFont="1" applyBorder="1" applyAlignment="1">
      <alignment horizontal="center" vertical="center" wrapText="1"/>
    </xf>
    <xf numFmtId="0" fontId="19" fillId="0" borderId="41" xfId="1" applyNumberFormat="1" applyFont="1" applyBorder="1" applyAlignment="1">
      <alignment horizontal="center" vertical="center" wrapText="1"/>
    </xf>
    <xf numFmtId="17" fontId="19" fillId="0" borderId="38" xfId="1" quotePrefix="1" applyNumberFormat="1" applyFont="1" applyBorder="1" applyAlignment="1">
      <alignment horizontal="center" vertical="center" wrapText="1"/>
    </xf>
    <xf numFmtId="0" fontId="4" fillId="0" borderId="42" xfId="0" applyFont="1" applyFill="1" applyBorder="1"/>
    <xf numFmtId="0" fontId="3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164" fontId="4" fillId="5" borderId="28" xfId="0" applyNumberFormat="1" applyFont="1" applyFill="1" applyBorder="1" applyAlignment="1">
      <alignment vertical="center"/>
    </xf>
    <xf numFmtId="164" fontId="5" fillId="5" borderId="29" xfId="0" applyNumberFormat="1" applyFont="1" applyFill="1" applyBorder="1" applyAlignment="1">
      <alignment vertical="center"/>
    </xf>
    <xf numFmtId="164" fontId="4" fillId="5" borderId="24" xfId="0" applyNumberFormat="1" applyFont="1" applyFill="1" applyBorder="1" applyAlignment="1">
      <alignment vertical="center"/>
    </xf>
    <xf numFmtId="0" fontId="5" fillId="5" borderId="6" xfId="0" quotePrefix="1" applyFont="1" applyFill="1" applyBorder="1" applyAlignment="1">
      <alignment horizontal="center"/>
    </xf>
    <xf numFmtId="0" fontId="5" fillId="5" borderId="0" xfId="0" quotePrefix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wrapText="1"/>
    </xf>
    <xf numFmtId="164" fontId="22" fillId="5" borderId="2" xfId="0" applyNumberFormat="1" applyFont="1" applyFill="1" applyBorder="1" applyAlignment="1">
      <alignment vertical="center"/>
    </xf>
    <xf numFmtId="164" fontId="22" fillId="5" borderId="45" xfId="0" applyNumberFormat="1" applyFont="1" applyFill="1" applyBorder="1" applyAlignment="1">
      <alignment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4" fillId="5" borderId="48" xfId="0" quotePrefix="1" applyFont="1" applyFill="1" applyBorder="1" applyAlignment="1">
      <alignment horizontal="center"/>
    </xf>
    <xf numFmtId="164" fontId="4" fillId="5" borderId="49" xfId="0" applyNumberFormat="1" applyFont="1" applyFill="1" applyBorder="1" applyAlignment="1">
      <alignment vertical="center"/>
    </xf>
    <xf numFmtId="0" fontId="4" fillId="5" borderId="48" xfId="0" applyFont="1" applyFill="1" applyBorder="1" applyAlignment="1">
      <alignment horizontal="center"/>
    </xf>
    <xf numFmtId="0" fontId="4" fillId="5" borderId="46" xfId="0" applyFont="1" applyFill="1" applyBorder="1"/>
    <xf numFmtId="164" fontId="4" fillId="5" borderId="50" xfId="0" applyNumberFormat="1" applyFont="1" applyFill="1" applyBorder="1" applyAlignment="1">
      <alignment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14" fontId="4" fillId="0" borderId="15" xfId="0" applyNumberFormat="1" applyFont="1" applyFill="1" applyBorder="1" applyAlignment="1">
      <alignment horizontal="center" vertical="center" wrapText="1"/>
    </xf>
    <xf numFmtId="2" fontId="4" fillId="0" borderId="13" xfId="0" quotePrefix="1" applyNumberFormat="1" applyFont="1" applyFill="1" applyBorder="1" applyAlignment="1">
      <alignment horizontal="center" vertical="center" wrapText="1"/>
    </xf>
    <xf numFmtId="2" fontId="4" fillId="0" borderId="15" xfId="0" quotePrefix="1" applyNumberFormat="1" applyFont="1" applyFill="1" applyBorder="1" applyAlignment="1">
      <alignment horizontal="center" vertical="center" wrapText="1"/>
    </xf>
    <xf numFmtId="2" fontId="4" fillId="0" borderId="25" xfId="0" quotePrefix="1" applyNumberFormat="1" applyFont="1" applyFill="1" applyBorder="1" applyAlignment="1">
      <alignment horizontal="center" vertical="center" wrapText="1"/>
    </xf>
    <xf numFmtId="2" fontId="4" fillId="0" borderId="26" xfId="0" quotePrefix="1" applyNumberFormat="1" applyFont="1" applyFill="1" applyBorder="1" applyAlignment="1">
      <alignment horizontal="center" vertical="center" wrapText="1"/>
    </xf>
    <xf numFmtId="2" fontId="4" fillId="0" borderId="27" xfId="0" quotePrefix="1" applyNumberFormat="1" applyFont="1" applyFill="1" applyBorder="1" applyAlignment="1">
      <alignment horizontal="center" vertical="center" wrapText="1"/>
    </xf>
    <xf numFmtId="14" fontId="4" fillId="0" borderId="28" xfId="0" applyNumberFormat="1" applyFont="1" applyFill="1" applyBorder="1" applyAlignment="1">
      <alignment horizontal="center" vertical="center" wrapText="1"/>
    </xf>
    <xf numFmtId="14" fontId="4" fillId="0" borderId="29" xfId="0" applyNumberFormat="1" applyFont="1" applyFill="1" applyBorder="1" applyAlignment="1">
      <alignment horizontal="center" vertical="center" wrapText="1"/>
    </xf>
    <xf numFmtId="14" fontId="4" fillId="0" borderId="24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33</xdr:row>
      <xdr:rowOff>85726</xdr:rowOff>
    </xdr:from>
    <xdr:to>
      <xdr:col>5</xdr:col>
      <xdr:colOff>447675</xdr:colOff>
      <xdr:row>40</xdr:row>
      <xdr:rowOff>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89" t="44170" r="63354" b="44762"/>
        <a:stretch/>
      </xdr:blipFill>
      <xdr:spPr>
        <a:xfrm>
          <a:off x="85725" y="4029076"/>
          <a:ext cx="3895725" cy="104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15</xdr:row>
      <xdr:rowOff>161925</xdr:rowOff>
    </xdr:from>
    <xdr:to>
      <xdr:col>6</xdr:col>
      <xdr:colOff>838200</xdr:colOff>
      <xdr:row>22</xdr:row>
      <xdr:rowOff>133350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89" t="44170" r="38820" b="42045"/>
        <a:stretch/>
      </xdr:blipFill>
      <xdr:spPr>
        <a:xfrm>
          <a:off x="161925" y="3295650"/>
          <a:ext cx="6886575" cy="13049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25</xdr:row>
      <xdr:rowOff>39097</xdr:rowOff>
    </xdr:from>
    <xdr:to>
      <xdr:col>9</xdr:col>
      <xdr:colOff>512827</xdr:colOff>
      <xdr:row>60</xdr:row>
      <xdr:rowOff>94067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5077822"/>
          <a:ext cx="8656702" cy="6722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showGridLines="0" tabSelected="1" workbookViewId="0">
      <selection activeCell="I13" sqref="I13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3.7109375" style="1" bestFit="1" customWidth="1"/>
    <col min="6" max="6" width="20.5703125" style="1" bestFit="1" customWidth="1"/>
    <col min="7" max="7" width="9.42578125" style="2" bestFit="1" customWidth="1"/>
    <col min="8" max="8" width="9.28515625" style="4" bestFit="1" customWidth="1"/>
    <col min="9" max="9" width="14.85546875" style="4" bestFit="1" customWidth="1"/>
    <col min="10" max="10" width="7.140625" style="4" bestFit="1" customWidth="1"/>
    <col min="11" max="11" width="49.85546875" style="1" bestFit="1" customWidth="1"/>
    <col min="12" max="16384" width="9.140625" style="3"/>
  </cols>
  <sheetData>
    <row r="1" spans="2:11" ht="6" customHeight="1" x14ac:dyDescent="0.2"/>
    <row r="2" spans="2:11" ht="15" x14ac:dyDescent="0.25">
      <c r="C2" s="19" t="s">
        <v>12</v>
      </c>
    </row>
    <row r="3" spans="2:11" ht="15" x14ac:dyDescent="0.25">
      <c r="C3" s="19"/>
    </row>
    <row r="4" spans="2:11" s="8" customFormat="1" ht="15.75" x14ac:dyDescent="0.25">
      <c r="B4" s="5"/>
      <c r="C4" s="18" t="s">
        <v>8</v>
      </c>
      <c r="D4" s="10" t="s">
        <v>14</v>
      </c>
      <c r="E4" s="13"/>
      <c r="F4" s="18" t="s">
        <v>11</v>
      </c>
      <c r="G4" s="10">
        <f>DETALHE!B4</f>
        <v>9999315</v>
      </c>
      <c r="H4" s="7"/>
      <c r="I4" s="7"/>
      <c r="J4" s="7"/>
      <c r="K4" s="5"/>
    </row>
    <row r="5" spans="2:11" s="8" customFormat="1" ht="5.25" customHeight="1" x14ac:dyDescent="0.25">
      <c r="B5" s="5"/>
      <c r="C5" s="11"/>
      <c r="D5" s="12"/>
      <c r="E5" s="14"/>
      <c r="F5" s="5"/>
      <c r="G5" s="6"/>
      <c r="H5" s="7"/>
      <c r="I5" s="7"/>
      <c r="J5" s="7"/>
      <c r="K5" s="5"/>
    </row>
    <row r="6" spans="2:11" ht="20.25" customHeight="1" x14ac:dyDescent="0.2">
      <c r="B6" s="60" t="s">
        <v>7</v>
      </c>
      <c r="C6" s="61" t="s">
        <v>0</v>
      </c>
      <c r="D6" s="61" t="s">
        <v>1</v>
      </c>
      <c r="E6" s="61"/>
      <c r="F6" s="61" t="s">
        <v>2</v>
      </c>
      <c r="G6" s="62" t="s">
        <v>4</v>
      </c>
      <c r="H6" s="61" t="s">
        <v>3</v>
      </c>
      <c r="I6" s="61" t="s">
        <v>5</v>
      </c>
      <c r="J6" s="61" t="s">
        <v>9</v>
      </c>
      <c r="K6" s="63" t="s">
        <v>10</v>
      </c>
    </row>
    <row r="7" spans="2:11" s="9" customFormat="1" ht="15" x14ac:dyDescent="0.25">
      <c r="B7" s="22">
        <f>1</f>
        <v>1</v>
      </c>
      <c r="C7" s="112" t="str">
        <f>DETALHE!C8</f>
        <v>636107 09  0000022  8</v>
      </c>
      <c r="D7" s="110"/>
      <c r="E7" s="23" t="s">
        <v>6</v>
      </c>
      <c r="F7" s="42" t="s">
        <v>33</v>
      </c>
      <c r="G7" s="29">
        <v>1</v>
      </c>
      <c r="H7" s="30"/>
      <c r="I7" s="31" t="s">
        <v>31</v>
      </c>
      <c r="J7" s="31" t="s">
        <v>32</v>
      </c>
      <c r="K7" s="32"/>
    </row>
    <row r="8" spans="2:11" s="9" customFormat="1" ht="15" x14ac:dyDescent="0.25">
      <c r="B8" s="25">
        <f>B7+1</f>
        <v>2</v>
      </c>
      <c r="C8" s="112"/>
      <c r="D8" s="110"/>
      <c r="E8" s="26" t="s">
        <v>6</v>
      </c>
      <c r="F8" s="43" t="s">
        <v>33</v>
      </c>
      <c r="G8" s="33">
        <v>0.5</v>
      </c>
      <c r="H8" s="34"/>
      <c r="I8" s="35" t="s">
        <v>31</v>
      </c>
      <c r="J8" s="35" t="s">
        <v>32</v>
      </c>
      <c r="K8" s="36"/>
    </row>
    <row r="9" spans="2:11" s="9" customFormat="1" ht="15" x14ac:dyDescent="0.25">
      <c r="B9" s="25">
        <f t="shared" ref="B9:B10" si="0">B8+1</f>
        <v>3</v>
      </c>
      <c r="C9" s="112"/>
      <c r="D9" s="110"/>
      <c r="E9" s="26" t="s">
        <v>6</v>
      </c>
      <c r="F9" s="43" t="s">
        <v>33</v>
      </c>
      <c r="G9" s="33">
        <v>0.5</v>
      </c>
      <c r="H9" s="34"/>
      <c r="I9" s="35" t="s">
        <v>31</v>
      </c>
      <c r="J9" s="35" t="s">
        <v>32</v>
      </c>
      <c r="K9" s="36"/>
    </row>
    <row r="10" spans="2:11" s="9" customFormat="1" ht="15" x14ac:dyDescent="0.25">
      <c r="B10" s="25">
        <f t="shared" si="0"/>
        <v>4</v>
      </c>
      <c r="C10" s="112"/>
      <c r="D10" s="110"/>
      <c r="E10" s="26" t="s">
        <v>6</v>
      </c>
      <c r="F10" s="43" t="s">
        <v>39</v>
      </c>
      <c r="G10" s="33">
        <v>2</v>
      </c>
      <c r="H10" s="34"/>
      <c r="I10" s="35" t="s">
        <v>31</v>
      </c>
      <c r="J10" s="35" t="s">
        <v>32</v>
      </c>
      <c r="K10" s="36"/>
    </row>
    <row r="11" spans="2:11" s="9" customFormat="1" ht="15.75" thickBot="1" x14ac:dyDescent="0.3">
      <c r="B11" s="89" t="e">
        <f>#REF!+1</f>
        <v>#REF!</v>
      </c>
      <c r="C11" s="113"/>
      <c r="D11" s="111"/>
      <c r="E11" s="24" t="s">
        <v>6</v>
      </c>
      <c r="F11" s="44"/>
      <c r="G11" s="38">
        <v>60</v>
      </c>
      <c r="H11" s="39"/>
      <c r="I11" s="40" t="s">
        <v>31</v>
      </c>
      <c r="J11" s="40"/>
      <c r="K11" s="41"/>
    </row>
    <row r="12" spans="2:11" customFormat="1" ht="15.75" thickBot="1" x14ac:dyDescent="0.3">
      <c r="F12" s="20"/>
      <c r="G12" s="20"/>
    </row>
    <row r="13" spans="2:11" s="9" customFormat="1" ht="15" x14ac:dyDescent="0.25">
      <c r="B13" s="15">
        <v>1</v>
      </c>
      <c r="C13" s="114" t="str">
        <f>DETALHE!$C$8</f>
        <v>636107 09  0000022  8</v>
      </c>
      <c r="D13" s="117"/>
      <c r="E13" s="92" t="s">
        <v>6</v>
      </c>
      <c r="F13" s="45" t="s">
        <v>33</v>
      </c>
      <c r="G13" s="101">
        <v>2.99</v>
      </c>
      <c r="H13" s="45"/>
      <c r="I13" s="46"/>
      <c r="J13" s="46"/>
      <c r="K13" s="47" t="s">
        <v>37</v>
      </c>
    </row>
    <row r="14" spans="2:11" s="9" customFormat="1" ht="15" x14ac:dyDescent="0.25">
      <c r="B14" s="27">
        <f>B13+1</f>
        <v>2</v>
      </c>
      <c r="C14" s="115"/>
      <c r="D14" s="118"/>
      <c r="E14" s="104" t="s">
        <v>6</v>
      </c>
      <c r="F14" s="105" t="s">
        <v>33</v>
      </c>
      <c r="G14" s="106">
        <v>3</v>
      </c>
      <c r="H14" s="105"/>
      <c r="I14" s="107"/>
      <c r="J14" s="107"/>
      <c r="K14" s="108"/>
    </row>
    <row r="15" spans="2:11" s="9" customFormat="1" ht="15" x14ac:dyDescent="0.25">
      <c r="B15" s="27">
        <f>B14+1</f>
        <v>3</v>
      </c>
      <c r="C15" s="115"/>
      <c r="D15" s="118"/>
      <c r="E15" s="103" t="s">
        <v>6</v>
      </c>
      <c r="F15" s="97" t="s">
        <v>33</v>
      </c>
      <c r="G15" s="102">
        <v>3500.01</v>
      </c>
      <c r="H15" s="97"/>
      <c r="I15" s="98"/>
      <c r="J15" s="99"/>
      <c r="K15" s="100" t="s">
        <v>38</v>
      </c>
    </row>
    <row r="16" spans="2:11" s="9" customFormat="1" ht="15" x14ac:dyDescent="0.25">
      <c r="B16" s="27">
        <f>B15+1</f>
        <v>4</v>
      </c>
      <c r="C16" s="115"/>
      <c r="D16" s="118"/>
      <c r="E16" s="90" t="s">
        <v>6</v>
      </c>
      <c r="F16" s="49" t="s">
        <v>33</v>
      </c>
      <c r="G16" s="48">
        <v>3500</v>
      </c>
      <c r="H16" s="49"/>
      <c r="I16" s="50"/>
      <c r="J16" s="50"/>
      <c r="K16" s="51"/>
    </row>
    <row r="17" spans="2:11" s="9" customFormat="1" ht="15" x14ac:dyDescent="0.25">
      <c r="B17" s="28">
        <f t="shared" ref="B17:B19" si="1">B16+1</f>
        <v>5</v>
      </c>
      <c r="C17" s="115"/>
      <c r="D17" s="118"/>
      <c r="E17" s="91" t="s">
        <v>35</v>
      </c>
      <c r="F17" s="53"/>
      <c r="G17" s="52">
        <v>2100</v>
      </c>
      <c r="H17" s="53"/>
      <c r="I17" s="37"/>
      <c r="J17" s="54"/>
      <c r="K17" s="55"/>
    </row>
    <row r="18" spans="2:11" s="9" customFormat="1" ht="15" x14ac:dyDescent="0.25">
      <c r="B18" s="27">
        <f>B17+1</f>
        <v>6</v>
      </c>
      <c r="C18" s="115"/>
      <c r="D18" s="118"/>
      <c r="E18" s="90" t="s">
        <v>6</v>
      </c>
      <c r="F18" s="49" t="s">
        <v>33</v>
      </c>
      <c r="G18" s="48">
        <v>1100</v>
      </c>
      <c r="H18" s="49"/>
      <c r="I18" s="50"/>
      <c r="J18" s="50"/>
      <c r="K18" s="51"/>
    </row>
    <row r="19" spans="2:11" s="9" customFormat="1" ht="15" x14ac:dyDescent="0.25">
      <c r="B19" s="28">
        <f t="shared" si="1"/>
        <v>7</v>
      </c>
      <c r="C19" s="115"/>
      <c r="D19" s="118"/>
      <c r="E19" s="91" t="s">
        <v>36</v>
      </c>
      <c r="F19" s="53"/>
      <c r="G19" s="52">
        <v>1100</v>
      </c>
      <c r="H19" s="53"/>
      <c r="I19" s="37"/>
      <c r="J19" s="54"/>
      <c r="K19" s="55"/>
    </row>
    <row r="20" spans="2:11" s="9" customFormat="1" ht="15.75" thickBot="1" x14ac:dyDescent="0.3">
      <c r="B20" s="21">
        <f>B19+1</f>
        <v>8</v>
      </c>
      <c r="C20" s="116"/>
      <c r="D20" s="119"/>
      <c r="E20" s="93" t="s">
        <v>6</v>
      </c>
      <c r="F20" s="57" t="s">
        <v>33</v>
      </c>
      <c r="G20" s="56">
        <v>450</v>
      </c>
      <c r="H20" s="57"/>
      <c r="I20" s="58"/>
      <c r="J20" s="58"/>
      <c r="K20" s="41"/>
    </row>
    <row r="21" spans="2:11" s="9" customFormat="1" ht="15.75" thickBot="1" x14ac:dyDescent="0.3">
      <c r="B21" s="64"/>
      <c r="C21" s="65"/>
      <c r="D21" s="66"/>
      <c r="E21" s="67"/>
      <c r="F21" s="68"/>
      <c r="G21" s="69"/>
      <c r="H21" s="59"/>
      <c r="I21" s="70"/>
      <c r="J21" s="70"/>
      <c r="K21" s="71"/>
    </row>
    <row r="22" spans="2:11" s="9" customFormat="1" ht="15" x14ac:dyDescent="0.25">
      <c r="B22" s="15">
        <f>B20+1</f>
        <v>9</v>
      </c>
      <c r="C22" s="114" t="str">
        <f>DETALHE!$C$9</f>
        <v>636107 09  0000026  9</v>
      </c>
      <c r="D22" s="117"/>
      <c r="E22" s="92" t="s">
        <v>6</v>
      </c>
      <c r="F22" s="94" t="s">
        <v>34</v>
      </c>
      <c r="G22" s="101">
        <v>9.99</v>
      </c>
      <c r="H22" s="45"/>
      <c r="I22" s="46"/>
      <c r="J22" s="46"/>
      <c r="K22" s="47" t="s">
        <v>37</v>
      </c>
    </row>
    <row r="23" spans="2:11" s="9" customFormat="1" ht="15" x14ac:dyDescent="0.25">
      <c r="B23" s="27">
        <f>B22+1</f>
        <v>10</v>
      </c>
      <c r="C23" s="115"/>
      <c r="D23" s="118"/>
      <c r="E23" s="104" t="s">
        <v>6</v>
      </c>
      <c r="F23" s="109" t="s">
        <v>34</v>
      </c>
      <c r="G23" s="106">
        <v>10</v>
      </c>
      <c r="H23" s="105"/>
      <c r="I23" s="107"/>
      <c r="J23" s="107"/>
      <c r="K23" s="108"/>
    </row>
    <row r="24" spans="2:11" s="9" customFormat="1" ht="15" x14ac:dyDescent="0.25">
      <c r="B24" s="27">
        <f>B23+1</f>
        <v>11</v>
      </c>
      <c r="C24" s="115"/>
      <c r="D24" s="118"/>
      <c r="E24" s="103" t="s">
        <v>6</v>
      </c>
      <c r="F24" s="95" t="s">
        <v>34</v>
      </c>
      <c r="G24" s="102">
        <v>3500.01</v>
      </c>
      <c r="H24" s="97"/>
      <c r="I24" s="98"/>
      <c r="J24" s="99"/>
      <c r="K24" s="100" t="s">
        <v>38</v>
      </c>
    </row>
    <row r="25" spans="2:11" s="9" customFormat="1" ht="15" x14ac:dyDescent="0.25">
      <c r="B25" s="27">
        <f>B24+1</f>
        <v>12</v>
      </c>
      <c r="C25" s="115"/>
      <c r="D25" s="118"/>
      <c r="E25" s="90" t="s">
        <v>6</v>
      </c>
      <c r="F25" s="95" t="s">
        <v>34</v>
      </c>
      <c r="G25" s="48">
        <v>3500</v>
      </c>
      <c r="H25" s="49"/>
      <c r="I25" s="50"/>
      <c r="J25" s="50"/>
      <c r="K25" s="51"/>
    </row>
    <row r="26" spans="2:11" s="9" customFormat="1" ht="15" x14ac:dyDescent="0.25">
      <c r="B26" s="28">
        <f t="shared" ref="B26:B28" si="2">B25+1</f>
        <v>13</v>
      </c>
      <c r="C26" s="115"/>
      <c r="D26" s="118"/>
      <c r="E26" s="91" t="s">
        <v>35</v>
      </c>
      <c r="F26" s="53"/>
      <c r="G26" s="52">
        <v>2900</v>
      </c>
      <c r="H26" s="53"/>
      <c r="I26" s="37"/>
      <c r="J26" s="54"/>
      <c r="K26" s="55"/>
    </row>
    <row r="27" spans="2:11" s="9" customFormat="1" ht="15" x14ac:dyDescent="0.25">
      <c r="B27" s="27">
        <f>B26+1</f>
        <v>14</v>
      </c>
      <c r="C27" s="115"/>
      <c r="D27" s="118"/>
      <c r="E27" s="90" t="s">
        <v>6</v>
      </c>
      <c r="F27" s="95" t="s">
        <v>34</v>
      </c>
      <c r="G27" s="48">
        <v>950</v>
      </c>
      <c r="H27" s="49"/>
      <c r="I27" s="50"/>
      <c r="J27" s="50"/>
      <c r="K27" s="51"/>
    </row>
    <row r="28" spans="2:11" s="9" customFormat="1" ht="15" x14ac:dyDescent="0.25">
      <c r="B28" s="28">
        <f t="shared" si="2"/>
        <v>15</v>
      </c>
      <c r="C28" s="115"/>
      <c r="D28" s="118"/>
      <c r="E28" s="91" t="s">
        <v>36</v>
      </c>
      <c r="F28" s="53"/>
      <c r="G28" s="52">
        <v>950</v>
      </c>
      <c r="H28" s="53"/>
      <c r="I28" s="37"/>
      <c r="J28" s="54"/>
      <c r="K28" s="55"/>
    </row>
    <row r="29" spans="2:11" s="9" customFormat="1" ht="15.75" thickBot="1" x14ac:dyDescent="0.3">
      <c r="B29" s="21">
        <f>B28+1</f>
        <v>16</v>
      </c>
      <c r="C29" s="116"/>
      <c r="D29" s="119"/>
      <c r="E29" s="93" t="s">
        <v>6</v>
      </c>
      <c r="F29" s="96" t="s">
        <v>34</v>
      </c>
      <c r="G29" s="56">
        <v>690</v>
      </c>
      <c r="H29" s="57"/>
      <c r="I29" s="58"/>
      <c r="J29" s="58"/>
      <c r="K29" s="41"/>
    </row>
    <row r="32" spans="2:11" x14ac:dyDescent="0.2">
      <c r="C32" s="82" t="s">
        <v>25</v>
      </c>
      <c r="D32" s="83"/>
      <c r="E32" s="83"/>
      <c r="F32" s="83"/>
      <c r="G32" s="84"/>
      <c r="H32" s="85"/>
    </row>
  </sheetData>
  <mergeCells count="6">
    <mergeCell ref="D7:D11"/>
    <mergeCell ref="C7:C11"/>
    <mergeCell ref="C13:C20"/>
    <mergeCell ref="D13:D20"/>
    <mergeCell ref="C22:C29"/>
    <mergeCell ref="D22:D29"/>
  </mergeCells>
  <dataValidations count="2">
    <dataValidation type="list" allowBlank="1" showInputMessage="1" showErrorMessage="1" sqref="I16 I7:I14 I20:I23 I29 I18 I25 I27">
      <formula1>"RT,Saldo de Véspera"</formula1>
    </dataValidation>
    <dataValidation type="list" allowBlank="1" showInputMessage="1" showErrorMessage="1" sqref="J7:J29">
      <formula1>"OK,NOK"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showGridLines="0" workbookViewId="0">
      <selection activeCell="F15" sqref="F15"/>
    </sheetView>
  </sheetViews>
  <sheetFormatPr defaultRowHeight="15" x14ac:dyDescent="0.25"/>
  <cols>
    <col min="1" max="1" width="4.28515625" customWidth="1"/>
    <col min="2" max="2" width="24.5703125" customWidth="1"/>
    <col min="3" max="3" width="23.85546875" customWidth="1"/>
    <col min="4" max="4" width="8.5703125" bestFit="1" customWidth="1"/>
    <col min="5" max="5" width="11.28515625" bestFit="1" customWidth="1"/>
    <col min="6" max="6" width="20.5703125" customWidth="1"/>
    <col min="7" max="7" width="13.5703125" customWidth="1"/>
  </cols>
  <sheetData>
    <row r="3" spans="2:7" ht="15.75" x14ac:dyDescent="0.25">
      <c r="B3" s="16" t="s">
        <v>13</v>
      </c>
    </row>
    <row r="4" spans="2:7" x14ac:dyDescent="0.25">
      <c r="B4" s="17">
        <v>9999315</v>
      </c>
    </row>
    <row r="6" spans="2:7" ht="15.75" thickBot="1" x14ac:dyDescent="0.3"/>
    <row r="7" spans="2:7" ht="32.25" thickBot="1" x14ac:dyDescent="0.3">
      <c r="B7" s="72" t="s">
        <v>15</v>
      </c>
      <c r="C7" s="80" t="s">
        <v>16</v>
      </c>
      <c r="D7" s="73" t="s">
        <v>17</v>
      </c>
      <c r="E7" s="81" t="s">
        <v>24</v>
      </c>
      <c r="F7" s="81" t="s">
        <v>28</v>
      </c>
      <c r="G7" s="81" t="s">
        <v>29</v>
      </c>
    </row>
    <row r="8" spans="2:7" ht="16.5" thickBot="1" x14ac:dyDescent="0.3">
      <c r="B8" s="74">
        <v>9999315</v>
      </c>
      <c r="C8" s="75" t="s">
        <v>18</v>
      </c>
      <c r="D8" s="76">
        <v>5000</v>
      </c>
      <c r="E8" s="86">
        <v>4982</v>
      </c>
      <c r="F8" s="86" t="s">
        <v>26</v>
      </c>
      <c r="G8" s="88" t="s">
        <v>30</v>
      </c>
    </row>
    <row r="9" spans="2:7" ht="16.5" thickBot="1" x14ac:dyDescent="0.3">
      <c r="B9" s="77">
        <v>9999315</v>
      </c>
      <c r="C9" s="78" t="s">
        <v>19</v>
      </c>
      <c r="D9" s="79">
        <v>5000</v>
      </c>
      <c r="E9" s="87">
        <v>2479</v>
      </c>
      <c r="F9" s="87" t="s">
        <v>27</v>
      </c>
      <c r="G9" s="88" t="s">
        <v>30</v>
      </c>
    </row>
    <row r="12" spans="2:7" x14ac:dyDescent="0.25">
      <c r="B12" t="s">
        <v>20</v>
      </c>
    </row>
    <row r="14" spans="2:7" x14ac:dyDescent="0.25">
      <c r="B14" t="s">
        <v>21</v>
      </c>
    </row>
    <row r="15" spans="2:7" x14ac:dyDescent="0.25">
      <c r="B15" t="s">
        <v>22</v>
      </c>
    </row>
    <row r="18" spans="2:2" x14ac:dyDescent="0.25">
      <c r="B18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Testes Tabela 19</vt:lpstr>
      <vt:lpstr>DETALHE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2013-05-29T17:36:21Z</dcterms:modified>
</cp:coreProperties>
</file>