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25" windowWidth="15000" windowHeight="2565" activeTab="1"/>
  </bookViews>
  <sheets>
    <sheet name="Testes Mens Redondas_VB WRT" sheetId="1" r:id="rId1"/>
    <sheet name="Testes Mens Redondas_SZ" sheetId="3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G33" i="3" l="1"/>
  <c r="G29" i="3"/>
  <c r="G5" i="3" l="1"/>
  <c r="G12" i="3"/>
  <c r="G19" i="3"/>
  <c r="B4" i="3"/>
  <c r="B5" i="3" s="1"/>
  <c r="B10" i="3" s="1"/>
  <c r="B11" i="3" s="1"/>
  <c r="B12" i="3" s="1"/>
  <c r="B17" i="3" s="1"/>
  <c r="B18" i="3" s="1"/>
  <c r="B19" i="3" s="1"/>
  <c r="G25" i="3"/>
  <c r="G70" i="1"/>
  <c r="G66" i="1"/>
  <c r="G19" i="1"/>
  <c r="G18" i="1"/>
  <c r="G17" i="1"/>
  <c r="G16" i="1"/>
  <c r="B13" i="1"/>
  <c r="B14" i="1" s="1"/>
  <c r="B15" i="1" s="1"/>
  <c r="B16" i="1" s="1"/>
  <c r="B17" i="1" s="1"/>
  <c r="B18" i="1" s="1"/>
  <c r="B19" i="1" s="1"/>
  <c r="G57" i="1"/>
  <c r="G61" i="1" s="1"/>
  <c r="G55" i="1"/>
  <c r="G60" i="1" s="1"/>
  <c r="G62" i="1" s="1"/>
  <c r="G71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G34" i="3" l="1"/>
  <c r="B5" i="1"/>
  <c r="B6" i="1" s="1"/>
</calcChain>
</file>

<file path=xl/sharedStrings.xml><?xml version="1.0" encoding="utf-8"?>
<sst xmlns="http://schemas.openxmlformats.org/spreadsheetml/2006/main" count="310" uniqueCount="48">
  <si>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</si>
  <si>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</si>
  <si>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</si>
  <si>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</si>
  <si>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</si>
  <si>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</si>
  <si>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</si>
  <si>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</si>
  <si>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</si>
  <si>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</si>
  <si>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</si>
  <si>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OK</t>
  </si>
  <si>
    <t>Worten CETELEM TESTE</t>
  </si>
  <si>
    <t>051 - PAG 25 EUROS MÊS</t>
  </si>
  <si>
    <t>052 - PAG 40 EUROS MÊS</t>
  </si>
  <si>
    <t>053 - PAG 50 EUROS MÊS</t>
  </si>
  <si>
    <t>054 - PAG 70 EUROS MÊS</t>
  </si>
  <si>
    <t>RT</t>
  </si>
  <si>
    <t>6361070446696653</t>
  </si>
  <si>
    <t>Devolução Total</t>
  </si>
  <si>
    <t>Devolução Parcial</t>
  </si>
  <si>
    <t>Montantes Minimos</t>
  </si>
  <si>
    <t>Montantes Maximos</t>
  </si>
  <si>
    <t>6361070446696661</t>
  </si>
  <si>
    <t>Devolução total</t>
  </si>
  <si>
    <t>não autoriz</t>
  </si>
  <si>
    <t>3002 TARIF/MNT F LIM</t>
  </si>
  <si>
    <t xml:space="preserve">3002 TARIF/MNT F LIM </t>
  </si>
  <si>
    <t>3205 MNT FORA LIMITE</t>
  </si>
  <si>
    <t>NOK</t>
  </si>
  <si>
    <t>a repetir 2ªf após correcção Tarificação</t>
  </si>
  <si>
    <t>deverá ficar com remanescente inferior ao montante da mensalidade (25€). Ficará com 24€</t>
  </si>
  <si>
    <t>deverá ficar com remanescente entre 70€ e 150€ (o valor da mensalidade e o máximo). Ficará 80€</t>
  </si>
  <si>
    <t>Anulações Parciais</t>
  </si>
  <si>
    <t>6361070546696686</t>
  </si>
  <si>
    <t>6361070545000039</t>
  </si>
  <si>
    <t>cartão Vobis</t>
  </si>
  <si>
    <t>Comissões</t>
  </si>
  <si>
    <t xml:space="preserve">saldo Pagtos Parciais </t>
  </si>
  <si>
    <t>Valor EFECTIVO de Fecho</t>
  </si>
  <si>
    <t xml:space="preserve">Controlo de Fecho </t>
  </si>
  <si>
    <t xml:space="preserve">OK </t>
  </si>
  <si>
    <t>Total Fecho POS</t>
  </si>
  <si>
    <t>valor saldos em aberto</t>
  </si>
  <si>
    <t>6361070326736736</t>
  </si>
  <si>
    <t>SportZone CETELEM TESTE</t>
  </si>
  <si>
    <t>6361070445000022</t>
  </si>
  <si>
    <t>não 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</si>
</sst>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164" fontId="0" fillId="0" borderId="7" xfId="0" applyNumberFormat="1" applyFont="1" applyFill="1" applyBorder="1"/>
    <xf numFmtId="0" fontId="0" fillId="0" borderId="7" xfId="0" quotePrefix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7" fillId="3" borderId="8" xfId="0" applyFont="1" applyFill="1" applyBorder="1"/>
    <xf numFmtId="164" fontId="0" fillId="0" borderId="8" xfId="0" applyNumberFormat="1" applyFont="1" applyFill="1" applyBorder="1"/>
    <xf numFmtId="0" fontId="0" fillId="0" borderId="8" xfId="0" quotePrefix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7" fillId="3" borderId="9" xfId="0" applyFont="1" applyFill="1" applyBorder="1"/>
    <xf numFmtId="164" fontId="0" fillId="0" borderId="9" xfId="0" applyNumberFormat="1" applyFont="1" applyFill="1" applyBorder="1"/>
    <xf numFmtId="0" fontId="0" fillId="0" borderId="9" xfId="0" quotePrefix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3" borderId="10" xfId="0" applyFont="1" applyFill="1" applyBorder="1"/>
    <xf numFmtId="164" fontId="0" fillId="0" borderId="10" xfId="0" applyNumberFormat="1" applyFont="1" applyFill="1" applyBorder="1"/>
    <xf numFmtId="0" fontId="0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7" fillId="3" borderId="13" xfId="0" applyFont="1" applyFill="1" applyBorder="1"/>
    <xf numFmtId="164" fontId="0" fillId="0" borderId="13" xfId="0" applyNumberFormat="1" applyFont="1" applyFill="1" applyBorder="1"/>
    <xf numFmtId="0" fontId="0" fillId="0" borderId="13" xfId="0" quotePrefix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quotePrefix="1" applyFont="1" applyFill="1" applyBorder="1" applyAlignment="1">
      <alignment horizontal="center"/>
    </xf>
    <xf numFmtId="164" fontId="3" fillId="0" borderId="8" xfId="0" applyNumberFormat="1" applyFont="1" applyFill="1" applyBorder="1"/>
    <xf numFmtId="2" fontId="0" fillId="0" borderId="12" xfId="0" quotePrefix="1" applyNumberFormat="1" applyFont="1" applyFill="1" applyBorder="1" applyAlignment="1">
      <alignment vertical="center" wrapText="1"/>
    </xf>
    <xf numFmtId="2" fontId="0" fillId="0" borderId="14" xfId="0" quotePrefix="1" applyNumberFormat="1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164" fontId="0" fillId="0" borderId="16" xfId="0" applyNumberFormat="1" applyFont="1" applyFill="1" applyBorder="1"/>
    <xf numFmtId="14" fontId="0" fillId="0" borderId="11" xfId="0" applyNumberFormat="1" applyFont="1" applyFill="1" applyBorder="1" applyAlignment="1">
      <alignment vertical="center" wrapText="1"/>
    </xf>
    <xf numFmtId="14" fontId="0" fillId="0" borderId="14" xfId="0" applyNumberFormat="1" applyFont="1" applyFill="1" applyBorder="1" applyAlignment="1">
      <alignment vertical="center" wrapText="1"/>
    </xf>
    <xf numFmtId="0" fontId="7" fillId="3" borderId="16" xfId="0" applyFont="1" applyFill="1" applyBorder="1"/>
    <xf numFmtId="0" fontId="0" fillId="0" borderId="14" xfId="0" quotePrefix="1" applyFont="1" applyFill="1" applyBorder="1" applyAlignment="1">
      <alignment horizontal="center"/>
    </xf>
    <xf numFmtId="2" fontId="0" fillId="0" borderId="11" xfId="0" quotePrefix="1" applyNumberFormat="1" applyFont="1" applyFill="1" applyBorder="1" applyAlignment="1">
      <alignment vertical="center" wrapText="1"/>
    </xf>
    <xf numFmtId="0" fontId="7" fillId="3" borderId="11" xfId="0" applyFont="1" applyFill="1" applyBorder="1"/>
    <xf numFmtId="164" fontId="0" fillId="0" borderId="18" xfId="0" applyNumberFormat="1" applyFont="1" applyFill="1" applyBorder="1"/>
    <xf numFmtId="0" fontId="0" fillId="0" borderId="11" xfId="0" quotePrefix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4" fontId="3" fillId="0" borderId="16" xfId="0" applyNumberFormat="1" applyFont="1" applyFill="1" applyBorder="1"/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3" fillId="0" borderId="10" xfId="0" applyNumberFormat="1" applyFont="1" applyFill="1" applyBorder="1"/>
    <xf numFmtId="164" fontId="3" fillId="0" borderId="9" xfId="0" applyNumberFormat="1" applyFont="1" applyFill="1" applyBorder="1"/>
    <xf numFmtId="0" fontId="8" fillId="3" borderId="13" xfId="0" applyFont="1" applyFill="1" applyBorder="1"/>
    <xf numFmtId="0" fontId="8" fillId="3" borderId="10" xfId="0" applyFont="1" applyFill="1" applyBorder="1"/>
    <xf numFmtId="0" fontId="0" fillId="0" borderId="20" xfId="0" applyFont="1" applyFill="1" applyBorder="1"/>
    <xf numFmtId="0" fontId="7" fillId="3" borderId="18" xfId="0" applyFont="1" applyFill="1" applyBorder="1"/>
    <xf numFmtId="0" fontId="0" fillId="0" borderId="18" xfId="0" quotePrefix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8" fillId="3" borderId="18" xfId="0" applyFont="1" applyFill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9" fillId="3" borderId="8" xfId="0" applyFont="1" applyFill="1" applyBorder="1"/>
    <xf numFmtId="0" fontId="9" fillId="3" borderId="10" xfId="0" applyFont="1" applyFill="1" applyBorder="1"/>
    <xf numFmtId="0" fontId="9" fillId="3" borderId="18" xfId="0" applyFont="1" applyFill="1" applyBorder="1"/>
    <xf numFmtId="0" fontId="9" fillId="3" borderId="11" xfId="0" applyFont="1" applyFill="1" applyBorder="1"/>
    <xf numFmtId="0" fontId="9" fillId="3" borderId="16" xfId="0" applyFont="1" applyFill="1" applyBorder="1"/>
    <xf numFmtId="164" fontId="7" fillId="4" borderId="7" xfId="0" applyNumberFormat="1" applyFont="1" applyFill="1" applyBorder="1"/>
    <xf numFmtId="0" fontId="0" fillId="4" borderId="7" xfId="0" quotePrefix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26" xfId="0" applyFont="1" applyFill="1" applyBorder="1"/>
    <xf numFmtId="164" fontId="7" fillId="4" borderId="16" xfId="0" applyNumberFormat="1" applyFont="1" applyFill="1" applyBorder="1"/>
    <xf numFmtId="0" fontId="0" fillId="4" borderId="10" xfId="0" quotePrefix="1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28" xfId="0" applyFont="1" applyFill="1" applyBorder="1"/>
    <xf numFmtId="164" fontId="0" fillId="4" borderId="18" xfId="0" applyNumberFormat="1" applyFont="1" applyFill="1" applyBorder="1"/>
    <xf numFmtId="0" fontId="0" fillId="4" borderId="18" xfId="0" quotePrefix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64" fontId="3" fillId="4" borderId="16" xfId="0" applyNumberFormat="1" applyFont="1" applyFill="1" applyBorder="1"/>
    <xf numFmtId="0" fontId="0" fillId="4" borderId="14" xfId="0" quotePrefix="1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2" xfId="0" applyFont="1" applyFill="1" applyBorder="1"/>
    <xf numFmtId="0" fontId="0" fillId="4" borderId="9" xfId="0" quotePrefix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21" xfId="0" applyFont="1" applyFill="1" applyBorder="1"/>
    <xf numFmtId="164" fontId="0" fillId="0" borderId="14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2" fontId="0" fillId="0" borderId="1" xfId="0" quotePrefix="1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30" xfId="0" applyFont="1" applyFill="1" applyBorder="1"/>
    <xf numFmtId="0" fontId="0" fillId="0" borderId="14" xfId="0" quotePrefix="1" applyFont="1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32" xfId="0" applyFont="1" applyFill="1" applyBorder="1"/>
    <xf numFmtId="0" fontId="7" fillId="3" borderId="14" xfId="0" applyFont="1" applyFill="1" applyBorder="1" applyAlignment="1">
      <alignment horizontal="left" vertical="center"/>
    </xf>
    <xf numFmtId="0" fontId="7" fillId="3" borderId="33" xfId="0" applyFont="1" applyFill="1" applyBorder="1" applyAlignment="1">
      <alignment horizontal="left" vertical="center"/>
    </xf>
    <xf numFmtId="0" fontId="0" fillId="0" borderId="0" xfId="0" applyFont="1" applyBorder="1"/>
    <xf numFmtId="2" fontId="0" fillId="0" borderId="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/>
    <xf numFmtId="2" fontId="0" fillId="0" borderId="34" xfId="0" quotePrefix="1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/>
    <xf numFmtId="0" fontId="0" fillId="0" borderId="21" xfId="0" applyFont="1" applyBorder="1"/>
    <xf numFmtId="2" fontId="0" fillId="0" borderId="35" xfId="0" quotePrefix="1" applyNumberFormat="1" applyFont="1" applyFill="1" applyBorder="1" applyAlignment="1">
      <alignment horizontal="center" vertical="center" wrapText="1"/>
    </xf>
    <xf numFmtId="2" fontId="0" fillId="0" borderId="37" xfId="0" quotePrefix="1" applyNumberFormat="1" applyFont="1" applyFill="1" applyBorder="1" applyAlignment="1">
      <alignment vertical="center" wrapText="1"/>
    </xf>
    <xf numFmtId="2" fontId="0" fillId="0" borderId="33" xfId="0" quotePrefix="1" applyNumberFormat="1" applyFont="1" applyFill="1" applyBorder="1" applyAlignment="1">
      <alignment vertical="center" wrapText="1"/>
    </xf>
    <xf numFmtId="0" fontId="0" fillId="0" borderId="38" xfId="0" applyFont="1" applyFill="1" applyBorder="1"/>
    <xf numFmtId="2" fontId="0" fillId="0" borderId="36" xfId="0" quotePrefix="1" applyNumberFormat="1" applyFont="1" applyFill="1" applyBorder="1" applyAlignment="1">
      <alignment vertical="center" wrapText="1"/>
    </xf>
    <xf numFmtId="164" fontId="7" fillId="0" borderId="18" xfId="0" applyNumberFormat="1" applyFont="1" applyFill="1" applyBorder="1"/>
    <xf numFmtId="164" fontId="7" fillId="0" borderId="8" xfId="0" applyNumberFormat="1" applyFont="1" applyFill="1" applyBorder="1"/>
    <xf numFmtId="164" fontId="7" fillId="0" borderId="10" xfId="0" applyNumberFormat="1" applyFont="1" applyFill="1" applyBorder="1"/>
    <xf numFmtId="0" fontId="0" fillId="0" borderId="29" xfId="0" applyFont="1" applyBorder="1"/>
    <xf numFmtId="2" fontId="1" fillId="0" borderId="41" xfId="0" applyNumberFormat="1" applyFont="1" applyBorder="1"/>
    <xf numFmtId="0" fontId="1" fillId="0" borderId="42" xfId="0" applyFont="1" applyBorder="1" applyAlignment="1">
      <alignment horizontal="center"/>
    </xf>
    <xf numFmtId="2" fontId="1" fillId="0" borderId="43" xfId="0" applyNumberFormat="1" applyFont="1" applyBorder="1"/>
    <xf numFmtId="0" fontId="1" fillId="0" borderId="44" xfId="0" applyFont="1" applyBorder="1" applyAlignment="1">
      <alignment horizontal="center"/>
    </xf>
    <xf numFmtId="2" fontId="2" fillId="0" borderId="45" xfId="0" applyNumberFormat="1" applyFont="1" applyBorder="1"/>
    <xf numFmtId="2" fontId="1" fillId="0" borderId="45" xfId="0" applyNumberFormat="1" applyFont="1" applyBorder="1"/>
    <xf numFmtId="2" fontId="2" fillId="5" borderId="45" xfId="0" applyNumberFormat="1" applyFont="1" applyFill="1" applyBorder="1"/>
    <xf numFmtId="2" fontId="1" fillId="0" borderId="46" xfId="0" applyNumberFormat="1" applyFont="1" applyBorder="1"/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5" borderId="44" xfId="0" applyFont="1" applyFill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/>
    <xf numFmtId="164" fontId="7" fillId="0" borderId="1" xfId="0" applyNumberFormat="1" applyFont="1" applyFill="1" applyBorder="1"/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164" fontId="0" fillId="0" borderId="1" xfId="0" applyNumberFormat="1" applyFont="1" applyFill="1" applyBorder="1"/>
    <xf numFmtId="2" fontId="1" fillId="0" borderId="51" xfId="0" applyNumberFormat="1" applyFont="1" applyBorder="1"/>
    <xf numFmtId="0" fontId="1" fillId="0" borderId="52" xfId="0" applyFont="1" applyBorder="1" applyAlignment="1">
      <alignment horizontal="left"/>
    </xf>
    <xf numFmtId="0" fontId="1" fillId="0" borderId="53" xfId="0" applyFont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wrapText="1"/>
    </xf>
    <xf numFmtId="0" fontId="0" fillId="0" borderId="54" xfId="0" applyFont="1" applyFill="1" applyBorder="1"/>
    <xf numFmtId="0" fontId="7" fillId="3" borderId="11" xfId="0" applyFont="1" applyFill="1" applyBorder="1" applyAlignment="1">
      <alignment horizontal="left"/>
    </xf>
    <xf numFmtId="164" fontId="0" fillId="0" borderId="11" xfId="0" applyNumberFormat="1" applyFont="1" applyFill="1" applyBorder="1"/>
    <xf numFmtId="0" fontId="0" fillId="0" borderId="55" xfId="0" applyFont="1" applyFill="1" applyBorder="1"/>
    <xf numFmtId="2" fontId="0" fillId="0" borderId="56" xfId="0" quotePrefix="1" applyNumberFormat="1" applyFont="1" applyFill="1" applyBorder="1" applyAlignment="1">
      <alignment vertical="center" wrapText="1"/>
    </xf>
    <xf numFmtId="14" fontId="0" fillId="0" borderId="17" xfId="0" applyNumberFormat="1" applyFont="1" applyFill="1" applyBorder="1" applyAlignment="1">
      <alignment vertical="center" wrapText="1"/>
    </xf>
    <xf numFmtId="0" fontId="4" fillId="0" borderId="17" xfId="0" applyFont="1" applyFill="1" applyBorder="1" applyAlignment="1">
      <alignment horizontal="center" vertical="center"/>
    </xf>
    <xf numFmtId="2" fontId="0" fillId="0" borderId="39" xfId="0" quotePrefix="1" applyNumberFormat="1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left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 wrapText="1"/>
    </xf>
    <xf numFmtId="14" fontId="0" fillId="0" borderId="8" xfId="0" applyNumberFormat="1" applyFont="1" applyFill="1" applyBorder="1" applyAlignment="1">
      <alignment horizontal="center" vertical="center" wrapText="1"/>
    </xf>
    <xf numFmtId="14" fontId="0" fillId="0" borderId="10" xfId="0" applyNumberFormat="1" applyFont="1" applyFill="1" applyBorder="1" applyAlignment="1">
      <alignment horizontal="center" vertical="center" wrapText="1"/>
    </xf>
    <xf numFmtId="14" fontId="0" fillId="0" borderId="39" xfId="0" applyNumberFormat="1" applyFont="1" applyFill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14" fontId="0" fillId="0" borderId="40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4" fontId="0" fillId="0" borderId="11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horizontal="center" vertical="center" wrapText="1"/>
    </xf>
    <xf numFmtId="2" fontId="0" fillId="0" borderId="36" xfId="0" quotePrefix="1" applyNumberFormat="1" applyFont="1" applyFill="1" applyBorder="1" applyAlignment="1">
      <alignment horizontal="center" vertical="center" wrapText="1"/>
    </xf>
    <xf numFmtId="2" fontId="0" fillId="0" borderId="37" xfId="0" quotePrefix="1" applyNumberFormat="1" applyFont="1" applyFill="1" applyBorder="1" applyAlignment="1">
      <alignment horizontal="center" vertical="center" wrapText="1"/>
    </xf>
    <xf numFmtId="2" fontId="0" fillId="0" borderId="33" xfId="0" quotePrefix="1" applyNumberFormat="1" applyFont="1" applyFill="1" applyBorder="1" applyAlignment="1">
      <alignment horizontal="center" vertical="center" wrapText="1"/>
    </xf>
    <xf numFmtId="2" fontId="0" fillId="0" borderId="9" xfId="0" quotePrefix="1" applyNumberFormat="1" applyFont="1" applyFill="1" applyBorder="1" applyAlignment="1">
      <alignment horizontal="center" vertical="center" wrapText="1"/>
    </xf>
    <xf numFmtId="2" fontId="0" fillId="0" borderId="8" xfId="0" quotePrefix="1" applyNumberFormat="1" applyFont="1" applyFill="1" applyBorder="1" applyAlignment="1">
      <alignment horizontal="center" vertical="center" wrapText="1"/>
    </xf>
    <xf numFmtId="2" fontId="0" fillId="0" borderId="10" xfId="0" quotePrefix="1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 wrapText="1"/>
    </xf>
    <xf numFmtId="2" fontId="0" fillId="0" borderId="18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showGridLines="0" workbookViewId="0">
      <selection activeCell="I51" sqref="I51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8.7109375" style="4" customWidth="1"/>
    <col min="10" max="10" width="10.28515625" style="4" customWidth="1"/>
    <col min="11" max="11" width="37.42578125" style="1" customWidth="1"/>
    <col min="12" max="16384" width="9.140625" style="3"/>
  </cols>
  <sheetData>
    <row r="2" spans="2:11" s="10" customFormat="1" ht="15.75" x14ac:dyDescent="0.25">
      <c r="B2" s="5"/>
      <c r="C2" s="6" t="s">
        <v>8</v>
      </c>
      <c r="D2" s="5" t="s">
        <v>12</v>
      </c>
      <c r="E2" s="7"/>
      <c r="F2" s="5"/>
      <c r="G2" s="8"/>
      <c r="H2" s="9"/>
      <c r="I2" s="9"/>
      <c r="J2" s="9"/>
      <c r="K2" s="5"/>
    </row>
    <row r="3" spans="2:11" ht="20.25" customHeight="1" thickBot="1" x14ac:dyDescent="0.25">
      <c r="B3" s="66" t="s">
        <v>7</v>
      </c>
      <c r="C3" s="67" t="s">
        <v>0</v>
      </c>
      <c r="D3" s="67" t="s">
        <v>1</v>
      </c>
      <c r="E3" s="67"/>
      <c r="F3" s="67" t="s">
        <v>2</v>
      </c>
      <c r="G3" s="68" t="s">
        <v>4</v>
      </c>
      <c r="H3" s="67" t="s">
        <v>3</v>
      </c>
      <c r="I3" s="67" t="s">
        <v>5</v>
      </c>
      <c r="J3" s="67" t="s">
        <v>9</v>
      </c>
      <c r="K3" s="69" t="s">
        <v>10</v>
      </c>
    </row>
    <row r="4" spans="2:11" s="11" customFormat="1" ht="15" x14ac:dyDescent="0.25">
      <c r="B4" s="59">
        <v>1</v>
      </c>
      <c r="C4" s="196" t="s">
        <v>18</v>
      </c>
      <c r="D4" s="177">
        <v>41320</v>
      </c>
      <c r="E4" s="183" t="s">
        <v>6</v>
      </c>
      <c r="F4" s="74" t="s">
        <v>13</v>
      </c>
      <c r="G4" s="49">
        <v>151</v>
      </c>
      <c r="H4" s="61">
        <v>600371</v>
      </c>
      <c r="I4" s="62" t="s">
        <v>17</v>
      </c>
      <c r="J4" s="62" t="s">
        <v>11</v>
      </c>
      <c r="K4" s="63"/>
    </row>
    <row r="5" spans="2:11" s="11" customFormat="1" ht="15" x14ac:dyDescent="0.25">
      <c r="B5" s="70">
        <f>B4+1</f>
        <v>2</v>
      </c>
      <c r="C5" s="193"/>
      <c r="D5" s="178"/>
      <c r="E5" s="184"/>
      <c r="F5" s="17" t="s">
        <v>14</v>
      </c>
      <c r="G5" s="18">
        <v>150</v>
      </c>
      <c r="H5" s="19">
        <v>600375</v>
      </c>
      <c r="I5" s="20" t="s">
        <v>17</v>
      </c>
      <c r="J5" s="20" t="s">
        <v>11</v>
      </c>
      <c r="K5" s="71"/>
    </row>
    <row r="6" spans="2:11" s="11" customFormat="1" ht="15" x14ac:dyDescent="0.25">
      <c r="B6" s="70">
        <f>B5+1</f>
        <v>3</v>
      </c>
      <c r="C6" s="193"/>
      <c r="D6" s="178"/>
      <c r="E6" s="184"/>
      <c r="F6" s="57" t="s">
        <v>15</v>
      </c>
      <c r="G6" s="31">
        <v>153</v>
      </c>
      <c r="H6" s="32">
        <v>600379</v>
      </c>
      <c r="I6" s="33" t="s">
        <v>17</v>
      </c>
      <c r="J6" s="33" t="s">
        <v>11</v>
      </c>
      <c r="K6" s="71"/>
    </row>
    <row r="7" spans="2:11" s="11" customFormat="1" ht="15.75" thickBot="1" x14ac:dyDescent="0.3">
      <c r="B7" s="72">
        <v>4</v>
      </c>
      <c r="C7" s="194"/>
      <c r="D7" s="179"/>
      <c r="E7" s="185"/>
      <c r="F7" s="58" t="s">
        <v>16</v>
      </c>
      <c r="G7" s="26">
        <v>160</v>
      </c>
      <c r="H7" s="35">
        <v>600383</v>
      </c>
      <c r="I7" s="27" t="s">
        <v>17</v>
      </c>
      <c r="J7" s="27" t="s">
        <v>11</v>
      </c>
      <c r="K7" s="73"/>
    </row>
    <row r="8" spans="2:11" s="11" customFormat="1" ht="15" x14ac:dyDescent="0.25">
      <c r="B8" s="75">
        <v>5</v>
      </c>
      <c r="C8" s="192" t="s">
        <v>18</v>
      </c>
      <c r="D8" s="195">
        <v>41320</v>
      </c>
      <c r="E8" s="53" t="s">
        <v>19</v>
      </c>
      <c r="F8" s="21" t="s">
        <v>13</v>
      </c>
      <c r="G8" s="56">
        <v>151</v>
      </c>
      <c r="H8" s="23">
        <v>135103</v>
      </c>
      <c r="I8" s="24" t="s">
        <v>17</v>
      </c>
      <c r="J8" s="24" t="s">
        <v>11</v>
      </c>
      <c r="K8" s="76"/>
    </row>
    <row r="9" spans="2:11" s="11" customFormat="1" ht="15" x14ac:dyDescent="0.25">
      <c r="B9" s="77">
        <v>6</v>
      </c>
      <c r="C9" s="193"/>
      <c r="D9" s="178"/>
      <c r="E9" s="53" t="s">
        <v>19</v>
      </c>
      <c r="F9" s="17" t="s">
        <v>14</v>
      </c>
      <c r="G9" s="36">
        <v>150</v>
      </c>
      <c r="H9" s="19">
        <v>146148</v>
      </c>
      <c r="I9" s="20" t="s">
        <v>17</v>
      </c>
      <c r="J9" s="20" t="s">
        <v>11</v>
      </c>
      <c r="K9" s="78"/>
    </row>
    <row r="10" spans="2:11" s="11" customFormat="1" ht="15" x14ac:dyDescent="0.25">
      <c r="B10" s="77">
        <v>7</v>
      </c>
      <c r="C10" s="193"/>
      <c r="D10" s="178"/>
      <c r="E10" s="53" t="s">
        <v>19</v>
      </c>
      <c r="F10" s="17" t="s">
        <v>15</v>
      </c>
      <c r="G10" s="36">
        <v>153</v>
      </c>
      <c r="H10" s="19">
        <v>136661</v>
      </c>
      <c r="I10" s="20" t="s">
        <v>17</v>
      </c>
      <c r="J10" s="20" t="s">
        <v>11</v>
      </c>
      <c r="K10" s="78"/>
    </row>
    <row r="11" spans="2:11" s="11" customFormat="1" ht="15.75" thickBot="1" x14ac:dyDescent="0.3">
      <c r="B11" s="79">
        <v>8</v>
      </c>
      <c r="C11" s="194"/>
      <c r="D11" s="179"/>
      <c r="E11" s="54" t="s">
        <v>19</v>
      </c>
      <c r="F11" s="25" t="s">
        <v>16</v>
      </c>
      <c r="G11" s="55">
        <v>160</v>
      </c>
      <c r="H11" s="35">
        <v>148595</v>
      </c>
      <c r="I11" s="27" t="s">
        <v>17</v>
      </c>
      <c r="J11" s="27" t="s">
        <v>11</v>
      </c>
      <c r="K11" s="80"/>
    </row>
    <row r="12" spans="2:11" s="11" customFormat="1" ht="15" x14ac:dyDescent="0.25">
      <c r="B12" s="118">
        <v>35</v>
      </c>
      <c r="C12" s="119" t="s">
        <v>34</v>
      </c>
      <c r="D12" s="180">
        <v>41320</v>
      </c>
      <c r="E12" s="174" t="s">
        <v>6</v>
      </c>
      <c r="F12" s="60" t="s">
        <v>13</v>
      </c>
      <c r="G12" s="127">
        <v>161</v>
      </c>
      <c r="H12" s="61">
        <v>601045</v>
      </c>
      <c r="I12" s="62" t="s">
        <v>17</v>
      </c>
      <c r="J12" s="62" t="s">
        <v>11</v>
      </c>
      <c r="K12" s="121" t="s">
        <v>36</v>
      </c>
    </row>
    <row r="13" spans="2:11" s="11" customFormat="1" ht="15" x14ac:dyDescent="0.25">
      <c r="B13" s="77">
        <f>B12+1</f>
        <v>36</v>
      </c>
      <c r="C13" s="117" t="s">
        <v>34</v>
      </c>
      <c r="D13" s="181"/>
      <c r="E13" s="175"/>
      <c r="F13" s="17" t="s">
        <v>14</v>
      </c>
      <c r="G13" s="128">
        <v>162</v>
      </c>
      <c r="H13" s="19">
        <v>601046</v>
      </c>
      <c r="I13" s="20" t="s">
        <v>17</v>
      </c>
      <c r="J13" s="20" t="s">
        <v>11</v>
      </c>
      <c r="K13" s="78" t="s">
        <v>36</v>
      </c>
    </row>
    <row r="14" spans="2:11" s="11" customFormat="1" ht="15" x14ac:dyDescent="0.25">
      <c r="B14" s="77">
        <f t="shared" ref="B14:B15" si="0">B13+1</f>
        <v>37</v>
      </c>
      <c r="C14" s="117" t="s">
        <v>35</v>
      </c>
      <c r="D14" s="181"/>
      <c r="E14" s="175"/>
      <c r="F14" s="17" t="s">
        <v>15</v>
      </c>
      <c r="G14" s="128">
        <v>153</v>
      </c>
      <c r="H14" s="19">
        <v>601086</v>
      </c>
      <c r="I14" s="20" t="s">
        <v>17</v>
      </c>
      <c r="J14" s="20" t="s">
        <v>11</v>
      </c>
      <c r="K14" s="78" t="s">
        <v>36</v>
      </c>
    </row>
    <row r="15" spans="2:11" s="11" customFormat="1" ht="15.75" thickBot="1" x14ac:dyDescent="0.3">
      <c r="B15" s="79">
        <f t="shared" si="0"/>
        <v>38</v>
      </c>
      <c r="C15" s="122" t="s">
        <v>35</v>
      </c>
      <c r="D15" s="182"/>
      <c r="E15" s="176"/>
      <c r="F15" s="25" t="s">
        <v>16</v>
      </c>
      <c r="G15" s="129">
        <v>157</v>
      </c>
      <c r="H15" s="35">
        <v>601090</v>
      </c>
      <c r="I15" s="27" t="s">
        <v>17</v>
      </c>
      <c r="J15" s="27" t="s">
        <v>11</v>
      </c>
      <c r="K15" s="80" t="s">
        <v>36</v>
      </c>
    </row>
    <row r="16" spans="2:11" s="11" customFormat="1" ht="15" x14ac:dyDescent="0.25">
      <c r="B16" s="118">
        <f>B15+1</f>
        <v>39</v>
      </c>
      <c r="C16" s="119" t="s">
        <v>34</v>
      </c>
      <c r="D16" s="177">
        <v>41320</v>
      </c>
      <c r="E16" s="109" t="s">
        <v>19</v>
      </c>
      <c r="F16" s="60" t="s">
        <v>13</v>
      </c>
      <c r="G16" s="120">
        <f>G12</f>
        <v>161</v>
      </c>
      <c r="H16" s="61">
        <v>27277</v>
      </c>
      <c r="I16" s="62" t="s">
        <v>17</v>
      </c>
      <c r="J16" s="62" t="s">
        <v>11</v>
      </c>
      <c r="K16" s="121" t="s">
        <v>36</v>
      </c>
    </row>
    <row r="17" spans="2:11" s="11" customFormat="1" ht="15" x14ac:dyDescent="0.25">
      <c r="B17" s="75">
        <f t="shared" ref="B17:B19" si="1">B16+1</f>
        <v>40</v>
      </c>
      <c r="C17" s="117" t="s">
        <v>34</v>
      </c>
      <c r="D17" s="178"/>
      <c r="E17" s="53" t="s">
        <v>19</v>
      </c>
      <c r="F17" s="17" t="s">
        <v>14</v>
      </c>
      <c r="G17" s="36">
        <f>G13</f>
        <v>162</v>
      </c>
      <c r="H17" s="19">
        <v>29092</v>
      </c>
      <c r="I17" s="20" t="s">
        <v>17</v>
      </c>
      <c r="J17" s="20" t="s">
        <v>11</v>
      </c>
      <c r="K17" s="78" t="s">
        <v>36</v>
      </c>
    </row>
    <row r="18" spans="2:11" s="11" customFormat="1" ht="15" x14ac:dyDescent="0.25">
      <c r="B18" s="75">
        <f t="shared" si="1"/>
        <v>41</v>
      </c>
      <c r="C18" s="117" t="s">
        <v>35</v>
      </c>
      <c r="D18" s="178"/>
      <c r="E18" s="53" t="s">
        <v>19</v>
      </c>
      <c r="F18" s="17" t="s">
        <v>15</v>
      </c>
      <c r="G18" s="36">
        <f>G14</f>
        <v>153</v>
      </c>
      <c r="H18" s="19">
        <v>32484</v>
      </c>
      <c r="I18" s="20" t="s">
        <v>17</v>
      </c>
      <c r="J18" s="20" t="s">
        <v>11</v>
      </c>
      <c r="K18" s="78" t="s">
        <v>36</v>
      </c>
    </row>
    <row r="19" spans="2:11" s="11" customFormat="1" ht="15.75" thickBot="1" x14ac:dyDescent="0.3">
      <c r="B19" s="130">
        <f t="shared" si="1"/>
        <v>42</v>
      </c>
      <c r="C19" s="122" t="s">
        <v>35</v>
      </c>
      <c r="D19" s="179"/>
      <c r="E19" s="54" t="s">
        <v>19</v>
      </c>
      <c r="F19" s="25" t="s">
        <v>16</v>
      </c>
      <c r="G19" s="55">
        <f>G15</f>
        <v>157</v>
      </c>
      <c r="H19" s="35">
        <v>34858</v>
      </c>
      <c r="I19" s="27" t="s">
        <v>17</v>
      </c>
      <c r="J19" s="27" t="s">
        <v>11</v>
      </c>
      <c r="K19" s="80" t="s">
        <v>36</v>
      </c>
    </row>
    <row r="20" spans="2:11" s="11" customFormat="1" ht="15" x14ac:dyDescent="0.25">
      <c r="B20" s="116"/>
      <c r="C20" s="117"/>
      <c r="D20" s="39"/>
      <c r="E20" s="40"/>
      <c r="F20" s="40"/>
      <c r="G20" s="40"/>
      <c r="H20" s="13"/>
      <c r="I20" s="12"/>
      <c r="J20" s="12"/>
      <c r="K20" s="116"/>
    </row>
    <row r="22" spans="2:11" s="10" customFormat="1" ht="15.75" x14ac:dyDescent="0.25">
      <c r="B22" s="5" t="s">
        <v>21</v>
      </c>
      <c r="C22" s="6"/>
      <c r="D22" s="5"/>
      <c r="E22" s="7"/>
      <c r="F22" s="5"/>
      <c r="G22" s="8"/>
      <c r="H22" s="9"/>
      <c r="I22" s="9"/>
      <c r="J22" s="9"/>
      <c r="K22" s="5"/>
    </row>
    <row r="23" spans="2:11" ht="15.75" thickBot="1" x14ac:dyDescent="0.25">
      <c r="B23" s="66" t="s">
        <v>7</v>
      </c>
      <c r="C23" s="67" t="s">
        <v>0</v>
      </c>
      <c r="D23" s="67" t="s">
        <v>1</v>
      </c>
      <c r="E23" s="67"/>
      <c r="F23" s="67" t="s">
        <v>2</v>
      </c>
      <c r="G23" s="68" t="s">
        <v>4</v>
      </c>
      <c r="H23" s="67" t="s">
        <v>3</v>
      </c>
      <c r="I23" s="67" t="s">
        <v>5</v>
      </c>
      <c r="J23" s="67" t="s">
        <v>9</v>
      </c>
      <c r="K23" s="69" t="s">
        <v>10</v>
      </c>
    </row>
    <row r="24" spans="2:11" ht="15" x14ac:dyDescent="0.25">
      <c r="B24" s="125">
        <v>9</v>
      </c>
      <c r="C24" s="189" t="s">
        <v>23</v>
      </c>
      <c r="D24" s="177">
        <v>41320</v>
      </c>
      <c r="E24" s="183" t="s">
        <v>6</v>
      </c>
      <c r="F24" s="60" t="s">
        <v>13</v>
      </c>
      <c r="G24" s="49">
        <v>149.99</v>
      </c>
      <c r="H24" s="61" t="s">
        <v>25</v>
      </c>
      <c r="I24" s="62" t="s">
        <v>17</v>
      </c>
      <c r="J24" s="62" t="s">
        <v>11</v>
      </c>
      <c r="K24" s="63" t="s">
        <v>26</v>
      </c>
    </row>
    <row r="25" spans="2:11" ht="15" x14ac:dyDescent="0.25">
      <c r="B25" s="110">
        <v>10</v>
      </c>
      <c r="C25" s="190"/>
      <c r="D25" s="178"/>
      <c r="E25" s="184"/>
      <c r="F25" s="17" t="s">
        <v>14</v>
      </c>
      <c r="G25" s="14">
        <v>149.99</v>
      </c>
      <c r="H25" s="15" t="s">
        <v>25</v>
      </c>
      <c r="I25" s="20" t="s">
        <v>17</v>
      </c>
      <c r="J25" s="16" t="s">
        <v>11</v>
      </c>
      <c r="K25" s="71" t="s">
        <v>26</v>
      </c>
    </row>
    <row r="26" spans="2:11" ht="15" x14ac:dyDescent="0.25">
      <c r="B26" s="110">
        <v>11</v>
      </c>
      <c r="C26" s="190"/>
      <c r="D26" s="178"/>
      <c r="E26" s="184"/>
      <c r="F26" s="30" t="s">
        <v>15</v>
      </c>
      <c r="G26" s="14">
        <v>149.99</v>
      </c>
      <c r="H26" s="15" t="s">
        <v>25</v>
      </c>
      <c r="I26" s="33" t="s">
        <v>17</v>
      </c>
      <c r="J26" s="16" t="s">
        <v>11</v>
      </c>
      <c r="K26" s="71" t="s">
        <v>26</v>
      </c>
    </row>
    <row r="27" spans="2:11" ht="15.75" thickBot="1" x14ac:dyDescent="0.3">
      <c r="B27" s="110">
        <v>12</v>
      </c>
      <c r="C27" s="191"/>
      <c r="D27" s="179"/>
      <c r="E27" s="185"/>
      <c r="F27" s="25" t="s">
        <v>16</v>
      </c>
      <c r="G27" s="42">
        <v>149.99</v>
      </c>
      <c r="H27" s="35" t="s">
        <v>25</v>
      </c>
      <c r="I27" s="27" t="s">
        <v>17</v>
      </c>
      <c r="J27" s="27" t="s">
        <v>11</v>
      </c>
      <c r="K27" s="73" t="s">
        <v>27</v>
      </c>
    </row>
    <row r="28" spans="2:11" ht="15" x14ac:dyDescent="0.25">
      <c r="B28" s="110">
        <v>13</v>
      </c>
      <c r="C28" s="123" t="s">
        <v>23</v>
      </c>
      <c r="D28" s="186">
        <v>41320</v>
      </c>
      <c r="E28" s="29" t="s">
        <v>6</v>
      </c>
      <c r="F28" s="21" t="s">
        <v>13</v>
      </c>
      <c r="G28" s="22">
        <v>150</v>
      </c>
      <c r="H28" s="23">
        <v>600627</v>
      </c>
      <c r="I28" s="24" t="s">
        <v>17</v>
      </c>
      <c r="J28" s="24" t="s">
        <v>11</v>
      </c>
      <c r="K28" s="65"/>
    </row>
    <row r="29" spans="2:11" ht="15.75" thickBot="1" x14ac:dyDescent="0.3">
      <c r="B29" s="110">
        <v>14</v>
      </c>
      <c r="C29" s="124"/>
      <c r="D29" s="187"/>
      <c r="E29" s="41" t="s">
        <v>24</v>
      </c>
      <c r="F29" s="45" t="s">
        <v>13</v>
      </c>
      <c r="G29" s="52">
        <v>150</v>
      </c>
      <c r="H29" s="46">
        <v>166978</v>
      </c>
      <c r="I29" s="34" t="s">
        <v>17</v>
      </c>
      <c r="J29" s="34" t="s">
        <v>11</v>
      </c>
      <c r="K29" s="64"/>
    </row>
    <row r="30" spans="2:11" ht="15" x14ac:dyDescent="0.25">
      <c r="B30" s="110">
        <v>15</v>
      </c>
      <c r="C30" s="123" t="s">
        <v>23</v>
      </c>
      <c r="D30" s="186">
        <v>41320</v>
      </c>
      <c r="E30" s="29" t="s">
        <v>6</v>
      </c>
      <c r="F30" s="21" t="s">
        <v>15</v>
      </c>
      <c r="G30" s="22">
        <v>150</v>
      </c>
      <c r="H30" s="23">
        <v>600640</v>
      </c>
      <c r="I30" s="24" t="s">
        <v>17</v>
      </c>
      <c r="J30" s="24" t="s">
        <v>11</v>
      </c>
      <c r="K30" s="65"/>
    </row>
    <row r="31" spans="2:11" ht="15.75" thickBot="1" x14ac:dyDescent="0.3">
      <c r="B31" s="110">
        <v>16</v>
      </c>
      <c r="C31" s="124"/>
      <c r="D31" s="187"/>
      <c r="E31" s="41" t="s">
        <v>24</v>
      </c>
      <c r="F31" s="21" t="s">
        <v>15</v>
      </c>
      <c r="G31" s="52">
        <v>150</v>
      </c>
      <c r="H31" s="46">
        <v>170152</v>
      </c>
      <c r="I31" s="34" t="s">
        <v>17</v>
      </c>
      <c r="J31" s="34" t="s">
        <v>11</v>
      </c>
      <c r="K31" s="64"/>
    </row>
    <row r="32" spans="2:11" ht="15" x14ac:dyDescent="0.25">
      <c r="B32" s="110">
        <v>17</v>
      </c>
      <c r="C32" s="123" t="s">
        <v>23</v>
      </c>
      <c r="D32" s="186">
        <v>41320</v>
      </c>
      <c r="E32" s="28" t="s">
        <v>6</v>
      </c>
      <c r="F32" s="48" t="s">
        <v>16</v>
      </c>
      <c r="G32" s="49">
        <v>150</v>
      </c>
      <c r="H32" s="23">
        <v>600647</v>
      </c>
      <c r="I32" s="24" t="s">
        <v>17</v>
      </c>
      <c r="J32" s="24" t="s">
        <v>11</v>
      </c>
      <c r="K32" s="63"/>
    </row>
    <row r="33" spans="2:11" ht="15.75" thickBot="1" x14ac:dyDescent="0.3">
      <c r="B33" s="113">
        <v>18</v>
      </c>
      <c r="C33" s="124"/>
      <c r="D33" s="187"/>
      <c r="E33" s="41" t="s">
        <v>24</v>
      </c>
      <c r="F33" s="45" t="s">
        <v>16</v>
      </c>
      <c r="G33" s="52">
        <v>150</v>
      </c>
      <c r="H33" s="46">
        <v>173350</v>
      </c>
      <c r="I33" s="34" t="s">
        <v>17</v>
      </c>
      <c r="J33" s="34" t="s">
        <v>11</v>
      </c>
      <c r="K33" s="64"/>
    </row>
    <row r="36" spans="2:11" s="10" customFormat="1" ht="15.75" x14ac:dyDescent="0.25">
      <c r="B36" s="5" t="s">
        <v>22</v>
      </c>
      <c r="C36" s="6"/>
      <c r="D36" s="5"/>
      <c r="E36" s="7"/>
      <c r="F36" s="5"/>
      <c r="G36" s="8"/>
      <c r="H36" s="9"/>
      <c r="I36" s="9"/>
      <c r="J36" s="9"/>
      <c r="K36" s="5"/>
    </row>
    <row r="37" spans="2:11" ht="15.75" thickBot="1" x14ac:dyDescent="0.25">
      <c r="B37" s="66" t="s">
        <v>7</v>
      </c>
      <c r="C37" s="67" t="s">
        <v>0</v>
      </c>
      <c r="D37" s="67" t="s">
        <v>1</v>
      </c>
      <c r="E37" s="67"/>
      <c r="F37" s="67" t="s">
        <v>2</v>
      </c>
      <c r="G37" s="68" t="s">
        <v>4</v>
      </c>
      <c r="H37" s="67" t="s">
        <v>3</v>
      </c>
      <c r="I37" s="67" t="s">
        <v>5</v>
      </c>
      <c r="J37" s="67" t="s">
        <v>9</v>
      </c>
      <c r="K37" s="69" t="s">
        <v>10</v>
      </c>
    </row>
    <row r="38" spans="2:11" ht="15" x14ac:dyDescent="0.25">
      <c r="B38" s="59">
        <v>19</v>
      </c>
      <c r="C38" s="47" t="s">
        <v>18</v>
      </c>
      <c r="D38" s="177">
        <v>41320</v>
      </c>
      <c r="E38" s="183" t="s">
        <v>6</v>
      </c>
      <c r="F38" s="60" t="s">
        <v>13</v>
      </c>
      <c r="G38" s="49">
        <v>601</v>
      </c>
      <c r="H38" s="61" t="s">
        <v>25</v>
      </c>
      <c r="I38" s="62"/>
      <c r="J38" s="62" t="s">
        <v>11</v>
      </c>
      <c r="K38" s="63" t="s">
        <v>26</v>
      </c>
    </row>
    <row r="39" spans="2:11" ht="15" x14ac:dyDescent="0.25">
      <c r="B39" s="70">
        <f>B38+1</f>
        <v>20</v>
      </c>
      <c r="C39" s="37"/>
      <c r="D39" s="178"/>
      <c r="E39" s="184"/>
      <c r="F39" s="81" t="s">
        <v>14</v>
      </c>
      <c r="G39" s="86">
        <v>1201</v>
      </c>
      <c r="H39" s="87" t="s">
        <v>25</v>
      </c>
      <c r="I39" s="88"/>
      <c r="J39" s="89" t="s">
        <v>29</v>
      </c>
      <c r="K39" s="90" t="s">
        <v>30</v>
      </c>
    </row>
    <row r="40" spans="2:11" ht="15" x14ac:dyDescent="0.25">
      <c r="B40" s="70">
        <f>B39+1</f>
        <v>21</v>
      </c>
      <c r="C40" s="37"/>
      <c r="D40" s="178"/>
      <c r="E40" s="184"/>
      <c r="F40" s="30" t="s">
        <v>15</v>
      </c>
      <c r="G40" s="14">
        <v>1501</v>
      </c>
      <c r="H40" s="15" t="s">
        <v>25</v>
      </c>
      <c r="I40" s="33"/>
      <c r="J40" s="16" t="s">
        <v>11</v>
      </c>
      <c r="K40" s="71" t="s">
        <v>28</v>
      </c>
    </row>
    <row r="41" spans="2:11" ht="15.75" thickBot="1" x14ac:dyDescent="0.3">
      <c r="B41" s="70">
        <f t="shared" ref="B41:B49" si="2">B40+1</f>
        <v>22</v>
      </c>
      <c r="C41" s="38"/>
      <c r="D41" s="179"/>
      <c r="E41" s="185"/>
      <c r="F41" s="82" t="s">
        <v>16</v>
      </c>
      <c r="G41" s="91">
        <v>2001</v>
      </c>
      <c r="H41" s="92" t="s">
        <v>25</v>
      </c>
      <c r="I41" s="93"/>
      <c r="J41" s="93" t="s">
        <v>29</v>
      </c>
      <c r="K41" s="94" t="s">
        <v>30</v>
      </c>
    </row>
    <row r="42" spans="2:11" ht="15" x14ac:dyDescent="0.25">
      <c r="B42" s="70">
        <f t="shared" si="2"/>
        <v>23</v>
      </c>
      <c r="C42" s="37" t="s">
        <v>18</v>
      </c>
      <c r="D42" s="186">
        <v>41320</v>
      </c>
      <c r="E42" s="28" t="s">
        <v>6</v>
      </c>
      <c r="F42" s="60" t="s">
        <v>13</v>
      </c>
      <c r="G42" s="49">
        <v>600</v>
      </c>
      <c r="H42" s="61">
        <v>600774</v>
      </c>
      <c r="I42" s="62"/>
      <c r="J42" s="62" t="s">
        <v>11</v>
      </c>
      <c r="K42" s="63"/>
    </row>
    <row r="43" spans="2:11" ht="15.75" thickBot="1" x14ac:dyDescent="0.3">
      <c r="B43" s="70">
        <f t="shared" si="2"/>
        <v>24</v>
      </c>
      <c r="C43" s="38"/>
      <c r="D43" s="187"/>
      <c r="E43" s="41" t="s">
        <v>24</v>
      </c>
      <c r="F43" s="45" t="s">
        <v>13</v>
      </c>
      <c r="G43" s="52">
        <v>600</v>
      </c>
      <c r="H43" s="46">
        <v>220273</v>
      </c>
      <c r="I43" s="34"/>
      <c r="J43" s="34" t="s">
        <v>11</v>
      </c>
      <c r="K43" s="64"/>
    </row>
    <row r="44" spans="2:11" ht="15" x14ac:dyDescent="0.25">
      <c r="B44" s="70">
        <f t="shared" si="2"/>
        <v>25</v>
      </c>
      <c r="C44" s="47"/>
      <c r="D44" s="186"/>
      <c r="E44" s="28" t="s">
        <v>6</v>
      </c>
      <c r="F44" s="83" t="s">
        <v>14</v>
      </c>
      <c r="G44" s="95">
        <v>1200</v>
      </c>
      <c r="H44" s="96"/>
      <c r="I44" s="97"/>
      <c r="J44" s="89" t="s">
        <v>29</v>
      </c>
      <c r="K44" s="90" t="s">
        <v>30</v>
      </c>
    </row>
    <row r="45" spans="2:11" ht="15.75" thickBot="1" x14ac:dyDescent="0.3">
      <c r="B45" s="70">
        <f t="shared" si="2"/>
        <v>26</v>
      </c>
      <c r="C45" s="38"/>
      <c r="D45" s="187"/>
      <c r="E45" s="41" t="s">
        <v>24</v>
      </c>
      <c r="F45" s="82" t="s">
        <v>14</v>
      </c>
      <c r="G45" s="98">
        <v>1200</v>
      </c>
      <c r="H45" s="99"/>
      <c r="I45" s="100"/>
      <c r="J45" s="100"/>
      <c r="K45" s="101"/>
    </row>
    <row r="46" spans="2:11" ht="15" x14ac:dyDescent="0.25">
      <c r="B46" s="70">
        <f t="shared" si="2"/>
        <v>27</v>
      </c>
      <c r="C46" s="37" t="s">
        <v>18</v>
      </c>
      <c r="D46" s="188">
        <v>41320</v>
      </c>
      <c r="E46" s="29" t="s">
        <v>6</v>
      </c>
      <c r="F46" s="21" t="s">
        <v>15</v>
      </c>
      <c r="G46" s="22">
        <v>1500</v>
      </c>
      <c r="H46" s="23">
        <v>600759</v>
      </c>
      <c r="I46" s="24"/>
      <c r="J46" s="24" t="s">
        <v>11</v>
      </c>
      <c r="K46" s="65"/>
    </row>
    <row r="47" spans="2:11" ht="15.75" thickBot="1" x14ac:dyDescent="0.3">
      <c r="B47" s="70">
        <f t="shared" si="2"/>
        <v>28</v>
      </c>
      <c r="C47" s="38"/>
      <c r="D47" s="187"/>
      <c r="E47" s="41" t="s">
        <v>24</v>
      </c>
      <c r="F47" s="21" t="s">
        <v>15</v>
      </c>
      <c r="G47" s="52">
        <v>1500</v>
      </c>
      <c r="H47" s="46">
        <v>215443</v>
      </c>
      <c r="I47" s="34"/>
      <c r="J47" s="34" t="s">
        <v>11</v>
      </c>
      <c r="K47" s="64"/>
    </row>
    <row r="48" spans="2:11" ht="15" x14ac:dyDescent="0.25">
      <c r="B48" s="70">
        <f t="shared" si="2"/>
        <v>29</v>
      </c>
      <c r="C48" s="37"/>
      <c r="D48" s="186"/>
      <c r="E48" s="28" t="s">
        <v>6</v>
      </c>
      <c r="F48" s="84" t="s">
        <v>16</v>
      </c>
      <c r="G48" s="95">
        <v>2000</v>
      </c>
      <c r="H48" s="102"/>
      <c r="I48" s="103"/>
      <c r="J48" s="103" t="s">
        <v>29</v>
      </c>
      <c r="K48" s="104" t="s">
        <v>30</v>
      </c>
    </row>
    <row r="49" spans="2:11" ht="15.75" thickBot="1" x14ac:dyDescent="0.3">
      <c r="B49" s="72">
        <f t="shared" si="2"/>
        <v>30</v>
      </c>
      <c r="C49" s="38"/>
      <c r="D49" s="187"/>
      <c r="E49" s="41" t="s">
        <v>24</v>
      </c>
      <c r="F49" s="85" t="s">
        <v>16</v>
      </c>
      <c r="G49" s="98">
        <v>2000</v>
      </c>
      <c r="H49" s="99"/>
      <c r="I49" s="100"/>
      <c r="J49" s="100"/>
      <c r="K49" s="101"/>
    </row>
    <row r="52" spans="2:11" s="10" customFormat="1" ht="15.75" x14ac:dyDescent="0.25">
      <c r="B52" s="5" t="s">
        <v>33</v>
      </c>
      <c r="C52" s="6"/>
      <c r="D52" s="5"/>
      <c r="E52" s="7"/>
      <c r="F52" s="5"/>
      <c r="G52" s="8"/>
      <c r="H52" s="9"/>
      <c r="I52" s="9"/>
      <c r="J52" s="9"/>
      <c r="K52" s="5"/>
    </row>
    <row r="53" spans="2:11" ht="15.75" thickBot="1" x14ac:dyDescent="0.25">
      <c r="B53" s="66" t="s">
        <v>7</v>
      </c>
      <c r="C53" s="67" t="s">
        <v>0</v>
      </c>
      <c r="D53" s="67" t="s">
        <v>1</v>
      </c>
      <c r="E53" s="67"/>
      <c r="F53" s="67" t="s">
        <v>2</v>
      </c>
      <c r="G53" s="68" t="s">
        <v>4</v>
      </c>
      <c r="H53" s="67" t="s">
        <v>3</v>
      </c>
      <c r="I53" s="67" t="s">
        <v>5</v>
      </c>
      <c r="J53" s="67" t="s">
        <v>9</v>
      </c>
      <c r="K53" s="69" t="s">
        <v>10</v>
      </c>
    </row>
    <row r="54" spans="2:11" ht="15" x14ac:dyDescent="0.25">
      <c r="B54" s="164">
        <v>31</v>
      </c>
      <c r="C54" s="126" t="s">
        <v>46</v>
      </c>
      <c r="D54" s="43">
        <v>41320</v>
      </c>
      <c r="E54" s="28" t="s">
        <v>6</v>
      </c>
      <c r="F54" s="165" t="s">
        <v>15</v>
      </c>
      <c r="G54" s="166">
        <v>350</v>
      </c>
      <c r="H54" s="50">
        <v>600826</v>
      </c>
      <c r="I54" s="51"/>
      <c r="J54" s="51" t="s">
        <v>11</v>
      </c>
      <c r="K54" s="167"/>
    </row>
    <row r="55" spans="2:11" ht="45.75" thickBot="1" x14ac:dyDescent="0.3">
      <c r="B55" s="112">
        <v>32</v>
      </c>
      <c r="C55" s="124"/>
      <c r="D55" s="44"/>
      <c r="E55" s="54" t="s">
        <v>20</v>
      </c>
      <c r="F55" s="114" t="s">
        <v>15</v>
      </c>
      <c r="G55" s="105">
        <f>G54-80</f>
        <v>270</v>
      </c>
      <c r="H55" s="111">
        <v>249831</v>
      </c>
      <c r="I55" s="162"/>
      <c r="J55" s="162" t="s">
        <v>11</v>
      </c>
      <c r="K55" s="163" t="s">
        <v>32</v>
      </c>
    </row>
    <row r="56" spans="2:11" ht="15" x14ac:dyDescent="0.25">
      <c r="B56" s="110">
        <v>33</v>
      </c>
      <c r="C56" s="171" t="s">
        <v>46</v>
      </c>
      <c r="D56" s="43">
        <v>41320</v>
      </c>
      <c r="E56" s="109" t="s">
        <v>6</v>
      </c>
      <c r="F56" s="172" t="s">
        <v>13</v>
      </c>
      <c r="G56" s="173">
        <v>170</v>
      </c>
      <c r="H56" s="50">
        <v>600953</v>
      </c>
      <c r="I56" s="51"/>
      <c r="J56" s="51" t="s">
        <v>11</v>
      </c>
      <c r="K56" s="167"/>
    </row>
    <row r="57" spans="2:11" ht="45.75" thickBot="1" x14ac:dyDescent="0.3">
      <c r="B57" s="110">
        <v>34</v>
      </c>
      <c r="C57" s="168"/>
      <c r="D57" s="169"/>
      <c r="E57" s="170" t="s">
        <v>20</v>
      </c>
      <c r="F57" s="115" t="s">
        <v>13</v>
      </c>
      <c r="G57" s="105">
        <f>G56-24</f>
        <v>146</v>
      </c>
      <c r="H57" s="111">
        <v>295193</v>
      </c>
      <c r="I57" s="34"/>
      <c r="J57" s="162" t="s">
        <v>11</v>
      </c>
      <c r="K57" s="163" t="s">
        <v>31</v>
      </c>
    </row>
    <row r="59" spans="2:11" ht="13.5" thickBot="1" x14ac:dyDescent="0.25"/>
    <row r="60" spans="2:11" x14ac:dyDescent="0.2">
      <c r="G60" s="131">
        <f>G54-G55</f>
        <v>80</v>
      </c>
      <c r="H60" s="140" t="s">
        <v>38</v>
      </c>
      <c r="I60" s="132"/>
    </row>
    <row r="61" spans="2:11" x14ac:dyDescent="0.2">
      <c r="G61" s="133">
        <f>G56-G57</f>
        <v>24</v>
      </c>
      <c r="H61" s="141" t="s">
        <v>38</v>
      </c>
      <c r="I61" s="149"/>
    </row>
    <row r="62" spans="2:11" x14ac:dyDescent="0.2">
      <c r="G62" s="135">
        <f>SUM(G60:G61)</f>
        <v>104</v>
      </c>
      <c r="H62" s="142" t="s">
        <v>43</v>
      </c>
      <c r="I62" s="134"/>
    </row>
    <row r="63" spans="2:11" x14ac:dyDescent="0.2">
      <c r="G63" s="136"/>
      <c r="H63" s="143"/>
      <c r="I63" s="134"/>
    </row>
    <row r="64" spans="2:11" x14ac:dyDescent="0.2">
      <c r="G64" s="136">
        <v>0.6</v>
      </c>
      <c r="H64" s="143" t="s">
        <v>37</v>
      </c>
      <c r="I64" s="134"/>
    </row>
    <row r="65" spans="7:9" x14ac:dyDescent="0.2">
      <c r="G65" s="133">
        <v>0.18</v>
      </c>
      <c r="H65" s="144" t="s">
        <v>37</v>
      </c>
      <c r="I65" s="149"/>
    </row>
    <row r="66" spans="7:9" x14ac:dyDescent="0.2">
      <c r="G66" s="135">
        <f>SUM(G64:G65)</f>
        <v>0.78</v>
      </c>
      <c r="H66" s="145" t="s">
        <v>42</v>
      </c>
      <c r="I66" s="134"/>
    </row>
    <row r="67" spans="7:9" x14ac:dyDescent="0.2">
      <c r="G67" s="136"/>
      <c r="H67" s="143"/>
      <c r="I67" s="134"/>
    </row>
    <row r="68" spans="7:9" x14ac:dyDescent="0.2">
      <c r="G68" s="137">
        <v>103.22</v>
      </c>
      <c r="H68" s="146" t="s">
        <v>39</v>
      </c>
      <c r="I68" s="150"/>
    </row>
    <row r="69" spans="7:9" x14ac:dyDescent="0.2">
      <c r="G69" s="136"/>
      <c r="H69" s="143"/>
      <c r="I69" s="134"/>
    </row>
    <row r="70" spans="7:9" x14ac:dyDescent="0.2">
      <c r="G70" s="136">
        <f>G68+G66</f>
        <v>104</v>
      </c>
      <c r="H70" s="147" t="s">
        <v>40</v>
      </c>
      <c r="I70" s="134"/>
    </row>
    <row r="71" spans="7:9" ht="13.5" thickBot="1" x14ac:dyDescent="0.25">
      <c r="G71" s="138">
        <f>G62-G70</f>
        <v>0</v>
      </c>
      <c r="H71" s="148" t="s">
        <v>41</v>
      </c>
      <c r="I71" s="139"/>
    </row>
  </sheetData>
  <mergeCells count="20">
    <mergeCell ref="C8:C11"/>
    <mergeCell ref="D8:D11"/>
    <mergeCell ref="E4:E7"/>
    <mergeCell ref="C4:C7"/>
    <mergeCell ref="D4:D7"/>
    <mergeCell ref="D46:D47"/>
    <mergeCell ref="D48:D49"/>
    <mergeCell ref="D44:D45"/>
    <mergeCell ref="D38:D41"/>
    <mergeCell ref="C24:C27"/>
    <mergeCell ref="D24:D27"/>
    <mergeCell ref="D28:D29"/>
    <mergeCell ref="D30:D31"/>
    <mergeCell ref="D32:D33"/>
    <mergeCell ref="E12:E15"/>
    <mergeCell ref="D16:D19"/>
    <mergeCell ref="D12:D15"/>
    <mergeCell ref="E38:E41"/>
    <mergeCell ref="D42:D43"/>
    <mergeCell ref="E24:E27"/>
  </mergeCells>
  <dataValidations count="2">
    <dataValidation type="list" allowBlank="1" showInputMessage="1" showErrorMessage="1" sqref="J24:J33 J38:J49 J54:J57 J4:J20">
      <formula1>"OK,NOK"</formula1>
    </dataValidation>
    <dataValidation type="list" allowBlank="1" showInputMessage="1" showErrorMessage="1" sqref="I24:I33 I38:I49 I54:I57 I4:I20">
      <formula1>"RT,Saldo de Véspera"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showGridLines="0" tabSelected="1" workbookViewId="0">
      <selection activeCell="G37" sqref="G37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8.7109375" style="4" customWidth="1"/>
    <col min="10" max="10" width="10.28515625" style="4" customWidth="1"/>
    <col min="11" max="11" width="37.42578125" style="1" customWidth="1"/>
    <col min="12" max="16384" width="9.140625" style="3"/>
  </cols>
  <sheetData>
    <row r="2" spans="2:11" s="10" customFormat="1" ht="15.75" x14ac:dyDescent="0.25">
      <c r="B2" s="5"/>
      <c r="C2" s="6" t="s">
        <v>8</v>
      </c>
      <c r="D2" s="5" t="s">
        <v>45</v>
      </c>
      <c r="E2" s="7"/>
      <c r="F2" s="5"/>
      <c r="G2" s="8"/>
      <c r="H2" s="9"/>
      <c r="I2" s="9"/>
      <c r="J2" s="9"/>
      <c r="K2" s="5"/>
    </row>
    <row r="3" spans="2:11" ht="20.25" customHeight="1" x14ac:dyDescent="0.2">
      <c r="B3" s="66" t="s">
        <v>7</v>
      </c>
      <c r="C3" s="67" t="s">
        <v>0</v>
      </c>
      <c r="D3" s="67" t="s">
        <v>1</v>
      </c>
      <c r="E3" s="67"/>
      <c r="F3" s="67" t="s">
        <v>2</v>
      </c>
      <c r="G3" s="68" t="s">
        <v>4</v>
      </c>
      <c r="H3" s="67" t="s">
        <v>3</v>
      </c>
      <c r="I3" s="67" t="s">
        <v>5</v>
      </c>
      <c r="J3" s="67" t="s">
        <v>9</v>
      </c>
      <c r="K3" s="69" t="s">
        <v>10</v>
      </c>
    </row>
    <row r="4" spans="2:11" s="11" customFormat="1" ht="15" x14ac:dyDescent="0.25">
      <c r="B4" s="151">
        <f>1</f>
        <v>1</v>
      </c>
      <c r="C4" s="107" t="s">
        <v>44</v>
      </c>
      <c r="D4" s="152"/>
      <c r="E4" s="108" t="s">
        <v>6</v>
      </c>
      <c r="F4" s="153" t="s">
        <v>14</v>
      </c>
      <c r="G4" s="154">
        <v>175</v>
      </c>
      <c r="H4" s="155">
        <v>601424</v>
      </c>
      <c r="I4" s="156"/>
      <c r="J4" s="156" t="s">
        <v>11</v>
      </c>
      <c r="K4" s="151"/>
    </row>
    <row r="5" spans="2:11" s="11" customFormat="1" ht="15" x14ac:dyDescent="0.25">
      <c r="B5" s="151">
        <f>B4+1</f>
        <v>2</v>
      </c>
      <c r="C5" s="107" t="s">
        <v>44</v>
      </c>
      <c r="D5" s="152"/>
      <c r="E5" s="108" t="s">
        <v>24</v>
      </c>
      <c r="F5" s="153" t="s">
        <v>14</v>
      </c>
      <c r="G5" s="157">
        <f>G4</f>
        <v>175</v>
      </c>
      <c r="H5" s="155">
        <v>87729</v>
      </c>
      <c r="I5" s="156"/>
      <c r="J5" s="156" t="s">
        <v>11</v>
      </c>
      <c r="K5" s="151"/>
    </row>
    <row r="6" spans="2:11" s="11" customFormat="1" ht="15" x14ac:dyDescent="0.25">
      <c r="B6" s="116"/>
      <c r="C6" s="117"/>
      <c r="D6" s="39"/>
      <c r="E6" s="40"/>
      <c r="F6" s="40"/>
      <c r="G6" s="40"/>
      <c r="H6" s="13"/>
      <c r="I6" s="12"/>
      <c r="J6" s="12"/>
      <c r="K6" s="116"/>
    </row>
    <row r="8" spans="2:11" s="10" customFormat="1" ht="15.75" x14ac:dyDescent="0.25">
      <c r="B8" s="5" t="s">
        <v>21</v>
      </c>
      <c r="C8" s="6"/>
      <c r="D8" s="5"/>
      <c r="E8" s="7"/>
      <c r="F8" s="5"/>
      <c r="G8" s="8"/>
      <c r="H8" s="9"/>
      <c r="I8" s="9"/>
      <c r="J8" s="9"/>
      <c r="K8" s="5"/>
    </row>
    <row r="9" spans="2:11" ht="15" x14ac:dyDescent="0.2">
      <c r="B9" s="66" t="s">
        <v>7</v>
      </c>
      <c r="C9" s="67" t="s">
        <v>0</v>
      </c>
      <c r="D9" s="67" t="s">
        <v>1</v>
      </c>
      <c r="E9" s="67"/>
      <c r="F9" s="67" t="s">
        <v>2</v>
      </c>
      <c r="G9" s="68" t="s">
        <v>4</v>
      </c>
      <c r="H9" s="67" t="s">
        <v>3</v>
      </c>
      <c r="I9" s="67" t="s">
        <v>5</v>
      </c>
      <c r="J9" s="67" t="s">
        <v>9</v>
      </c>
      <c r="K9" s="69" t="s">
        <v>10</v>
      </c>
    </row>
    <row r="10" spans="2:11" ht="15" x14ac:dyDescent="0.25">
      <c r="B10" s="106">
        <f>B5+1</f>
        <v>3</v>
      </c>
      <c r="C10" s="107" t="s">
        <v>44</v>
      </c>
      <c r="D10" s="107"/>
      <c r="E10" s="108" t="s">
        <v>6</v>
      </c>
      <c r="F10" s="153" t="s">
        <v>14</v>
      </c>
      <c r="G10" s="158">
        <v>149.99</v>
      </c>
      <c r="H10" s="155" t="s">
        <v>47</v>
      </c>
      <c r="I10" s="156"/>
      <c r="J10" s="156" t="s">
        <v>11</v>
      </c>
      <c r="K10" s="106"/>
    </row>
    <row r="11" spans="2:11" s="11" customFormat="1" ht="15" x14ac:dyDescent="0.25">
      <c r="B11" s="106">
        <f>B10+1</f>
        <v>4</v>
      </c>
      <c r="C11" s="107" t="s">
        <v>44</v>
      </c>
      <c r="D11" s="107"/>
      <c r="E11" s="108" t="s">
        <v>6</v>
      </c>
      <c r="F11" s="153" t="s">
        <v>14</v>
      </c>
      <c r="G11" s="154">
        <v>150</v>
      </c>
      <c r="H11" s="155">
        <v>601462</v>
      </c>
      <c r="I11" s="156"/>
      <c r="J11" s="156" t="s">
        <v>11</v>
      </c>
      <c r="K11" s="151"/>
    </row>
    <row r="12" spans="2:11" s="11" customFormat="1" ht="15" x14ac:dyDescent="0.25">
      <c r="B12" s="106">
        <f>B11+1</f>
        <v>5</v>
      </c>
      <c r="C12" s="107" t="s">
        <v>44</v>
      </c>
      <c r="D12" s="107"/>
      <c r="E12" s="108" t="s">
        <v>24</v>
      </c>
      <c r="F12" s="153" t="s">
        <v>14</v>
      </c>
      <c r="G12" s="157">
        <f>G11</f>
        <v>150</v>
      </c>
      <c r="H12" s="155">
        <v>98539</v>
      </c>
      <c r="I12" s="156"/>
      <c r="J12" s="156" t="s">
        <v>11</v>
      </c>
      <c r="K12" s="151"/>
    </row>
    <row r="15" spans="2:11" s="10" customFormat="1" ht="15.75" x14ac:dyDescent="0.25">
      <c r="B15" s="5" t="s">
        <v>22</v>
      </c>
      <c r="C15" s="6"/>
      <c r="D15" s="5"/>
      <c r="E15" s="7"/>
      <c r="F15" s="5"/>
      <c r="G15" s="8"/>
      <c r="H15" s="9"/>
      <c r="I15" s="9"/>
      <c r="J15" s="9"/>
      <c r="K15" s="5"/>
    </row>
    <row r="16" spans="2:11" ht="15" x14ac:dyDescent="0.2">
      <c r="B16" s="66" t="s">
        <v>7</v>
      </c>
      <c r="C16" s="67" t="s">
        <v>0</v>
      </c>
      <c r="D16" s="67" t="s">
        <v>1</v>
      </c>
      <c r="E16" s="67"/>
      <c r="F16" s="67" t="s">
        <v>2</v>
      </c>
      <c r="G16" s="68" t="s">
        <v>4</v>
      </c>
      <c r="H16" s="67" t="s">
        <v>3</v>
      </c>
      <c r="I16" s="67" t="s">
        <v>5</v>
      </c>
      <c r="J16" s="67" t="s">
        <v>9</v>
      </c>
      <c r="K16" s="69" t="s">
        <v>10</v>
      </c>
    </row>
    <row r="17" spans="2:11" ht="15" x14ac:dyDescent="0.25">
      <c r="B17" s="106">
        <f>B12+1</f>
        <v>6</v>
      </c>
      <c r="C17" s="107" t="s">
        <v>44</v>
      </c>
      <c r="D17" s="107"/>
      <c r="E17" s="108" t="s">
        <v>6</v>
      </c>
      <c r="F17" s="153" t="s">
        <v>14</v>
      </c>
      <c r="G17" s="158">
        <v>1201</v>
      </c>
      <c r="H17" s="155"/>
      <c r="I17" s="156"/>
      <c r="J17" s="89" t="s">
        <v>29</v>
      </c>
      <c r="K17" s="90" t="s">
        <v>30</v>
      </c>
    </row>
    <row r="18" spans="2:11" s="11" customFormat="1" ht="15" x14ac:dyDescent="0.25">
      <c r="B18" s="106">
        <f>B17+1</f>
        <v>7</v>
      </c>
      <c r="C18" s="107" t="s">
        <v>44</v>
      </c>
      <c r="D18" s="107"/>
      <c r="E18" s="108" t="s">
        <v>6</v>
      </c>
      <c r="F18" s="153" t="s">
        <v>14</v>
      </c>
      <c r="G18" s="154">
        <v>1200</v>
      </c>
      <c r="H18" s="155"/>
      <c r="I18" s="156"/>
      <c r="J18" s="89" t="s">
        <v>29</v>
      </c>
      <c r="K18" s="90" t="s">
        <v>30</v>
      </c>
    </row>
    <row r="19" spans="2:11" s="11" customFormat="1" ht="15" x14ac:dyDescent="0.25">
      <c r="B19" s="106">
        <f>B18+1</f>
        <v>8</v>
      </c>
      <c r="C19" s="107" t="s">
        <v>44</v>
      </c>
      <c r="D19" s="107"/>
      <c r="E19" s="108" t="s">
        <v>24</v>
      </c>
      <c r="F19" s="153" t="s">
        <v>14</v>
      </c>
      <c r="G19" s="157">
        <f>G18</f>
        <v>1200</v>
      </c>
      <c r="H19" s="155"/>
      <c r="I19" s="156"/>
      <c r="J19" s="89" t="s">
        <v>29</v>
      </c>
      <c r="K19" s="90" t="s">
        <v>30</v>
      </c>
    </row>
    <row r="23" spans="2:11" ht="13.5" thickBot="1" x14ac:dyDescent="0.25"/>
    <row r="24" spans="2:11" x14ac:dyDescent="0.2">
      <c r="G24" s="159">
        <v>0</v>
      </c>
      <c r="H24" s="160" t="s">
        <v>38</v>
      </c>
      <c r="I24" s="161"/>
    </row>
    <row r="25" spans="2:11" x14ac:dyDescent="0.2">
      <c r="G25" s="135">
        <f>SUM(G24:G24)</f>
        <v>0</v>
      </c>
      <c r="H25" s="142" t="s">
        <v>43</v>
      </c>
      <c r="I25" s="134"/>
    </row>
    <row r="26" spans="2:11" x14ac:dyDescent="0.2">
      <c r="G26" s="136"/>
      <c r="H26" s="143"/>
      <c r="I26" s="134"/>
    </row>
    <row r="27" spans="2:11" x14ac:dyDescent="0.2">
      <c r="G27" s="136"/>
      <c r="H27" s="143" t="s">
        <v>37</v>
      </c>
      <c r="I27" s="134"/>
    </row>
    <row r="28" spans="2:11" s="4" customFormat="1" x14ac:dyDescent="0.2">
      <c r="B28" s="1"/>
      <c r="C28" s="1"/>
      <c r="D28" s="1"/>
      <c r="E28" s="1"/>
      <c r="F28" s="1"/>
      <c r="G28" s="133"/>
      <c r="H28" s="144" t="s">
        <v>37</v>
      </c>
      <c r="I28" s="149"/>
      <c r="K28" s="1"/>
    </row>
    <row r="29" spans="2:11" s="4" customFormat="1" x14ac:dyDescent="0.2">
      <c r="B29" s="1"/>
      <c r="C29" s="1"/>
      <c r="D29" s="1"/>
      <c r="E29" s="1"/>
      <c r="F29" s="1"/>
      <c r="G29" s="135">
        <f>SUM(G27:G28)</f>
        <v>0</v>
      </c>
      <c r="H29" s="145" t="s">
        <v>42</v>
      </c>
      <c r="I29" s="134"/>
      <c r="K29" s="1"/>
    </row>
    <row r="30" spans="2:11" s="4" customFormat="1" x14ac:dyDescent="0.2">
      <c r="B30" s="1"/>
      <c r="C30" s="1"/>
      <c r="D30" s="1"/>
      <c r="E30" s="1"/>
      <c r="F30" s="1"/>
      <c r="G30" s="136"/>
      <c r="H30" s="143"/>
      <c r="I30" s="134"/>
      <c r="K30" s="1"/>
    </row>
    <row r="31" spans="2:11" s="4" customFormat="1" x14ac:dyDescent="0.2">
      <c r="B31" s="1"/>
      <c r="C31" s="1"/>
      <c r="D31" s="1"/>
      <c r="E31" s="1"/>
      <c r="F31" s="1"/>
      <c r="G31" s="137">
        <v>0</v>
      </c>
      <c r="H31" s="146" t="s">
        <v>39</v>
      </c>
      <c r="I31" s="150"/>
      <c r="K31" s="1"/>
    </row>
    <row r="32" spans="2:11" s="4" customFormat="1" x14ac:dyDescent="0.2">
      <c r="B32" s="1"/>
      <c r="C32" s="1"/>
      <c r="D32" s="1"/>
      <c r="E32" s="1"/>
      <c r="F32" s="1"/>
      <c r="G32" s="136"/>
      <c r="H32" s="143"/>
      <c r="I32" s="134"/>
      <c r="K32" s="1"/>
    </row>
    <row r="33" spans="2:11" s="4" customFormat="1" x14ac:dyDescent="0.2">
      <c r="B33" s="1"/>
      <c r="C33" s="1"/>
      <c r="D33" s="1"/>
      <c r="E33" s="1"/>
      <c r="F33" s="1"/>
      <c r="G33" s="136">
        <f>G31+G29</f>
        <v>0</v>
      </c>
      <c r="H33" s="147" t="s">
        <v>40</v>
      </c>
      <c r="I33" s="134"/>
      <c r="K33" s="1"/>
    </row>
    <row r="34" spans="2:11" s="4" customFormat="1" ht="13.5" thickBot="1" x14ac:dyDescent="0.25">
      <c r="B34" s="1"/>
      <c r="C34" s="1"/>
      <c r="D34" s="1"/>
      <c r="E34" s="1"/>
      <c r="F34" s="1"/>
      <c r="G34" s="138">
        <f>G25-G33</f>
        <v>0</v>
      </c>
      <c r="H34" s="148" t="s">
        <v>41</v>
      </c>
      <c r="I34" s="139"/>
      <c r="K34" s="1"/>
    </row>
  </sheetData>
  <dataValidations count="2">
    <dataValidation type="list" allowBlank="1" showInputMessage="1" showErrorMessage="1" sqref="I4:I6 I10:I12 I17:I19">
      <formula1>"RT,Saldo de Véspera"</formula1>
    </dataValidation>
    <dataValidation type="list" allowBlank="1" showInputMessage="1" showErrorMessage="1" sqref="J4:J6 J10:J12 J17:J19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Testes Mens Redondas_VB WRT</vt:lpstr>
      <vt:lpstr>Testes Mens Redondas_SZ</vt:lpstr>
      <vt:lpstr>Sheet1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2013-02-15T16:45:18Z</dcterms:modified>
</cp:coreProperties>
</file>