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465" windowWidth="18540" windowHeight="8190"/>
  </bookViews>
  <sheets>
    <sheet name="MCH" sheetId="1" r:id="rId1"/>
    <sheet name="SZ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J6" i="4" l="1"/>
  <c r="E19" i="4"/>
  <c r="I7" i="4"/>
  <c r="J7" i="4" s="1"/>
  <c r="I6" i="4"/>
  <c r="F7" i="4"/>
  <c r="F6" i="4"/>
  <c r="E19" i="1"/>
  <c r="I17" i="4" l="1"/>
  <c r="J17" i="4" s="1"/>
  <c r="F17" i="4"/>
  <c r="I16" i="4"/>
  <c r="J16" i="4" s="1"/>
  <c r="F16" i="4"/>
  <c r="I15" i="4"/>
  <c r="J15" i="4" s="1"/>
  <c r="F15" i="4"/>
  <c r="F14" i="4"/>
  <c r="I13" i="4"/>
  <c r="J13" i="4" s="1"/>
  <c r="F13" i="4"/>
  <c r="F12" i="4"/>
  <c r="I8" i="4"/>
  <c r="J8" i="4" s="1"/>
  <c r="F8" i="4"/>
  <c r="I10" i="4"/>
  <c r="J10" i="4" s="1"/>
  <c r="F9" i="4"/>
  <c r="F10" i="4"/>
  <c r="H19" i="4"/>
  <c r="F11" i="4"/>
  <c r="I9" i="4"/>
  <c r="J9" i="4" s="1"/>
  <c r="I14" i="4"/>
  <c r="J14" i="4" s="1"/>
  <c r="I12" i="4"/>
  <c r="J12" i="4" s="1"/>
  <c r="I11" i="4"/>
  <c r="J11" i="4" s="1"/>
  <c r="G19" i="4"/>
  <c r="G19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F19" i="4" l="1"/>
  <c r="I19" i="4"/>
  <c r="H19" i="1"/>
  <c r="J19" i="4"/>
  <c r="I19" i="1"/>
</calcChain>
</file>

<file path=xl/comments1.xml><?xml version="1.0" encoding="utf-8"?>
<comments xmlns="http://schemas.openxmlformats.org/spreadsheetml/2006/main">
  <authors>
    <author>aalcobia</author>
  </authors>
  <commentList>
    <comment ref="G10" authorId="0">
      <text>
        <r>
          <rPr>
            <sz val="8"/>
            <color indexed="81"/>
            <rFont val="Tahoma"/>
          </rPr>
          <t xml:space="preserve">
2722 referentes a Abril 2010</t>
        </r>
      </text>
    </comment>
  </commentList>
</comments>
</file>

<file path=xl/sharedStrings.xml><?xml version="1.0" encoding="utf-8"?>
<sst xmlns="http://schemas.openxmlformats.org/spreadsheetml/2006/main" count="73" uniqueCount="28">
  <si>
    <t xml:space="preserve">Rub </t>
  </si>
  <si>
    <t>Descritivo Facturação</t>
  </si>
  <si>
    <t xml:space="preserve">Cupões recebidos </t>
  </si>
  <si>
    <t>Custo Unitário 2009</t>
  </si>
  <si>
    <t>Quantidade Facturada</t>
  </si>
  <si>
    <t>Custo Total €</t>
  </si>
  <si>
    <t>Custo c/IVA €</t>
  </si>
  <si>
    <t>Janeiro</t>
  </si>
  <si>
    <t>Digitaliza. Talões Cartão de Fidelização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</si>
  <si>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</si>
  <si>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</si>
  <si>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</si>
  <si>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</si>
  <si>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</si>
  <si>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</si>
  <si>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</si>
  <si>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</si>
  <si>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</si>
  <si>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</si>
  <si>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</si>
  <si>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</si>
  <si>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Factura</t>
  </si>
  <si>
    <t>Portugal</t>
  </si>
  <si>
    <t>Espanha</t>
  </si>
  <si>
    <t>Custo Unitário PORTUGAL</t>
  </si>
  <si>
    <t>Custo Unitário ESPANHA</t>
  </si>
  <si>
    <t>Transporte cupões não facturados no ano transacto</t>
  </si>
  <si>
    <t>2011 - Orçamento Cetelem - SIBS PROCESSOS (Fidelização MCH)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</si>
</sst>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indexed="81"/>
      <name val="Tahoma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" fontId="8" fillId="0" borderId="0" xfId="0" applyNumberFormat="1" applyFont="1" applyFill="1"/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tabSelected="1" workbookViewId="0">
      <selection activeCell="C29" sqref="C29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9.5703125" style="1" bestFit="1" customWidth="1"/>
    <col min="5" max="5" width="15.28515625" style="5" bestFit="1" customWidth="1"/>
    <col min="6" max="6" width="16.7109375" style="5" bestFit="1" customWidth="1"/>
    <col min="7" max="7" width="18.42578125" style="5" bestFit="1" customWidth="1"/>
    <col min="8" max="8" width="11.140625" style="6" bestFit="1" customWidth="1"/>
    <col min="9" max="9" width="11.5703125" style="6" bestFit="1" customWidth="1"/>
    <col min="10" max="16384" width="9.140625" style="1"/>
  </cols>
  <sheetData>
    <row r="2" spans="1:9" ht="18.75" x14ac:dyDescent="0.3">
      <c r="B2" s="18" t="s">
        <v>27</v>
      </c>
      <c r="C2" s="18"/>
      <c r="D2" s="18"/>
      <c r="E2" s="18"/>
      <c r="F2" s="18"/>
      <c r="G2" s="18"/>
      <c r="H2" s="18"/>
      <c r="I2" s="18"/>
    </row>
    <row r="4" spans="1:9" ht="12.75" x14ac:dyDescent="0.2">
      <c r="B4" s="2" t="s">
        <v>0</v>
      </c>
      <c r="C4" s="2" t="s">
        <v>1</v>
      </c>
      <c r="D4" s="2" t="s">
        <v>21</v>
      </c>
      <c r="E4" s="3" t="s">
        <v>2</v>
      </c>
      <c r="F4" s="3" t="s">
        <v>3</v>
      </c>
      <c r="G4" s="3" t="s">
        <v>4</v>
      </c>
      <c r="H4" s="4" t="s">
        <v>5</v>
      </c>
      <c r="I4" s="4" t="s">
        <v>6</v>
      </c>
    </row>
    <row r="5" spans="1:9" s="14" customFormat="1" ht="12.75" x14ac:dyDescent="0.2">
      <c r="B5" s="15" t="s">
        <v>26</v>
      </c>
      <c r="C5" s="15"/>
      <c r="D5" s="15"/>
      <c r="E5" s="16">
        <v>6032</v>
      </c>
      <c r="F5" s="16"/>
      <c r="G5" s="16"/>
      <c r="H5" s="17"/>
      <c r="I5" s="17"/>
    </row>
    <row r="6" spans="1:9" ht="12.75" x14ac:dyDescent="0.2">
      <c r="A6" s="2" t="s">
        <v>7</v>
      </c>
      <c r="B6" s="1">
        <v>6597</v>
      </c>
      <c r="C6" s="1" t="s">
        <v>8</v>
      </c>
      <c r="D6" s="1">
        <v>4111000020</v>
      </c>
      <c r="E6" s="5">
        <v>29494</v>
      </c>
      <c r="F6" s="5">
        <v>0.19961899999999999</v>
      </c>
      <c r="G6" s="5">
        <v>38846</v>
      </c>
      <c r="H6" s="6">
        <f>G6*F6</f>
        <v>7754.3996739999993</v>
      </c>
      <c r="I6" s="6">
        <f>(H6*23%)+H6</f>
        <v>9537.9115990199989</v>
      </c>
    </row>
    <row r="7" spans="1:9" ht="12.75" x14ac:dyDescent="0.2">
      <c r="A7" s="2" t="s">
        <v>9</v>
      </c>
      <c r="B7" s="1">
        <v>6597</v>
      </c>
      <c r="C7" s="1" t="s">
        <v>8</v>
      </c>
      <c r="D7" s="1">
        <v>4111000115</v>
      </c>
      <c r="E7" s="5">
        <v>25261</v>
      </c>
      <c r="F7" s="5">
        <v>0.19961899999999999</v>
      </c>
      <c r="G7" s="5">
        <v>26037</v>
      </c>
      <c r="H7" s="6">
        <f t="shared" ref="H7:H17" si="0">G7*F7</f>
        <v>5197.4799029999995</v>
      </c>
      <c r="I7" s="6">
        <f t="shared" ref="I7:I17" si="1">(H7*23%)+H7</f>
        <v>6392.9002806899989</v>
      </c>
    </row>
    <row r="8" spans="1:9" ht="12.75" x14ac:dyDescent="0.2">
      <c r="A8" s="2" t="s">
        <v>10</v>
      </c>
      <c r="B8" s="1">
        <v>6597</v>
      </c>
      <c r="C8" s="1" t="s">
        <v>8</v>
      </c>
      <c r="D8" s="1">
        <v>4111000275</v>
      </c>
      <c r="E8" s="5">
        <v>29331</v>
      </c>
      <c r="F8" s="5">
        <v>0.19961899999999999</v>
      </c>
      <c r="G8" s="5">
        <v>21636</v>
      </c>
      <c r="H8" s="6">
        <f t="shared" si="0"/>
        <v>4318.9566839999998</v>
      </c>
      <c r="I8" s="6">
        <f t="shared" si="1"/>
        <v>5312.3167213199995</v>
      </c>
    </row>
    <row r="9" spans="1:9" ht="12.75" x14ac:dyDescent="0.2">
      <c r="A9" s="2" t="s">
        <v>11</v>
      </c>
      <c r="B9" s="1">
        <v>6597</v>
      </c>
      <c r="C9" s="1" t="s">
        <v>8</v>
      </c>
      <c r="D9" s="1">
        <v>4111000352</v>
      </c>
      <c r="E9" s="5">
        <v>27106</v>
      </c>
      <c r="F9" s="5">
        <v>0.19961899999999999</v>
      </c>
      <c r="G9" s="5">
        <v>17071</v>
      </c>
      <c r="H9" s="6">
        <f>G9*F9</f>
        <v>3407.6959489999999</v>
      </c>
      <c r="I9" s="6">
        <f t="shared" si="1"/>
        <v>4191.4660172699996</v>
      </c>
    </row>
    <row r="10" spans="1:9" ht="12.75" x14ac:dyDescent="0.2">
      <c r="A10" s="2" t="s">
        <v>12</v>
      </c>
      <c r="B10" s="1">
        <v>6597</v>
      </c>
      <c r="C10" s="1" t="s">
        <v>8</v>
      </c>
      <c r="D10" s="1">
        <v>4111000532</v>
      </c>
      <c r="F10" s="5">
        <v>0.19961899999999999</v>
      </c>
      <c r="G10" s="5">
        <v>33102</v>
      </c>
      <c r="H10" s="6">
        <f t="shared" si="0"/>
        <v>6607.7881379999999</v>
      </c>
      <c r="I10" s="6">
        <f t="shared" si="1"/>
        <v>8127.5794097399994</v>
      </c>
    </row>
    <row r="11" spans="1:9" ht="12.75" x14ac:dyDescent="0.2">
      <c r="A11" s="2" t="s">
        <v>13</v>
      </c>
      <c r="B11" s="1">
        <v>6597</v>
      </c>
      <c r="C11" s="1" t="s">
        <v>8</v>
      </c>
      <c r="F11" s="5">
        <v>0.19961899999999999</v>
      </c>
      <c r="H11" s="6">
        <f t="shared" si="0"/>
        <v>0</v>
      </c>
      <c r="I11" s="6">
        <f t="shared" si="1"/>
        <v>0</v>
      </c>
    </row>
    <row r="12" spans="1:9" ht="12.75" x14ac:dyDescent="0.2">
      <c r="A12" s="2" t="s">
        <v>14</v>
      </c>
      <c r="B12" s="1">
        <v>6597</v>
      </c>
      <c r="C12" s="1" t="s">
        <v>8</v>
      </c>
      <c r="F12" s="5">
        <v>0.19961899999999999</v>
      </c>
      <c r="H12" s="6">
        <f t="shared" si="0"/>
        <v>0</v>
      </c>
      <c r="I12" s="6">
        <f t="shared" si="1"/>
        <v>0</v>
      </c>
    </row>
    <row r="13" spans="1:9" ht="12.75" x14ac:dyDescent="0.2">
      <c r="A13" s="2" t="s">
        <v>15</v>
      </c>
      <c r="B13" s="1">
        <v>6597</v>
      </c>
      <c r="C13" s="1" t="s">
        <v>8</v>
      </c>
      <c r="F13" s="5">
        <v>0.19961899999999999</v>
      </c>
      <c r="H13" s="6">
        <f>G13*F13</f>
        <v>0</v>
      </c>
      <c r="I13" s="6">
        <f t="shared" si="1"/>
        <v>0</v>
      </c>
    </row>
    <row r="14" spans="1:9" ht="12.75" x14ac:dyDescent="0.2">
      <c r="A14" s="2" t="s">
        <v>16</v>
      </c>
      <c r="B14" s="1">
        <v>6597</v>
      </c>
      <c r="C14" s="1" t="s">
        <v>8</v>
      </c>
      <c r="F14" s="5">
        <v>0.19961899999999999</v>
      </c>
      <c r="H14" s="6">
        <f>G14*F14</f>
        <v>0</v>
      </c>
      <c r="I14" s="6">
        <f t="shared" si="1"/>
        <v>0</v>
      </c>
    </row>
    <row r="15" spans="1:9" ht="12.75" x14ac:dyDescent="0.2">
      <c r="A15" s="2" t="s">
        <v>17</v>
      </c>
      <c r="B15" s="1">
        <v>6597</v>
      </c>
      <c r="C15" s="1" t="s">
        <v>8</v>
      </c>
      <c r="F15" s="5">
        <v>0.19961899999999999</v>
      </c>
      <c r="H15" s="6">
        <f>G15*F15</f>
        <v>0</v>
      </c>
      <c r="I15" s="6">
        <f t="shared" si="1"/>
        <v>0</v>
      </c>
    </row>
    <row r="16" spans="1:9" ht="12.75" x14ac:dyDescent="0.2">
      <c r="A16" s="2" t="s">
        <v>18</v>
      </c>
      <c r="B16" s="1">
        <v>6597</v>
      </c>
      <c r="C16" s="1" t="s">
        <v>8</v>
      </c>
      <c r="F16" s="5">
        <v>0.19961899999999999</v>
      </c>
      <c r="H16" s="6">
        <f t="shared" si="0"/>
        <v>0</v>
      </c>
      <c r="I16" s="6">
        <f t="shared" si="1"/>
        <v>0</v>
      </c>
    </row>
    <row r="17" spans="1:9" ht="12.75" x14ac:dyDescent="0.2">
      <c r="A17" s="2" t="s">
        <v>19</v>
      </c>
      <c r="B17" s="1">
        <v>6597</v>
      </c>
      <c r="C17" s="1" t="s">
        <v>8</v>
      </c>
      <c r="F17" s="5">
        <v>0.19961899999999999</v>
      </c>
      <c r="H17" s="6">
        <f t="shared" si="0"/>
        <v>0</v>
      </c>
      <c r="I17" s="6">
        <f t="shared" si="1"/>
        <v>0</v>
      </c>
    </row>
    <row r="19" spans="1:9" ht="15.75" x14ac:dyDescent="0.25">
      <c r="A19" s="7" t="s">
        <v>20</v>
      </c>
      <c r="B19" s="7"/>
      <c r="C19" s="7"/>
      <c r="D19" s="7"/>
      <c r="E19" s="8">
        <f>SUM(E5:E18)</f>
        <v>117224</v>
      </c>
      <c r="F19" s="8"/>
      <c r="G19" s="8">
        <f>SUM(G6:G18)</f>
        <v>136692</v>
      </c>
      <c r="H19" s="9">
        <f>SUM(H6:H18)</f>
        <v>27286.320348000001</v>
      </c>
      <c r="I19" s="9">
        <f>SUM(I6:I18)</f>
        <v>33562.174028039997</v>
      </c>
    </row>
  </sheetData>
  <mergeCells count="1">
    <mergeCell ref="B2:I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9"/>
  <sheetViews>
    <sheetView workbookViewId="0">
      <selection activeCell="D26" sqref="D26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11" style="5" bestFit="1" customWidth="1"/>
    <col min="5" max="5" width="15.28515625" style="5" bestFit="1" customWidth="1"/>
    <col min="6" max="6" width="12.140625" style="5" customWidth="1"/>
    <col min="7" max="7" width="7.5703125" style="5" bestFit="1" customWidth="1"/>
    <col min="8" max="8" width="8" style="5" customWidth="1"/>
    <col min="9" max="9" width="11.140625" style="6" bestFit="1" customWidth="1"/>
    <col min="10" max="10" width="11.5703125" style="6" bestFit="1" customWidth="1"/>
    <col min="11" max="16384" width="9.140625" style="1"/>
  </cols>
  <sheetData>
    <row r="1" spans="1:10" ht="12.75" x14ac:dyDescent="0.2">
      <c r="C1" s="3" t="s">
        <v>24</v>
      </c>
      <c r="D1" s="10">
        <v>0.19961899999999999</v>
      </c>
    </row>
    <row r="2" spans="1:10" ht="12.75" x14ac:dyDescent="0.2">
      <c r="C2" s="3" t="s">
        <v>25</v>
      </c>
      <c r="D2" s="10">
        <v>0.2114</v>
      </c>
    </row>
    <row r="3" spans="1:10" ht="12.75" x14ac:dyDescent="0.2">
      <c r="F3" s="19" t="s">
        <v>4</v>
      </c>
      <c r="G3" s="19"/>
      <c r="H3" s="19"/>
    </row>
    <row r="4" spans="1:10" ht="12" customHeight="1" x14ac:dyDescent="0.2">
      <c r="B4" s="2" t="s">
        <v>0</v>
      </c>
      <c r="C4" s="2" t="s">
        <v>1</v>
      </c>
      <c r="D4" s="3" t="s">
        <v>21</v>
      </c>
      <c r="E4" s="3" t="s">
        <v>2</v>
      </c>
      <c r="F4" s="3" t="s">
        <v>20</v>
      </c>
      <c r="G4" s="3" t="s">
        <v>22</v>
      </c>
      <c r="H4" s="3" t="s">
        <v>23</v>
      </c>
      <c r="I4" s="4" t="s">
        <v>5</v>
      </c>
      <c r="J4" s="4" t="s">
        <v>6</v>
      </c>
    </row>
    <row r="5" spans="1:10" s="14" customFormat="1" ht="12" customHeight="1" x14ac:dyDescent="0.2">
      <c r="B5" s="15" t="s">
        <v>26</v>
      </c>
      <c r="C5" s="15"/>
      <c r="D5" s="16"/>
      <c r="E5" s="16">
        <v>530</v>
      </c>
      <c r="F5" s="16"/>
      <c r="G5" s="16"/>
      <c r="H5" s="16"/>
      <c r="I5" s="17"/>
      <c r="J5" s="17"/>
    </row>
    <row r="6" spans="1:10" ht="12.75" x14ac:dyDescent="0.2">
      <c r="A6" s="2" t="s">
        <v>7</v>
      </c>
      <c r="C6" s="1" t="s">
        <v>8</v>
      </c>
      <c r="D6" s="5">
        <v>4111000019</v>
      </c>
      <c r="E6" s="12">
        <v>33322</v>
      </c>
      <c r="F6" s="5">
        <f t="shared" ref="F6:F10" si="0">G6+H6</f>
        <v>33027</v>
      </c>
      <c r="G6" s="12">
        <v>19596</v>
      </c>
      <c r="H6" s="12">
        <v>13431</v>
      </c>
      <c r="I6" s="11">
        <f>G6*D1+H6*D2</f>
        <v>6751.0473239999992</v>
      </c>
      <c r="J6" s="11">
        <f>(I6*23%)+I6</f>
        <v>8303.7882085199999</v>
      </c>
    </row>
    <row r="7" spans="1:10" ht="12.75" x14ac:dyDescent="0.2">
      <c r="A7" s="2" t="s">
        <v>9</v>
      </c>
      <c r="C7" s="1" t="s">
        <v>8</v>
      </c>
      <c r="D7" s="5">
        <v>4111000114</v>
      </c>
      <c r="E7" s="12">
        <v>27208</v>
      </c>
      <c r="F7" s="5">
        <f t="shared" si="0"/>
        <v>27206</v>
      </c>
      <c r="G7" s="12">
        <v>14175</v>
      </c>
      <c r="H7" s="12">
        <v>13031</v>
      </c>
      <c r="I7" s="11">
        <f>G7*D1+H7*D2</f>
        <v>5584.3527249999997</v>
      </c>
      <c r="J7" s="11">
        <f>(I7*23%)+I7</f>
        <v>6868.7538517499997</v>
      </c>
    </row>
    <row r="8" spans="1:10" ht="12.75" x14ac:dyDescent="0.2">
      <c r="A8" s="2" t="s">
        <v>10</v>
      </c>
      <c r="C8" s="1" t="s">
        <v>8</v>
      </c>
      <c r="D8" s="13">
        <v>4111000276</v>
      </c>
      <c r="E8" s="5">
        <v>26269</v>
      </c>
      <c r="F8" s="5">
        <f t="shared" si="0"/>
        <v>25892</v>
      </c>
      <c r="G8" s="5">
        <v>10712</v>
      </c>
      <c r="H8" s="5">
        <v>15180</v>
      </c>
      <c r="I8" s="11">
        <f>G8*D1+H8*D2</f>
        <v>5347.3707279999999</v>
      </c>
      <c r="J8" s="11">
        <f t="shared" ref="J8:J17" si="1">(I8*23%)+I8</f>
        <v>6577.2659954399996</v>
      </c>
    </row>
    <row r="9" spans="1:10" ht="12.75" x14ac:dyDescent="0.2">
      <c r="A9" s="2" t="s">
        <v>11</v>
      </c>
      <c r="C9" s="1" t="s">
        <v>8</v>
      </c>
      <c r="D9" s="13">
        <v>4111000353</v>
      </c>
      <c r="E9" s="5">
        <v>26678</v>
      </c>
      <c r="F9" s="5">
        <f t="shared" si="0"/>
        <v>14258</v>
      </c>
      <c r="G9" s="5">
        <v>4489</v>
      </c>
      <c r="H9" s="5">
        <v>9769</v>
      </c>
      <c r="I9" s="11">
        <f>G9*D1+H9*D2</f>
        <v>2961.2562909999997</v>
      </c>
      <c r="J9" s="11">
        <f t="shared" si="1"/>
        <v>3642.3452379299997</v>
      </c>
    </row>
    <row r="10" spans="1:10" ht="12.75" x14ac:dyDescent="0.2">
      <c r="A10" s="2" t="s">
        <v>12</v>
      </c>
      <c r="C10" s="1" t="s">
        <v>8</v>
      </c>
      <c r="D10" s="13">
        <v>4111000533</v>
      </c>
      <c r="F10" s="5">
        <f t="shared" si="0"/>
        <v>28468</v>
      </c>
      <c r="G10" s="5">
        <v>15427</v>
      </c>
      <c r="H10" s="5">
        <v>13041</v>
      </c>
      <c r="I10" s="11">
        <f>G10*D1+H10*D2</f>
        <v>5836.3897130000005</v>
      </c>
      <c r="J10" s="11">
        <f t="shared" si="1"/>
        <v>7178.7593469900003</v>
      </c>
    </row>
    <row r="11" spans="1:10" ht="12.75" x14ac:dyDescent="0.2">
      <c r="A11" s="2" t="s">
        <v>13</v>
      </c>
      <c r="C11" s="1" t="s">
        <v>8</v>
      </c>
      <c r="D11" s="13"/>
      <c r="F11" s="5">
        <f t="shared" ref="F11:F17" si="2">G11+H11</f>
        <v>0</v>
      </c>
      <c r="I11" s="11">
        <f>G11*D1+H11*D2</f>
        <v>0</v>
      </c>
      <c r="J11" s="11">
        <f t="shared" si="1"/>
        <v>0</v>
      </c>
    </row>
    <row r="12" spans="1:10" ht="12.75" x14ac:dyDescent="0.2">
      <c r="A12" s="2" t="s">
        <v>14</v>
      </c>
      <c r="C12" s="1" t="s">
        <v>8</v>
      </c>
      <c r="D12" s="13"/>
      <c r="F12" s="5">
        <f t="shared" si="2"/>
        <v>0</v>
      </c>
      <c r="I12" s="11">
        <f>G12*D1+H12*D2</f>
        <v>0</v>
      </c>
      <c r="J12" s="11">
        <f t="shared" si="1"/>
        <v>0</v>
      </c>
    </row>
    <row r="13" spans="1:10" ht="12.75" x14ac:dyDescent="0.2">
      <c r="A13" s="2" t="s">
        <v>15</v>
      </c>
      <c r="C13" s="1" t="s">
        <v>8</v>
      </c>
      <c r="F13" s="5">
        <f t="shared" si="2"/>
        <v>0</v>
      </c>
      <c r="I13" s="11">
        <f>G13*D1+H13*D2</f>
        <v>0</v>
      </c>
      <c r="J13" s="11">
        <f t="shared" si="1"/>
        <v>0</v>
      </c>
    </row>
    <row r="14" spans="1:10" ht="12.75" x14ac:dyDescent="0.2">
      <c r="A14" s="2" t="s">
        <v>16</v>
      </c>
      <c r="C14" s="1" t="s">
        <v>8</v>
      </c>
      <c r="F14" s="5">
        <f t="shared" si="2"/>
        <v>0</v>
      </c>
      <c r="I14" s="11">
        <f>G14*D1+H14*D2</f>
        <v>0</v>
      </c>
      <c r="J14" s="11">
        <f t="shared" si="1"/>
        <v>0</v>
      </c>
    </row>
    <row r="15" spans="1:10" ht="12.75" x14ac:dyDescent="0.2">
      <c r="A15" s="2" t="s">
        <v>17</v>
      </c>
      <c r="C15" s="1" t="s">
        <v>8</v>
      </c>
      <c r="F15" s="5">
        <f t="shared" si="2"/>
        <v>0</v>
      </c>
      <c r="I15" s="11">
        <f>G15*D1+H15*D2</f>
        <v>0</v>
      </c>
      <c r="J15" s="11">
        <f t="shared" si="1"/>
        <v>0</v>
      </c>
    </row>
    <row r="16" spans="1:10" ht="12.75" x14ac:dyDescent="0.2">
      <c r="A16" s="2" t="s">
        <v>18</v>
      </c>
      <c r="C16" s="1" t="s">
        <v>8</v>
      </c>
      <c r="F16" s="5">
        <f t="shared" si="2"/>
        <v>0</v>
      </c>
      <c r="I16" s="11">
        <f>G16*D1+H16*D2</f>
        <v>0</v>
      </c>
      <c r="J16" s="11">
        <f t="shared" si="1"/>
        <v>0</v>
      </c>
    </row>
    <row r="17" spans="1:10" ht="12.75" x14ac:dyDescent="0.2">
      <c r="A17" s="2" t="s">
        <v>19</v>
      </c>
      <c r="C17" s="1" t="s">
        <v>8</v>
      </c>
      <c r="F17" s="5">
        <f t="shared" si="2"/>
        <v>0</v>
      </c>
      <c r="I17" s="11">
        <f>G17*D1+H17*D2</f>
        <v>0</v>
      </c>
      <c r="J17" s="11">
        <f t="shared" si="1"/>
        <v>0</v>
      </c>
    </row>
    <row r="19" spans="1:10" ht="15.75" x14ac:dyDescent="0.25">
      <c r="A19" s="7" t="s">
        <v>20</v>
      </c>
      <c r="B19" s="7"/>
      <c r="C19" s="7"/>
      <c r="D19" s="8"/>
      <c r="E19" s="8">
        <f>SUM(E5:E18)</f>
        <v>114007</v>
      </c>
      <c r="F19" s="8">
        <f t="shared" ref="F19:H19" si="3">SUM(F6:F18)</f>
        <v>128851</v>
      </c>
      <c r="G19" s="8">
        <f t="shared" si="3"/>
        <v>64399</v>
      </c>
      <c r="H19" s="8">
        <f t="shared" si="3"/>
        <v>64452</v>
      </c>
      <c r="I19" s="9">
        <f>SUM(I6:I18)</f>
        <v>26480.416780999996</v>
      </c>
      <c r="J19" s="9">
        <f>SUM(J6:J18)</f>
        <v>32570.912640629998</v>
      </c>
    </row>
  </sheetData>
  <mergeCells count="1">
    <mergeCell ref="F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MCH</vt:lpstr>
      <vt:lpstr>SZ</vt:lpstr>
      <vt:lpstr>Sheet2</vt:lpstr>
      <vt:lpstr>Sheet3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aalcobia</dc:creator>
  <cp:lastModifiedBy>Mario Martins</cp:lastModifiedBy>
  <cp:lastPrinted>2010-06-09T17:41:09Z</cp:lastPrinted>
  <dcterms:created xsi:type="dcterms:W3CDTF">2010-02-16T20:04:25Z</dcterms:created>
  <dcterms:modified xsi:type="dcterms:W3CDTF">2011-06-21T14:04:15Z</dcterms:modified>
</cp:coreProperties>
</file>