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3 - Relatórios de Suivi\2 - KPI\2018\"/>
    </mc:Choice>
  </mc:AlternateContent>
  <bookViews>
    <workbookView xWindow="0" yWindow="0" windowWidth="28800" windowHeight="12435" tabRatio="770" activeTab="1"/>
  </bookViews>
  <sheets>
    <sheet name="Acitvity 2018" sheetId="18" r:id="rId1"/>
    <sheet name="KPI's" sheetId="19" r:id="rId2"/>
    <sheet name="IO's" sheetId="20" r:id="rId3"/>
    <sheet name="Contratos" sheetId="1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8" l="1"/>
  <c r="J7" i="18"/>
  <c r="J8" i="18" l="1"/>
  <c r="J9" i="18" l="1"/>
  <c r="J3" i="18"/>
  <c r="J2" i="18"/>
  <c r="J13" i="18"/>
  <c r="J10" i="18"/>
  <c r="J14" i="18"/>
  <c r="J12" i="18"/>
  <c r="J11" i="18"/>
  <c r="J15" i="18" l="1"/>
  <c r="J17" i="18"/>
  <c r="J18" i="18" l="1"/>
  <c r="J19" i="18"/>
  <c r="J20" i="18" l="1"/>
  <c r="J21" i="18" l="1"/>
  <c r="J22" i="18" l="1"/>
  <c r="J23" i="18"/>
  <c r="J25" i="18" l="1"/>
  <c r="J24" i="18"/>
  <c r="J27" i="18" l="1"/>
  <c r="J26" i="18"/>
  <c r="J28" i="18" l="1"/>
</calcChain>
</file>

<file path=xl/comments1.xml><?xml version="1.0" encoding="utf-8"?>
<comments xmlns="http://schemas.openxmlformats.org/spreadsheetml/2006/main">
  <authors>
    <author>Sofia Oliveira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total de pedidos relativos a incidentes no mês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Tempo médido de resolução de incidentes críticos reportados no mês (por diferença entre data de reporte e data de resolução)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Tempo médido de resolução de incidentes não críticos reportados no mês (por diferença entre data de reporte e data de resolução)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total de pedidos no mês, relativos a incidentes, que deram origem a Incidentes Operacionais. Por definição teremos KPI_4 &lt;= KPI_1</t>
        </r>
      </text>
    </comment>
  </commentList>
</comments>
</file>

<file path=xl/sharedStrings.xml><?xml version="1.0" encoding="utf-8"?>
<sst xmlns="http://schemas.openxmlformats.org/spreadsheetml/2006/main" count="241" uniqueCount="156">
  <si>
    <t>CNT Def - 2205</t>
  </si>
  <si>
    <t>MDL Def - 2208</t>
  </si>
  <si>
    <t>SZ Def - 6508</t>
  </si>
  <si>
    <t>Worten def - 6806</t>
  </si>
  <si>
    <t>Vobis -6843</t>
  </si>
  <si>
    <t>Worten prov - 6804</t>
  </si>
  <si>
    <t>Decathlon</t>
  </si>
  <si>
    <t>Moviflor</t>
  </si>
  <si>
    <t>Media Markt</t>
  </si>
  <si>
    <t>Conforama</t>
  </si>
  <si>
    <t>Black</t>
  </si>
  <si>
    <t>Cetelem CTT Standard</t>
  </si>
  <si>
    <t>Cetelem JOM</t>
  </si>
  <si>
    <t>Confort</t>
  </si>
  <si>
    <t>Credial</t>
  </si>
  <si>
    <t>Euronics</t>
  </si>
  <si>
    <t>Fnac Fidelidade - 3199</t>
  </si>
  <si>
    <t>FNAC prov</t>
  </si>
  <si>
    <t>Green</t>
  </si>
  <si>
    <t>Ikea</t>
  </si>
  <si>
    <t>Ikea prov</t>
  </si>
  <si>
    <t>MC FNAC</t>
  </si>
  <si>
    <t>MediaMarkt prov</t>
  </si>
  <si>
    <t>Renault MCI</t>
  </si>
  <si>
    <t>RP Def</t>
  </si>
  <si>
    <t>RP prov</t>
  </si>
  <si>
    <t>Salvador Caetano</t>
  </si>
  <si>
    <t>Tien 21</t>
  </si>
  <si>
    <t>White</t>
  </si>
  <si>
    <t>CNT prov - 2204</t>
  </si>
  <si>
    <t>MDL prov - 2207</t>
  </si>
  <si>
    <t>Solmar - 2246</t>
  </si>
  <si>
    <t>Cetelem CTT Premium</t>
  </si>
  <si>
    <t>Cetelem CTT Corporate</t>
  </si>
  <si>
    <t>SZ prov - 6509</t>
  </si>
  <si>
    <t>Vobis prov - 6809</t>
  </si>
  <si>
    <t>Open Date</t>
  </si>
  <si>
    <t>Opened By</t>
  </si>
  <si>
    <t>Request Type</t>
  </si>
  <si>
    <t>Closed Date</t>
  </si>
  <si>
    <t>Description</t>
  </si>
  <si>
    <t>SIBS Ref.</t>
  </si>
  <si>
    <t>Comments</t>
  </si>
  <si>
    <t>Environment</t>
  </si>
  <si>
    <t>Bruno Silva (Fraude)</t>
  </si>
  <si>
    <t>Transações Validadas com 3DS ?</t>
  </si>
  <si>
    <t>PRD</t>
  </si>
  <si>
    <t>Cetelem - Caracterização BIN - Validação CAVV</t>
  </si>
  <si>
    <t>Sofia Oliveira</t>
  </si>
  <si>
    <t>IM184351</t>
  </si>
  <si>
    <t>Cetelem - Mecanismos de autenticação em operações CNP</t>
  </si>
  <si>
    <t xml:space="preserve">IM184861 SD01140514 </t>
  </si>
  <si>
    <t>Cetelem: Operações seguras não autorizadas</t>
  </si>
  <si>
    <t xml:space="preserve">IM187618 SD01151907  </t>
  </si>
  <si>
    <t>IM182782 IM183260 SD01133201 IM185145 IM188773</t>
  </si>
  <si>
    <t>Cetelem - Ficheiro DACG não processado</t>
  </si>
  <si>
    <r>
      <t xml:space="preserve">KPI_1: </t>
    </r>
    <r>
      <rPr>
        <sz val="10"/>
        <color theme="1"/>
        <rFont val="Calibri"/>
        <family val="2"/>
        <scheme val="minor"/>
      </rPr>
      <t>Number of requests in Month - Incident</t>
    </r>
  </si>
  <si>
    <r>
      <t xml:space="preserve">KPI_2: </t>
    </r>
    <r>
      <rPr>
        <sz val="10"/>
        <color theme="1"/>
        <rFont val="Calibri"/>
        <family val="2"/>
        <scheme val="minor"/>
      </rPr>
      <t>Average resolution time for critical incidents</t>
    </r>
  </si>
  <si>
    <r>
      <t xml:space="preserve">KPI_3: </t>
    </r>
    <r>
      <rPr>
        <sz val="10"/>
        <color theme="1"/>
        <rFont val="Calibri"/>
        <family val="2"/>
        <scheme val="minor"/>
      </rPr>
      <t>Average resolution time for non critical incidents</t>
    </r>
  </si>
  <si>
    <r>
      <t xml:space="preserve">KPI_4: </t>
    </r>
    <r>
      <rPr>
        <sz val="10"/>
        <color theme="1"/>
        <rFont val="Calibri"/>
        <family val="2"/>
        <scheme val="minor"/>
      </rPr>
      <t>Number of incidents that originated an Operational Incident (IO) in Month</t>
    </r>
  </si>
  <si>
    <t>Support</t>
  </si>
  <si>
    <t>NA</t>
  </si>
  <si>
    <t>Cetelem - Dúvida transferências SEPA DD</t>
  </si>
  <si>
    <t>Info</t>
  </si>
  <si>
    <t>SD01196761 IM196724</t>
  </si>
  <si>
    <t>SD001161477 IM189844</t>
  </si>
  <si>
    <t xml:space="preserve">IM196316 </t>
  </si>
  <si>
    <t>Real Time CETELEM sessão POS02</t>
  </si>
  <si>
    <t>Ajuda para realização de testes  SPP</t>
  </si>
  <si>
    <t>Sofia Ferreira</t>
  </si>
  <si>
    <t>SPP</t>
  </si>
  <si>
    <t>SD01219504</t>
  </si>
  <si>
    <t xml:space="preserve">IM201625 </t>
  </si>
  <si>
    <t>Memo Informativo 2018-058 - Processamento em TPA – Novos produtos financeiros</t>
  </si>
  <si>
    <t>Carlos Camões</t>
  </si>
  <si>
    <t>Ficheiro MOVS não exportado</t>
  </si>
  <si>
    <t>SD01228651 IM203368</t>
  </si>
  <si>
    <t>IM204950</t>
  </si>
  <si>
    <t>Cetelem - Dúvida situação cartão</t>
  </si>
  <si>
    <t>Cetelem - Pedido de apoio a testes em SPP - Recurring Transactions</t>
  </si>
  <si>
    <t>C153479 (SD01250545)</t>
  </si>
  <si>
    <t>Comissões da Taxa Gasolineira - IM208239</t>
  </si>
  <si>
    <t>SIBS</t>
  </si>
  <si>
    <t>-</t>
  </si>
  <si>
    <t>Anomalia verificada entre Jan18 e Maio18</t>
  </si>
  <si>
    <t>IM208239 - IM208319</t>
  </si>
  <si>
    <t xml:space="preserve">Diferenças Compensação SIBS 06/2018 </t>
  </si>
  <si>
    <t>SD01256046 IM209101</t>
  </si>
  <si>
    <t>MVSB-LX - PRDOLO03 - Trans A051 ABEND ANUH</t>
  </si>
  <si>
    <t>Mensagens 3161 presas</t>
  </si>
  <si>
    <t>Reporte sobre Sistemas e Instrumentos Pagamento (PSP_0848) – Controlo de qualidade 2018-05</t>
  </si>
  <si>
    <t xml:space="preserve">IM209380 </t>
  </si>
  <si>
    <t>IM209295</t>
  </si>
  <si>
    <t>Ficheiros ATM - Urgente</t>
  </si>
  <si>
    <t>Filipa Pereira</t>
  </si>
  <si>
    <t>Duplicação de registos nos ficheiros MEPS</t>
  </si>
  <si>
    <t xml:space="preserve"> IM211474 SD01268745  - (SD01268867)</t>
  </si>
  <si>
    <t>Refª Interna</t>
  </si>
  <si>
    <t>Data ocorrência</t>
  </si>
  <si>
    <t>Data detecção</t>
  </si>
  <si>
    <t>Data reporte</t>
  </si>
  <si>
    <t>Processo Origem</t>
  </si>
  <si>
    <t>Processo Impacto</t>
  </si>
  <si>
    <t>Nome</t>
  </si>
  <si>
    <t>Descrição do incidente</t>
  </si>
  <si>
    <t>Duração Incidente</t>
  </si>
  <si>
    <t>Causa</t>
  </si>
  <si>
    <t>CATEGORIA BASILEIA II</t>
  </si>
  <si>
    <t>Consequência</t>
  </si>
  <si>
    <t>Acções imediatas</t>
  </si>
  <si>
    <t>Aumento da carga de risco</t>
  </si>
  <si>
    <t>Custo de RH</t>
  </si>
  <si>
    <t>Ganho indevido</t>
  </si>
  <si>
    <t>Manque a gagner</t>
  </si>
  <si>
    <t>Perda Financeira</t>
  </si>
  <si>
    <t>Perda evitada</t>
  </si>
  <si>
    <t>Risco de imagem e reputação</t>
  </si>
  <si>
    <t>Outro</t>
  </si>
  <si>
    <t>DecisãoIMS</t>
  </si>
  <si>
    <t>Nº HI</t>
  </si>
  <si>
    <t>IP</t>
  </si>
  <si>
    <t>IO2018PF-SI33 Ficheiro de Pagamentos SIBS com registos duplicados 26/07/2018</t>
  </si>
  <si>
    <t>Externa - SIBS</t>
  </si>
  <si>
    <t>Cetelem - Pedido de testes em SPP</t>
  </si>
  <si>
    <t>IM215617</t>
  </si>
  <si>
    <t xml:space="preserve">Cetelem - Testes em SPP - anomalias POS </t>
  </si>
  <si>
    <t>Sem resolução</t>
  </si>
  <si>
    <t>IM212060  SD01287344</t>
  </si>
  <si>
    <t>2LITServices</t>
  </si>
  <si>
    <t>Rede SIBS - Constrangimentos no processamento a 12 de agosto de 2018</t>
  </si>
  <si>
    <t>2h</t>
  </si>
  <si>
    <t>Time to Resolve (d)</t>
  </si>
  <si>
    <t>Time to Resolve (h)</t>
  </si>
  <si>
    <t>SIBS Cartões</t>
  </si>
  <si>
    <t>CVC2 obrigatório, alteração revertida</t>
  </si>
  <si>
    <t>Mensagens 3161 e 2161 a que PF não responde</t>
  </si>
  <si>
    <t>Valor ‘  0’ num campo numérico (2601 TRM_MODPAG) - corrigido pela SIBS</t>
  </si>
  <si>
    <t>Y</t>
  </si>
  <si>
    <t>Incident?</t>
  </si>
  <si>
    <t>IO?</t>
  </si>
  <si>
    <t>Issue</t>
  </si>
  <si>
    <t>N</t>
  </si>
  <si>
    <t>4m</t>
  </si>
  <si>
    <t>18d</t>
  </si>
  <si>
    <t>3d</t>
  </si>
  <si>
    <t>IM224853</t>
  </si>
  <si>
    <t>Devoluções sem modalidade de pagamento inserida</t>
  </si>
  <si>
    <t>Cecília Oliveira</t>
  </si>
  <si>
    <t>Cetelem - Faturação Rubrica X - Outubro 2018</t>
  </si>
  <si>
    <t>IM231757</t>
  </si>
  <si>
    <t xml:space="preserve">Cetelem - CFER </t>
  </si>
  <si>
    <t xml:space="preserve">IM/ ID334087 </t>
  </si>
  <si>
    <t>Bug SIBS corrigido em PRD a 12/11/2018</t>
  </si>
  <si>
    <t>Erro no formato ELCB V01, comprimento registo &lt; 500</t>
  </si>
  <si>
    <t>23d</t>
  </si>
  <si>
    <t>21d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</si>
</sst>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0C0"/>
        <bgColor rgb="FFC0C0C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4" fontId="10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Fill="1"/>
    <xf numFmtId="14" fontId="0" fillId="0" borderId="0" xfId="0" applyNumberFormat="1"/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7" fontId="4" fillId="3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Alignment="1">
      <alignment horizontal="center"/>
    </xf>
    <xf numFmtId="0" fontId="9" fillId="0" borderId="0" xfId="2" applyFont="1" applyFill="1"/>
    <xf numFmtId="0" fontId="9" fillId="0" borderId="0" xfId="2" applyFont="1" applyFill="1" applyAlignment="1">
      <alignment horizontal="center"/>
    </xf>
    <xf numFmtId="14" fontId="9" fillId="0" borderId="0" xfId="2" applyNumberFormat="1" applyFont="1" applyFill="1" applyAlignment="1">
      <alignment horizontal="center"/>
    </xf>
    <xf numFmtId="0" fontId="9" fillId="0" borderId="0" xfId="2" applyFont="1" applyFill="1" applyAlignment="1">
      <alignment horizontal="left"/>
    </xf>
    <xf numFmtId="0" fontId="0" fillId="0" borderId="0" xfId="0" applyAlignment="1">
      <alignment horizontal="left"/>
    </xf>
    <xf numFmtId="0" fontId="11" fillId="4" borderId="3" xfId="0" applyFont="1" applyFill="1" applyBorder="1" applyAlignment="1" applyProtection="1">
      <alignment horizontal="center" vertical="center" wrapText="1"/>
    </xf>
    <xf numFmtId="14" fontId="11" fillId="4" borderId="3" xfId="0" applyNumberFormat="1" applyFont="1" applyFill="1" applyBorder="1" applyAlignment="1" applyProtection="1">
      <alignment horizontal="center" vertical="center" wrapText="1"/>
    </xf>
    <xf numFmtId="44" fontId="11" fillId="4" borderId="3" xfId="3" applyFont="1" applyFill="1" applyBorder="1" applyAlignment="1" applyProtection="1">
      <alignment horizontal="center" vertical="center" wrapText="1"/>
    </xf>
    <xf numFmtId="0" fontId="11" fillId="4" borderId="0" xfId="0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6" xfId="0" applyFont="1" applyFill="1" applyBorder="1" applyAlignment="1" applyProtection="1">
      <alignment vertical="center" wrapText="1"/>
    </xf>
    <xf numFmtId="14" fontId="13" fillId="0" borderId="6" xfId="0" applyNumberFormat="1" applyFont="1" applyFill="1" applyBorder="1" applyAlignment="1" applyProtection="1">
      <alignment horizontal="center" vertical="center" wrapText="1"/>
    </xf>
    <xf numFmtId="44" fontId="13" fillId="0" borderId="6" xfId="3" applyFont="1" applyFill="1" applyBorder="1" applyAlignment="1" applyProtection="1">
      <alignment horizontal="right" vertical="center" wrapText="1"/>
    </xf>
    <xf numFmtId="0" fontId="13" fillId="0" borderId="0" xfId="0" applyFont="1" applyFill="1" applyBorder="1" applyAlignment="1" applyProtection="1">
      <alignment vertical="center" wrapText="1"/>
    </xf>
    <xf numFmtId="0" fontId="12" fillId="0" borderId="0" xfId="0" applyFont="1" applyFill="1"/>
    <xf numFmtId="0" fontId="3" fillId="2" borderId="0" xfId="2" applyAlignment="1">
      <alignment wrapText="1"/>
    </xf>
    <xf numFmtId="0" fontId="3" fillId="2" borderId="0" xfId="2" applyAlignment="1">
      <alignment horizontal="center" wrapText="1"/>
    </xf>
    <xf numFmtId="0" fontId="0" fillId="0" borderId="0" xfId="0" applyAlignment="1">
      <alignment wrapText="1"/>
    </xf>
    <xf numFmtId="0" fontId="3" fillId="2" borderId="0" xfId="2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4" fillId="0" borderId="0" xfId="2" applyFont="1" applyFill="1" applyAlignment="1">
      <alignment horizontal="left"/>
    </xf>
    <xf numFmtId="0" fontId="15" fillId="0" borderId="0" xfId="2" applyFont="1" applyFill="1"/>
    <xf numFmtId="14" fontId="15" fillId="0" borderId="0" xfId="2" applyNumberFormat="1" applyFont="1" applyFill="1" applyAlignment="1">
      <alignment horizontal="center"/>
    </xf>
    <xf numFmtId="0" fontId="15" fillId="0" borderId="0" xfId="2" applyFont="1" applyFill="1" applyAlignment="1">
      <alignment horizontal="center" vertical="center"/>
    </xf>
    <xf numFmtId="0" fontId="15" fillId="0" borderId="0" xfId="2" applyFont="1" applyFill="1" applyAlignment="1">
      <alignment horizontal="center"/>
    </xf>
    <xf numFmtId="1" fontId="15" fillId="0" borderId="0" xfId="0" applyNumberFormat="1" applyFont="1" applyAlignment="1">
      <alignment horizontal="center" vertical="center"/>
    </xf>
  </cellXfs>
  <cellStyles count="4">
    <cellStyle name="Accent6" xfId="2" builtinId="49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J8" sqref="J8"/>
    </sheetView>
  </sheetViews>
  <sheetFormatPr defaultRowHeight="15" x14ac:dyDescent="0.25"/>
  <cols>
    <col min="1" max="1" width="47.42578125" bestFit="1" customWidth="1"/>
    <col min="2" max="2" width="51.28515625" customWidth="1"/>
    <col min="3" max="3" width="10.7109375" customWidth="1"/>
    <col min="4" max="4" width="19.140625" bestFit="1" customWidth="1"/>
    <col min="5" max="5" width="13.140625" bestFit="1" customWidth="1"/>
    <col min="6" max="6" width="10.28515625" style="31" customWidth="1"/>
    <col min="7" max="7" width="4.5703125" style="31" customWidth="1"/>
    <col min="8" max="8" width="12.42578125" bestFit="1" customWidth="1"/>
    <col min="9" max="9" width="11.5703125" bestFit="1" customWidth="1"/>
    <col min="10" max="11" width="11" style="31" bestFit="1" customWidth="1"/>
    <col min="12" max="12" width="67.85546875" bestFit="1" customWidth="1"/>
  </cols>
  <sheetData>
    <row r="1" spans="1:12" s="28" customFormat="1" ht="30" x14ac:dyDescent="0.25">
      <c r="A1" s="26" t="s">
        <v>41</v>
      </c>
      <c r="B1" s="26" t="s">
        <v>40</v>
      </c>
      <c r="C1" s="27" t="s">
        <v>36</v>
      </c>
      <c r="D1" s="26" t="s">
        <v>37</v>
      </c>
      <c r="E1" s="26" t="s">
        <v>38</v>
      </c>
      <c r="F1" s="29" t="s">
        <v>138</v>
      </c>
      <c r="G1" s="29" t="s">
        <v>139</v>
      </c>
      <c r="H1" s="26" t="s">
        <v>43</v>
      </c>
      <c r="I1" s="27" t="s">
        <v>39</v>
      </c>
      <c r="J1" s="29" t="s">
        <v>131</v>
      </c>
      <c r="K1" s="29" t="s">
        <v>132</v>
      </c>
      <c r="L1" s="27" t="s">
        <v>42</v>
      </c>
    </row>
    <row r="2" spans="1:12" s="9" customFormat="1" x14ac:dyDescent="0.25">
      <c r="A2" s="11"/>
      <c r="B2" s="11"/>
      <c r="C2" s="12"/>
      <c r="D2" s="11"/>
      <c r="E2" s="11"/>
      <c r="F2" s="32"/>
      <c r="G2" s="32"/>
      <c r="H2" s="11"/>
      <c r="I2" s="12"/>
      <c r="J2" s="30" t="str">
        <f>IF(I2&lt;&gt;"",NETWORKDAYS(C2,I2)-1,"")</f>
        <v/>
      </c>
      <c r="K2" s="30"/>
      <c r="L2" s="14"/>
    </row>
    <row r="3" spans="1:12" s="9" customFormat="1" x14ac:dyDescent="0.25">
      <c r="A3" s="11"/>
      <c r="B3" s="11"/>
      <c r="C3" s="12"/>
      <c r="D3" s="11"/>
      <c r="E3" s="11"/>
      <c r="F3" s="32"/>
      <c r="G3" s="32"/>
      <c r="H3" s="11"/>
      <c r="I3" s="12"/>
      <c r="J3" s="30" t="str">
        <f>IF(I3&lt;&gt;"",NETWORKDAYS(C3,I3)-1,"")</f>
        <v/>
      </c>
      <c r="K3" s="30"/>
      <c r="L3" s="14"/>
    </row>
    <row r="4" spans="1:12" s="9" customFormat="1" x14ac:dyDescent="0.25">
      <c r="A4" s="11"/>
      <c r="B4" s="11"/>
      <c r="C4" s="12"/>
      <c r="D4" s="11"/>
      <c r="E4" s="11"/>
      <c r="F4" s="32"/>
      <c r="G4" s="32"/>
      <c r="H4" s="11"/>
      <c r="I4" s="12"/>
      <c r="J4" s="30"/>
      <c r="K4" s="30"/>
      <c r="L4" s="14"/>
    </row>
    <row r="5" spans="1:12" s="9" customFormat="1" x14ac:dyDescent="0.25">
      <c r="A5" s="11"/>
      <c r="B5" s="11"/>
      <c r="C5" s="12"/>
      <c r="D5" s="11"/>
      <c r="E5" s="11"/>
      <c r="F5" s="32"/>
      <c r="G5" s="32"/>
      <c r="H5" s="11"/>
      <c r="I5" s="12"/>
      <c r="J5" s="30"/>
      <c r="K5" s="30"/>
      <c r="L5" s="14"/>
    </row>
    <row r="6" spans="1:12" s="9" customFormat="1" x14ac:dyDescent="0.25">
      <c r="A6" s="11" t="s">
        <v>149</v>
      </c>
      <c r="B6" s="11" t="s">
        <v>148</v>
      </c>
      <c r="C6" s="13">
        <v>43424</v>
      </c>
      <c r="D6" s="11" t="s">
        <v>48</v>
      </c>
      <c r="E6" s="11" t="s">
        <v>140</v>
      </c>
      <c r="F6" s="32"/>
      <c r="G6" s="32"/>
      <c r="H6" s="11" t="s">
        <v>46</v>
      </c>
      <c r="I6" s="13">
        <v>43453</v>
      </c>
      <c r="J6" s="30">
        <f>IF(I6&lt;&gt;"",NETWORKDAYS(C6,I6)-1,"")</f>
        <v>21</v>
      </c>
      <c r="K6" s="30"/>
      <c r="L6" s="14"/>
    </row>
    <row r="7" spans="1:12" x14ac:dyDescent="0.25">
      <c r="A7" t="s">
        <v>151</v>
      </c>
      <c r="B7" t="s">
        <v>150</v>
      </c>
      <c r="C7" s="3">
        <v>43423</v>
      </c>
      <c r="D7" s="11" t="s">
        <v>48</v>
      </c>
      <c r="E7" s="11" t="s">
        <v>140</v>
      </c>
      <c r="H7" t="s">
        <v>46</v>
      </c>
      <c r="I7" s="3">
        <v>43423</v>
      </c>
      <c r="J7" s="30">
        <f>IF(I7&lt;&gt;"",NETWORKDAYS(C7,I7)-1,"")</f>
        <v>0</v>
      </c>
      <c r="L7" t="s">
        <v>153</v>
      </c>
    </row>
    <row r="8" spans="1:12" s="9" customFormat="1" x14ac:dyDescent="0.25">
      <c r="A8" s="11" t="s">
        <v>145</v>
      </c>
      <c r="B8" s="11" t="s">
        <v>146</v>
      </c>
      <c r="C8" s="13">
        <v>43389</v>
      </c>
      <c r="D8" s="11" t="s">
        <v>147</v>
      </c>
      <c r="E8" s="11" t="s">
        <v>140</v>
      </c>
      <c r="F8" s="32"/>
      <c r="G8" s="32"/>
      <c r="H8" s="11" t="s">
        <v>46</v>
      </c>
      <c r="I8" s="13">
        <v>43420</v>
      </c>
      <c r="J8" s="30">
        <f>IF(I8&lt;&gt;"",NETWORKDAYS(C8,I8)-1,"")</f>
        <v>23</v>
      </c>
      <c r="K8" s="30"/>
      <c r="L8" s="14" t="s">
        <v>152</v>
      </c>
    </row>
    <row r="9" spans="1:12" s="9" customFormat="1" x14ac:dyDescent="0.25">
      <c r="A9" s="11" t="s">
        <v>124</v>
      </c>
      <c r="B9" s="11" t="s">
        <v>125</v>
      </c>
      <c r="C9" s="13">
        <v>43339</v>
      </c>
      <c r="D9" s="11" t="s">
        <v>48</v>
      </c>
      <c r="E9" s="11" t="s">
        <v>60</v>
      </c>
      <c r="F9" s="32"/>
      <c r="G9" s="32"/>
      <c r="H9" s="11" t="s">
        <v>70</v>
      </c>
      <c r="I9" s="13">
        <v>43342</v>
      </c>
      <c r="J9" s="30">
        <f>IF(I9&lt;&gt;"",NETWORKDAYS(C9,I9)-1,"")</f>
        <v>3</v>
      </c>
      <c r="K9" s="30"/>
      <c r="L9" s="14" t="s">
        <v>128</v>
      </c>
    </row>
    <row r="10" spans="1:12" s="9" customFormat="1" x14ac:dyDescent="0.25">
      <c r="A10" s="11" t="s">
        <v>83</v>
      </c>
      <c r="B10" s="11" t="s">
        <v>129</v>
      </c>
      <c r="C10" s="13">
        <v>43324</v>
      </c>
      <c r="D10" s="11" t="s">
        <v>83</v>
      </c>
      <c r="E10" s="11" t="s">
        <v>140</v>
      </c>
      <c r="F10" s="32" t="s">
        <v>137</v>
      </c>
      <c r="G10" s="32" t="s">
        <v>141</v>
      </c>
      <c r="H10" s="11" t="s">
        <v>46</v>
      </c>
      <c r="I10" s="13">
        <v>43324</v>
      </c>
      <c r="J10" s="30">
        <f>IF(I10&lt;&gt;"",NETWORKDAYS(C10,I10),"")</f>
        <v>0</v>
      </c>
      <c r="K10" s="30" t="s">
        <v>130</v>
      </c>
      <c r="L10" s="14"/>
    </row>
    <row r="11" spans="1:12" s="9" customFormat="1" x14ac:dyDescent="0.25">
      <c r="A11" s="11" t="s">
        <v>127</v>
      </c>
      <c r="B11" s="11" t="s">
        <v>123</v>
      </c>
      <c r="C11" s="13">
        <v>43312</v>
      </c>
      <c r="D11" s="11" t="s">
        <v>48</v>
      </c>
      <c r="E11" s="11" t="s">
        <v>60</v>
      </c>
      <c r="F11" s="32"/>
      <c r="G11" s="32"/>
      <c r="H11" s="11" t="s">
        <v>70</v>
      </c>
      <c r="I11" s="13">
        <v>43315</v>
      </c>
      <c r="J11" s="30">
        <f>IF(I11&lt;&gt;"",NETWORKDAYS(C11,I11)-1,"")</f>
        <v>3</v>
      </c>
      <c r="K11" s="30"/>
      <c r="L11" s="14" t="s">
        <v>126</v>
      </c>
    </row>
    <row r="12" spans="1:12" s="9" customFormat="1" x14ac:dyDescent="0.25">
      <c r="A12" s="11" t="s">
        <v>96</v>
      </c>
      <c r="B12" s="11" t="s">
        <v>93</v>
      </c>
      <c r="C12" s="13">
        <v>43307</v>
      </c>
      <c r="D12" s="11" t="s">
        <v>94</v>
      </c>
      <c r="E12" s="11" t="s">
        <v>140</v>
      </c>
      <c r="F12" s="32" t="s">
        <v>137</v>
      </c>
      <c r="G12" s="32" t="s">
        <v>137</v>
      </c>
      <c r="H12" s="11" t="s">
        <v>46</v>
      </c>
      <c r="I12" s="13">
        <v>43312</v>
      </c>
      <c r="J12" s="30">
        <f>IF(I12&lt;&gt;"",NETWORKDAYS(C12,I12)-1,"")</f>
        <v>3</v>
      </c>
      <c r="K12" s="30"/>
      <c r="L12" s="14" t="s">
        <v>95</v>
      </c>
    </row>
    <row r="13" spans="1:12" s="9" customFormat="1" x14ac:dyDescent="0.25">
      <c r="A13" s="11" t="s">
        <v>92</v>
      </c>
      <c r="B13" s="11" t="s">
        <v>88</v>
      </c>
      <c r="C13" s="13">
        <v>43292</v>
      </c>
      <c r="D13" s="11" t="s">
        <v>82</v>
      </c>
      <c r="E13" s="11" t="s">
        <v>140</v>
      </c>
      <c r="F13" s="32"/>
      <c r="G13" s="32"/>
      <c r="H13" s="11" t="s">
        <v>46</v>
      </c>
      <c r="I13" s="13">
        <v>43292</v>
      </c>
      <c r="J13" s="30">
        <f>IF(I13&lt;&gt;"",NETWORKDAYS(C13,I13)-1,"")</f>
        <v>0</v>
      </c>
      <c r="K13" s="30" t="s">
        <v>130</v>
      </c>
      <c r="L13" s="14" t="s">
        <v>89</v>
      </c>
    </row>
    <row r="14" spans="1:12" s="9" customFormat="1" x14ac:dyDescent="0.25">
      <c r="A14" s="11" t="s">
        <v>91</v>
      </c>
      <c r="B14" s="11" t="s">
        <v>90</v>
      </c>
      <c r="C14" s="13">
        <v>43292</v>
      </c>
      <c r="D14" s="11" t="s">
        <v>74</v>
      </c>
      <c r="E14" s="11" t="s">
        <v>63</v>
      </c>
      <c r="F14" s="32"/>
      <c r="G14" s="32"/>
      <c r="H14" s="11" t="s">
        <v>46</v>
      </c>
      <c r="I14" s="13">
        <v>43307</v>
      </c>
      <c r="J14" s="30">
        <f>IF(I14&lt;&gt;"",NETWORKDAYS(C14,I14)-1,"")</f>
        <v>11</v>
      </c>
      <c r="K14" s="30"/>
      <c r="L14" s="14"/>
    </row>
    <row r="15" spans="1:12" s="9" customFormat="1" x14ac:dyDescent="0.25">
      <c r="A15" s="34" t="s">
        <v>87</v>
      </c>
      <c r="B15" s="34" t="s">
        <v>86</v>
      </c>
      <c r="C15" s="35">
        <v>43290</v>
      </c>
      <c r="D15" s="34" t="s">
        <v>74</v>
      </c>
      <c r="E15" s="34" t="s">
        <v>140</v>
      </c>
      <c r="F15" s="36" t="s">
        <v>137</v>
      </c>
      <c r="G15" s="36" t="s">
        <v>141</v>
      </c>
      <c r="H15" s="34" t="s">
        <v>46</v>
      </c>
      <c r="I15" s="37"/>
      <c r="J15" s="38" t="str">
        <f>IF(I15&lt;&gt;"",NETWORKDAYS(C15,I15)-1,"")</f>
        <v/>
      </c>
      <c r="K15" s="38"/>
      <c r="L15" s="14"/>
    </row>
    <row r="16" spans="1:12" s="9" customFormat="1" x14ac:dyDescent="0.25">
      <c r="A16" s="11" t="s">
        <v>85</v>
      </c>
      <c r="B16" s="11" t="s">
        <v>81</v>
      </c>
      <c r="C16" s="13">
        <v>43285</v>
      </c>
      <c r="D16" s="11" t="s">
        <v>82</v>
      </c>
      <c r="E16" s="11" t="s">
        <v>140</v>
      </c>
      <c r="F16" s="32" t="s">
        <v>137</v>
      </c>
      <c r="G16" s="32" t="s">
        <v>141</v>
      </c>
      <c r="H16" s="11" t="s">
        <v>46</v>
      </c>
      <c r="I16" s="13">
        <v>43285</v>
      </c>
      <c r="J16" s="30" t="s">
        <v>142</v>
      </c>
      <c r="K16" s="30"/>
      <c r="L16" s="33" t="s">
        <v>84</v>
      </c>
    </row>
    <row r="17" spans="1:12" s="9" customFormat="1" x14ac:dyDescent="0.25">
      <c r="A17" s="11" t="s">
        <v>80</v>
      </c>
      <c r="B17" s="11" t="s">
        <v>79</v>
      </c>
      <c r="C17" s="13">
        <v>43280</v>
      </c>
      <c r="D17" s="11" t="s">
        <v>48</v>
      </c>
      <c r="E17" t="s">
        <v>60</v>
      </c>
      <c r="F17" s="31"/>
      <c r="G17" s="31"/>
      <c r="H17" s="11" t="s">
        <v>70</v>
      </c>
      <c r="I17" s="13">
        <v>43297</v>
      </c>
      <c r="J17" s="30">
        <f t="shared" ref="J17:J28" si="0">IF(I17&lt;&gt;"",NETWORKDAYS(C17,I17)-1,"")</f>
        <v>11</v>
      </c>
      <c r="K17" s="30"/>
      <c r="L17" s="14"/>
    </row>
    <row r="18" spans="1:12" s="9" customFormat="1" x14ac:dyDescent="0.25">
      <c r="A18" s="11" t="s">
        <v>77</v>
      </c>
      <c r="B18" s="11" t="s">
        <v>78</v>
      </c>
      <c r="C18" s="13">
        <v>43262</v>
      </c>
      <c r="D18" s="11" t="s">
        <v>48</v>
      </c>
      <c r="E18" s="11" t="s">
        <v>63</v>
      </c>
      <c r="F18" s="32"/>
      <c r="G18" s="32"/>
      <c r="H18" s="11" t="s">
        <v>46</v>
      </c>
      <c r="I18" s="13">
        <v>43272</v>
      </c>
      <c r="J18" s="30">
        <f t="shared" si="0"/>
        <v>8</v>
      </c>
      <c r="K18" s="30"/>
      <c r="L18" s="14"/>
    </row>
    <row r="19" spans="1:12" s="9" customFormat="1" x14ac:dyDescent="0.25">
      <c r="A19" s="11" t="s">
        <v>76</v>
      </c>
      <c r="B19" s="11" t="s">
        <v>75</v>
      </c>
      <c r="C19" s="13">
        <v>43250</v>
      </c>
      <c r="D19" s="11" t="s">
        <v>74</v>
      </c>
      <c r="E19" s="11" t="s">
        <v>140</v>
      </c>
      <c r="F19" s="32" t="s">
        <v>137</v>
      </c>
      <c r="G19" s="32" t="s">
        <v>141</v>
      </c>
      <c r="H19" s="11" t="s">
        <v>46</v>
      </c>
      <c r="I19" s="13">
        <v>43276</v>
      </c>
      <c r="J19" s="30">
        <f t="shared" si="0"/>
        <v>18</v>
      </c>
      <c r="K19" s="30"/>
      <c r="L19" s="14" t="s">
        <v>136</v>
      </c>
    </row>
    <row r="20" spans="1:12" s="9" customFormat="1" x14ac:dyDescent="0.25">
      <c r="A20" s="11" t="s">
        <v>72</v>
      </c>
      <c r="B20" s="11" t="s">
        <v>73</v>
      </c>
      <c r="C20" s="13">
        <v>43237</v>
      </c>
      <c r="D20" s="11" t="s">
        <v>74</v>
      </c>
      <c r="E20" s="11" t="s">
        <v>63</v>
      </c>
      <c r="F20" s="32"/>
      <c r="G20" s="32"/>
      <c r="H20" s="11" t="s">
        <v>46</v>
      </c>
      <c r="I20" s="13">
        <v>43242</v>
      </c>
      <c r="J20" s="30">
        <f t="shared" si="0"/>
        <v>3</v>
      </c>
      <c r="K20" s="30"/>
      <c r="L20" s="14"/>
    </row>
    <row r="21" spans="1:12" s="9" customFormat="1" x14ac:dyDescent="0.25">
      <c r="A21" s="11" t="s">
        <v>71</v>
      </c>
      <c r="B21" s="11" t="s">
        <v>68</v>
      </c>
      <c r="C21" s="13">
        <v>43236</v>
      </c>
      <c r="D21" s="11" t="s">
        <v>69</v>
      </c>
      <c r="E21" s="11" t="s">
        <v>60</v>
      </c>
      <c r="F21" s="32"/>
      <c r="G21" s="32"/>
      <c r="H21" s="11" t="s">
        <v>70</v>
      </c>
      <c r="I21" s="13">
        <v>43236</v>
      </c>
      <c r="J21" s="30">
        <f t="shared" si="0"/>
        <v>0</v>
      </c>
      <c r="K21" s="30"/>
      <c r="L21" s="14"/>
    </row>
    <row r="22" spans="1:12" s="9" customFormat="1" x14ac:dyDescent="0.25">
      <c r="A22" s="11" t="s">
        <v>66</v>
      </c>
      <c r="B22" s="11" t="s">
        <v>67</v>
      </c>
      <c r="C22" s="13">
        <v>43200</v>
      </c>
      <c r="D22" s="11" t="s">
        <v>48</v>
      </c>
      <c r="E22" s="11" t="s">
        <v>140</v>
      </c>
      <c r="F22" s="32"/>
      <c r="G22" s="32"/>
      <c r="H22" s="11" t="s">
        <v>46</v>
      </c>
      <c r="I22" s="13">
        <v>43210</v>
      </c>
      <c r="J22" s="30">
        <f t="shared" si="0"/>
        <v>8</v>
      </c>
      <c r="K22" s="30"/>
      <c r="L22" s="14" t="s">
        <v>135</v>
      </c>
    </row>
    <row r="23" spans="1:12" s="9" customFormat="1" x14ac:dyDescent="0.25">
      <c r="A23" s="11" t="s">
        <v>64</v>
      </c>
      <c r="B23" s="11" t="s">
        <v>62</v>
      </c>
      <c r="C23" s="13">
        <v>43202</v>
      </c>
      <c r="D23" s="11" t="s">
        <v>48</v>
      </c>
      <c r="E23" s="11" t="s">
        <v>63</v>
      </c>
      <c r="F23" s="32"/>
      <c r="G23" s="32"/>
      <c r="H23" s="11" t="s">
        <v>46</v>
      </c>
      <c r="I23" s="13">
        <v>43202</v>
      </c>
      <c r="J23" s="30">
        <f t="shared" si="0"/>
        <v>0</v>
      </c>
      <c r="K23" s="30"/>
      <c r="L23" s="14"/>
    </row>
    <row r="24" spans="1:12" x14ac:dyDescent="0.25">
      <c r="A24" t="s">
        <v>65</v>
      </c>
      <c r="B24" t="s">
        <v>55</v>
      </c>
      <c r="C24" s="3">
        <v>43153</v>
      </c>
      <c r="D24" t="s">
        <v>48</v>
      </c>
      <c r="E24" s="11" t="s">
        <v>140</v>
      </c>
      <c r="H24" t="s">
        <v>46</v>
      </c>
      <c r="I24" s="3">
        <v>43157</v>
      </c>
      <c r="J24" s="30">
        <f t="shared" si="0"/>
        <v>2</v>
      </c>
      <c r="K24" s="30"/>
      <c r="L24" s="15" t="s">
        <v>133</v>
      </c>
    </row>
    <row r="25" spans="1:12" x14ac:dyDescent="0.25">
      <c r="A25" t="s">
        <v>53</v>
      </c>
      <c r="B25" t="s">
        <v>52</v>
      </c>
      <c r="C25" s="3">
        <v>43138</v>
      </c>
      <c r="D25" t="s">
        <v>48</v>
      </c>
      <c r="E25" s="11" t="s">
        <v>140</v>
      </c>
      <c r="H25" t="s">
        <v>46</v>
      </c>
      <c r="I25" s="3">
        <v>43171</v>
      </c>
      <c r="J25" s="30">
        <f t="shared" si="0"/>
        <v>23</v>
      </c>
      <c r="K25" s="30"/>
      <c r="L25" s="15" t="s">
        <v>134</v>
      </c>
    </row>
    <row r="26" spans="1:12" x14ac:dyDescent="0.25">
      <c r="A26" t="s">
        <v>51</v>
      </c>
      <c r="B26" t="s">
        <v>50</v>
      </c>
      <c r="C26" s="3">
        <v>43119</v>
      </c>
      <c r="D26" t="s">
        <v>48</v>
      </c>
      <c r="E26" t="s">
        <v>60</v>
      </c>
      <c r="H26" t="s">
        <v>46</v>
      </c>
      <c r="I26" s="3">
        <v>43136</v>
      </c>
      <c r="J26" s="30">
        <f t="shared" si="0"/>
        <v>11</v>
      </c>
      <c r="K26" s="30"/>
      <c r="L26" s="15"/>
    </row>
    <row r="27" spans="1:12" x14ac:dyDescent="0.25">
      <c r="A27" t="s">
        <v>49</v>
      </c>
      <c r="B27" t="s">
        <v>47</v>
      </c>
      <c r="C27" s="3">
        <v>43117</v>
      </c>
      <c r="D27" t="s">
        <v>48</v>
      </c>
      <c r="E27" t="s">
        <v>60</v>
      </c>
      <c r="H27" t="s">
        <v>46</v>
      </c>
      <c r="I27" s="3">
        <v>43119</v>
      </c>
      <c r="J27" s="30">
        <f t="shared" si="0"/>
        <v>2</v>
      </c>
      <c r="K27" s="30"/>
      <c r="L27" s="15"/>
    </row>
    <row r="28" spans="1:12" x14ac:dyDescent="0.25">
      <c r="A28" t="s">
        <v>54</v>
      </c>
      <c r="B28" t="s">
        <v>45</v>
      </c>
      <c r="C28" s="3">
        <v>43108</v>
      </c>
      <c r="D28" t="s">
        <v>44</v>
      </c>
      <c r="E28" s="11" t="s">
        <v>140</v>
      </c>
      <c r="H28" t="s">
        <v>46</v>
      </c>
      <c r="I28" s="3">
        <v>43119</v>
      </c>
      <c r="J28" s="30">
        <f t="shared" si="0"/>
        <v>9</v>
      </c>
      <c r="K28" s="30"/>
      <c r="L28" s="15"/>
    </row>
    <row r="29" spans="1:12" x14ac:dyDescent="0.25">
      <c r="L29" s="15"/>
    </row>
    <row r="30" spans="1:12" x14ac:dyDescent="0.25">
      <c r="L30" s="15"/>
    </row>
    <row r="31" spans="1:12" x14ac:dyDescent="0.25">
      <c r="L31" s="15"/>
    </row>
    <row r="32" spans="1:12" x14ac:dyDescent="0.25">
      <c r="L32" s="15"/>
    </row>
    <row r="33" spans="12:12" x14ac:dyDescent="0.25">
      <c r="L33" s="15"/>
    </row>
    <row r="34" spans="12:12" x14ac:dyDescent="0.25">
      <c r="L34" s="15"/>
    </row>
    <row r="35" spans="12:12" x14ac:dyDescent="0.25">
      <c r="L35" s="15"/>
    </row>
    <row r="36" spans="12:12" x14ac:dyDescent="0.25">
      <c r="L36" s="15"/>
    </row>
  </sheetData>
  <sortState ref="A2:I6">
    <sortCondition descending="1" ref="C2:C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G9" sqref="G9"/>
    </sheetView>
  </sheetViews>
  <sheetFormatPr defaultRowHeight="15" x14ac:dyDescent="0.25"/>
  <cols>
    <col min="1" max="1" width="66.7109375" customWidth="1"/>
  </cols>
  <sheetData>
    <row r="1" spans="1:13" ht="15.75" thickBot="1" x14ac:dyDescent="0.3">
      <c r="B1" s="8">
        <v>43101</v>
      </c>
      <c r="C1" s="8">
        <v>43132</v>
      </c>
      <c r="D1" s="8">
        <v>43160</v>
      </c>
      <c r="E1" s="8">
        <v>43191</v>
      </c>
      <c r="F1" s="8">
        <v>43221</v>
      </c>
      <c r="G1" s="8">
        <v>43252</v>
      </c>
      <c r="H1" s="8">
        <v>43282</v>
      </c>
      <c r="I1" s="8">
        <v>43313</v>
      </c>
      <c r="J1" s="8">
        <v>43344</v>
      </c>
      <c r="K1" s="8">
        <v>43374</v>
      </c>
      <c r="L1" s="8">
        <v>43405</v>
      </c>
      <c r="M1" s="8">
        <v>43435</v>
      </c>
    </row>
    <row r="2" spans="1:13" x14ac:dyDescent="0.25">
      <c r="A2" s="4" t="s">
        <v>56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3</v>
      </c>
      <c r="I2">
        <v>1</v>
      </c>
      <c r="J2">
        <v>0</v>
      </c>
      <c r="K2">
        <v>1</v>
      </c>
      <c r="L2">
        <v>1</v>
      </c>
      <c r="M2">
        <v>0</v>
      </c>
    </row>
    <row r="3" spans="1:13" x14ac:dyDescent="0.25">
      <c r="A3" s="5" t="s">
        <v>57</v>
      </c>
      <c r="B3" s="10" t="s">
        <v>61</v>
      </c>
      <c r="C3" s="10" t="s">
        <v>61</v>
      </c>
      <c r="D3" t="s">
        <v>61</v>
      </c>
      <c r="E3" t="s">
        <v>61</v>
      </c>
      <c r="F3" t="s">
        <v>61</v>
      </c>
      <c r="G3" t="s">
        <v>61</v>
      </c>
      <c r="H3" t="s">
        <v>61</v>
      </c>
      <c r="I3" t="s">
        <v>130</v>
      </c>
      <c r="J3" t="s">
        <v>61</v>
      </c>
      <c r="K3" t="s">
        <v>61</v>
      </c>
      <c r="L3" t="s">
        <v>61</v>
      </c>
      <c r="M3" t="s">
        <v>61</v>
      </c>
    </row>
    <row r="4" spans="1:13" x14ac:dyDescent="0.25">
      <c r="A4" s="6" t="s">
        <v>58</v>
      </c>
      <c r="B4" s="10" t="s">
        <v>61</v>
      </c>
      <c r="C4" s="10" t="s">
        <v>61</v>
      </c>
      <c r="D4" t="s">
        <v>61</v>
      </c>
      <c r="E4" t="s">
        <v>61</v>
      </c>
      <c r="F4" t="s">
        <v>143</v>
      </c>
      <c r="G4" t="s">
        <v>61</v>
      </c>
      <c r="H4" t="s">
        <v>144</v>
      </c>
      <c r="I4" t="s">
        <v>61</v>
      </c>
      <c r="J4" t="s">
        <v>61</v>
      </c>
      <c r="K4" t="s">
        <v>154</v>
      </c>
      <c r="L4" t="s">
        <v>155</v>
      </c>
      <c r="M4" t="s">
        <v>61</v>
      </c>
    </row>
    <row r="5" spans="1:13" ht="15.75" thickBot="1" x14ac:dyDescent="0.3">
      <c r="A5" s="7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workbookViewId="0">
      <selection activeCell="A2" sqref="A2"/>
    </sheetView>
  </sheetViews>
  <sheetFormatPr defaultRowHeight="15" x14ac:dyDescent="0.25"/>
  <cols>
    <col min="1" max="1" width="38.42578125" bestFit="1" customWidth="1"/>
  </cols>
  <sheetData>
    <row r="1" spans="1:25" s="20" customFormat="1" ht="21.75" customHeight="1" x14ac:dyDescent="0.2">
      <c r="A1" s="16" t="s">
        <v>97</v>
      </c>
      <c r="B1" s="17" t="s">
        <v>98</v>
      </c>
      <c r="C1" s="17" t="s">
        <v>99</v>
      </c>
      <c r="D1" s="17" t="s">
        <v>100</v>
      </c>
      <c r="E1" s="16" t="s">
        <v>101</v>
      </c>
      <c r="F1" s="16" t="s">
        <v>102</v>
      </c>
      <c r="G1" s="16" t="s">
        <v>103</v>
      </c>
      <c r="H1" s="16" t="s">
        <v>104</v>
      </c>
      <c r="I1" s="16" t="s">
        <v>105</v>
      </c>
      <c r="J1" s="16" t="s">
        <v>106</v>
      </c>
      <c r="K1" s="16" t="s">
        <v>107</v>
      </c>
      <c r="L1" s="16" t="s">
        <v>108</v>
      </c>
      <c r="M1" s="16" t="s">
        <v>109</v>
      </c>
      <c r="N1" s="18" t="s">
        <v>110</v>
      </c>
      <c r="O1" s="18" t="s">
        <v>111</v>
      </c>
      <c r="P1" s="18" t="s">
        <v>112</v>
      </c>
      <c r="Q1" s="18" t="s">
        <v>113</v>
      </c>
      <c r="R1" s="18" t="s">
        <v>114</v>
      </c>
      <c r="S1" s="18" t="s">
        <v>115</v>
      </c>
      <c r="T1" s="18" t="s">
        <v>116</v>
      </c>
      <c r="U1" s="18" t="s">
        <v>117</v>
      </c>
      <c r="V1" s="16" t="s">
        <v>118</v>
      </c>
      <c r="W1" s="16" t="s">
        <v>119</v>
      </c>
      <c r="X1" s="16" t="s">
        <v>120</v>
      </c>
      <c r="Y1" s="19"/>
    </row>
    <row r="2" spans="1:25" s="25" customFormat="1" ht="21.75" customHeight="1" x14ac:dyDescent="0.2">
      <c r="A2" s="21" t="s">
        <v>121</v>
      </c>
      <c r="B2" s="22">
        <v>43307</v>
      </c>
      <c r="C2" s="22"/>
      <c r="D2" s="22"/>
      <c r="E2" s="21"/>
      <c r="F2" s="21"/>
      <c r="G2" s="21"/>
      <c r="H2" s="21"/>
      <c r="I2" s="21"/>
      <c r="J2" s="21" t="s">
        <v>122</v>
      </c>
      <c r="K2" s="21"/>
      <c r="L2" s="21"/>
      <c r="M2" s="21"/>
      <c r="N2" s="23"/>
      <c r="O2" s="23"/>
      <c r="P2" s="23"/>
      <c r="Q2" s="23"/>
      <c r="R2" s="23"/>
      <c r="S2" s="23"/>
      <c r="T2" s="23"/>
      <c r="U2" s="23"/>
      <c r="V2" s="21"/>
      <c r="W2" s="21"/>
      <c r="X2" s="21"/>
      <c r="Y2" s="24"/>
    </row>
    <row r="3" spans="1:25" s="25" customFormat="1" ht="21.75" customHeight="1" x14ac:dyDescent="0.2">
      <c r="A3" s="21"/>
      <c r="B3" s="22"/>
      <c r="C3" s="22"/>
      <c r="D3" s="22"/>
      <c r="E3" s="21"/>
      <c r="F3" s="21"/>
      <c r="G3" s="21"/>
      <c r="H3" s="21"/>
      <c r="I3" s="21"/>
      <c r="J3" s="21"/>
      <c r="K3" s="21"/>
      <c r="L3" s="21"/>
      <c r="M3" s="21"/>
      <c r="N3" s="23"/>
      <c r="O3" s="23"/>
      <c r="P3" s="23"/>
      <c r="Q3" s="23"/>
      <c r="R3" s="23"/>
      <c r="S3" s="23"/>
      <c r="T3" s="23"/>
      <c r="U3" s="23"/>
      <c r="V3" s="21"/>
      <c r="W3" s="21"/>
      <c r="X3" s="21"/>
      <c r="Y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33" sqref="F33"/>
    </sheetView>
  </sheetViews>
  <sheetFormatPr defaultRowHeight="15" x14ac:dyDescent="0.25"/>
  <cols>
    <col min="2" max="2" width="26.5703125" customWidth="1"/>
  </cols>
  <sheetData>
    <row r="1" spans="1:3" x14ac:dyDescent="0.25">
      <c r="A1">
        <v>2204</v>
      </c>
      <c r="B1" t="s">
        <v>29</v>
      </c>
      <c r="C1" s="1"/>
    </row>
    <row r="2" spans="1:3" x14ac:dyDescent="0.25">
      <c r="A2">
        <v>2205</v>
      </c>
      <c r="B2" t="s">
        <v>0</v>
      </c>
      <c r="C2" s="1"/>
    </row>
    <row r="3" spans="1:3" x14ac:dyDescent="0.25">
      <c r="A3">
        <v>2207</v>
      </c>
      <c r="B3" t="s">
        <v>30</v>
      </c>
      <c r="C3" s="1"/>
    </row>
    <row r="4" spans="1:3" x14ac:dyDescent="0.25">
      <c r="A4">
        <v>2208</v>
      </c>
      <c r="B4" t="s">
        <v>1</v>
      </c>
      <c r="C4" s="1"/>
    </row>
    <row r="5" spans="1:3" x14ac:dyDescent="0.25">
      <c r="A5">
        <v>2213</v>
      </c>
      <c r="B5" t="s">
        <v>28</v>
      </c>
      <c r="C5" s="1"/>
    </row>
    <row r="6" spans="1:3" x14ac:dyDescent="0.25">
      <c r="A6">
        <v>2214</v>
      </c>
      <c r="B6" t="s">
        <v>18</v>
      </c>
      <c r="C6" s="1"/>
    </row>
    <row r="7" spans="1:3" x14ac:dyDescent="0.25">
      <c r="A7">
        <v>2215</v>
      </c>
      <c r="B7" t="s">
        <v>10</v>
      </c>
      <c r="C7" s="1"/>
    </row>
    <row r="8" spans="1:3" x14ac:dyDescent="0.25">
      <c r="A8">
        <v>2227</v>
      </c>
      <c r="B8" t="s">
        <v>14</v>
      </c>
      <c r="C8" s="1"/>
    </row>
    <row r="9" spans="1:3" x14ac:dyDescent="0.25">
      <c r="A9">
        <v>2228</v>
      </c>
      <c r="B9" t="s">
        <v>19</v>
      </c>
      <c r="C9" s="1"/>
    </row>
    <row r="10" spans="1:3" x14ac:dyDescent="0.25">
      <c r="A10">
        <v>2229</v>
      </c>
      <c r="B10" t="s">
        <v>7</v>
      </c>
      <c r="C10" s="1"/>
    </row>
    <row r="11" spans="1:3" x14ac:dyDescent="0.25">
      <c r="A11">
        <v>2230</v>
      </c>
      <c r="B11" t="s">
        <v>9</v>
      </c>
      <c r="C11" s="1"/>
    </row>
    <row r="12" spans="1:3" x14ac:dyDescent="0.25">
      <c r="A12">
        <v>2231</v>
      </c>
      <c r="B12" t="s">
        <v>15</v>
      </c>
      <c r="C12" s="1"/>
    </row>
    <row r="13" spans="1:3" x14ac:dyDescent="0.25">
      <c r="A13">
        <v>2232</v>
      </c>
      <c r="B13" t="s">
        <v>27</v>
      </c>
      <c r="C13" s="1"/>
    </row>
    <row r="14" spans="1:3" x14ac:dyDescent="0.25">
      <c r="A14">
        <v>2233</v>
      </c>
      <c r="B14" t="s">
        <v>13</v>
      </c>
      <c r="C14" s="1"/>
    </row>
    <row r="15" spans="1:3" x14ac:dyDescent="0.25">
      <c r="A15">
        <v>2246</v>
      </c>
      <c r="B15" t="s">
        <v>31</v>
      </c>
      <c r="C15" s="1"/>
    </row>
    <row r="16" spans="1:3" x14ac:dyDescent="0.25">
      <c r="A16">
        <v>2369</v>
      </c>
      <c r="B16" t="s">
        <v>17</v>
      </c>
      <c r="C16" s="1"/>
    </row>
    <row r="17" spans="1:3" x14ac:dyDescent="0.25">
      <c r="A17">
        <v>2370</v>
      </c>
      <c r="B17" t="s">
        <v>21</v>
      </c>
      <c r="C17" s="1"/>
    </row>
    <row r="18" spans="1:3" x14ac:dyDescent="0.25">
      <c r="A18">
        <v>2835</v>
      </c>
      <c r="B18" t="s">
        <v>20</v>
      </c>
      <c r="C18" s="1"/>
    </row>
    <row r="19" spans="1:3" x14ac:dyDescent="0.25">
      <c r="A19">
        <v>2879</v>
      </c>
      <c r="B19" t="s">
        <v>26</v>
      </c>
      <c r="C19" s="1"/>
    </row>
    <row r="20" spans="1:3" x14ac:dyDescent="0.25">
      <c r="A20">
        <v>3135</v>
      </c>
      <c r="B20" t="s">
        <v>23</v>
      </c>
      <c r="C20" s="1"/>
    </row>
    <row r="21" spans="1:3" x14ac:dyDescent="0.25">
      <c r="A21">
        <v>3172</v>
      </c>
      <c r="B21" t="s">
        <v>25</v>
      </c>
      <c r="C21" s="1"/>
    </row>
    <row r="22" spans="1:3" x14ac:dyDescent="0.25">
      <c r="A22">
        <v>3173</v>
      </c>
      <c r="B22" t="s">
        <v>24</v>
      </c>
      <c r="C22" s="1"/>
    </row>
    <row r="23" spans="1:3" x14ac:dyDescent="0.25">
      <c r="A23">
        <v>3199</v>
      </c>
      <c r="B23" t="s">
        <v>16</v>
      </c>
      <c r="C23" s="1"/>
    </row>
    <row r="24" spans="1:3" x14ac:dyDescent="0.25">
      <c r="A24">
        <v>4091</v>
      </c>
      <c r="B24" t="s">
        <v>11</v>
      </c>
      <c r="C24" s="1"/>
    </row>
    <row r="25" spans="1:3" x14ac:dyDescent="0.25">
      <c r="A25">
        <v>4092</v>
      </c>
      <c r="B25" t="s">
        <v>32</v>
      </c>
      <c r="C25" s="1"/>
    </row>
    <row r="26" spans="1:3" x14ac:dyDescent="0.25">
      <c r="A26">
        <v>4093</v>
      </c>
      <c r="B26" t="s">
        <v>33</v>
      </c>
      <c r="C26" s="1"/>
    </row>
    <row r="27" spans="1:3" x14ac:dyDescent="0.25">
      <c r="A27">
        <v>4327</v>
      </c>
      <c r="B27" t="s">
        <v>12</v>
      </c>
      <c r="C27" s="1"/>
    </row>
    <row r="28" spans="1:3" x14ac:dyDescent="0.25">
      <c r="A28">
        <v>6508</v>
      </c>
      <c r="B28" t="s">
        <v>2</v>
      </c>
      <c r="C28" s="1"/>
    </row>
    <row r="29" spans="1:3" x14ac:dyDescent="0.25">
      <c r="A29">
        <v>6509</v>
      </c>
      <c r="B29" t="s">
        <v>34</v>
      </c>
      <c r="C29" s="1"/>
    </row>
    <row r="30" spans="1:3" x14ac:dyDescent="0.25">
      <c r="A30">
        <v>6804</v>
      </c>
      <c r="B30" t="s">
        <v>5</v>
      </c>
      <c r="C30" s="1"/>
    </row>
    <row r="31" spans="1:3" x14ac:dyDescent="0.25">
      <c r="A31">
        <v>6806</v>
      </c>
      <c r="B31" t="s">
        <v>3</v>
      </c>
      <c r="C31" s="1"/>
    </row>
    <row r="32" spans="1:3" x14ac:dyDescent="0.25">
      <c r="A32">
        <v>6809</v>
      </c>
      <c r="B32" t="s">
        <v>35</v>
      </c>
      <c r="C32" s="1"/>
    </row>
    <row r="33" spans="1:3" x14ac:dyDescent="0.25">
      <c r="A33">
        <v>6843</v>
      </c>
      <c r="B33" t="s">
        <v>4</v>
      </c>
      <c r="C33" s="1"/>
    </row>
    <row r="34" spans="1:3" x14ac:dyDescent="0.25">
      <c r="A34">
        <v>6945</v>
      </c>
      <c r="B34" t="s">
        <v>22</v>
      </c>
      <c r="C34" s="2"/>
    </row>
    <row r="35" spans="1:3" x14ac:dyDescent="0.25">
      <c r="A35">
        <v>6946</v>
      </c>
      <c r="B35" t="s">
        <v>8</v>
      </c>
      <c r="C35" s="2"/>
    </row>
    <row r="36" spans="1:3" x14ac:dyDescent="0.25">
      <c r="A36">
        <v>6947</v>
      </c>
      <c r="B36" t="s">
        <v>6</v>
      </c>
      <c r="C36" s="2"/>
    </row>
    <row r="37" spans="1:3" x14ac:dyDescent="0.25">
      <c r="C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Acitvity 2018</vt:lpstr>
      <vt:lpstr>KPI's</vt:lpstr>
      <vt:lpstr>IO's</vt:lpstr>
      <vt:lpstr>Contratos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2017-02-21T15:19:32Z</dcterms:created>
  <dcterms:modified xsi:type="dcterms:W3CDTF">2019-01-02T17:04:55Z</dcterms:modified>
</cp:coreProperties>
</file>