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3095CD4-054E-410E-9502-31BC5D84122D}" xr6:coauthVersionLast="47" xr6:coauthVersionMax="47" xr10:uidLastSave="{00000000-0000-0000-0000-000000000000}"/>
  <bookViews>
    <workbookView xWindow="10440" yWindow="2760" windowWidth="18330" windowHeight="11385" xr2:uid="{4C212858-0895-4175-819C-5CEBCD5DB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0" i="1"/>
  <c r="Q9" i="1"/>
  <c r="Q8" i="1"/>
  <c r="Q7" i="1"/>
  <c r="N12" i="1"/>
  <c r="N10" i="1"/>
  <c r="N9" i="1"/>
  <c r="N8" i="1"/>
  <c r="K7" i="1"/>
  <c r="N7" i="1"/>
  <c r="K12" i="1"/>
  <c r="H12" i="1"/>
  <c r="E12" i="1"/>
  <c r="B12" i="1"/>
  <c r="K9" i="1"/>
  <c r="K10" i="1" s="1"/>
  <c r="K8" i="1"/>
  <c r="H10" i="1"/>
  <c r="H9" i="1"/>
  <c r="H8" i="1"/>
  <c r="E10" i="1"/>
  <c r="B10" i="1"/>
  <c r="E9" i="1"/>
  <c r="E8" i="1"/>
  <c r="B9" i="1"/>
  <c r="B8" i="1"/>
  <c r="H7" i="1"/>
  <c r="E7" i="1"/>
  <c r="B7" i="1"/>
</calcChain>
</file>

<file path=xl/sharedStrings.xml><?xml version="1.0" encoding="utf-8"?>
<sst xmlns="http://schemas.openxmlformats.org/spreadsheetml/2006/main" count="48" uniqueCount="13">
  <si>
    <t>American Movie Classics (AMC)</t>
  </si>
  <si>
    <t>Interactive Brokers (IBKR)</t>
  </si>
  <si>
    <t>Tesla (TSLA)</t>
  </si>
  <si>
    <t>Coursera (COUR)</t>
  </si>
  <si>
    <t>Cash</t>
  </si>
  <si>
    <t>P</t>
  </si>
  <si>
    <t>S/O</t>
  </si>
  <si>
    <t>MC</t>
  </si>
  <si>
    <t>Debt</t>
  </si>
  <si>
    <t>EV</t>
  </si>
  <si>
    <t>Net Cash</t>
  </si>
  <si>
    <t>GameStop (GME)</t>
  </si>
  <si>
    <t>Nvidia (NVDA)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</si>
</sst>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73" fontId="0" fillId="0" borderId="0" xfId="1" applyNumberFormat="1" applyFont="1"/>
    <xf numFmtId="0" fontId="2" fillId="0" borderId="0" xfId="0" applyFont="1"/>
    <xf numFmtId="3" fontId="0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8B97-64C2-456B-B9A6-145E62BC6194}">
  <dimension ref="A3:Q19"/>
  <sheetViews>
    <sheetView tabSelected="1" zoomScale="85" zoomScaleNormal="85" workbookViewId="0">
      <selection activeCell="Q13" sqref="Q13"/>
    </sheetView>
  </sheetViews>
  <sheetFormatPr defaultRowHeight="15" x14ac:dyDescent="0.25"/>
  <cols>
    <col min="1" max="1" width="16.28515625" bestFit="1" customWidth="1"/>
    <col min="2" max="2" width="12.85546875" style="1" bestFit="1" customWidth="1"/>
    <col min="4" max="4" width="23.5703125" bestFit="1" customWidth="1"/>
    <col min="5" max="5" width="10.7109375" style="1" bestFit="1" customWidth="1"/>
    <col min="7" max="7" width="29.140625" bestFit="1" customWidth="1"/>
    <col min="8" max="8" width="10.28515625" style="1" bestFit="1" customWidth="1"/>
    <col min="10" max="10" width="16" bestFit="1" customWidth="1"/>
    <col min="11" max="11" width="9.7109375" style="1" bestFit="1" customWidth="1"/>
    <col min="13" max="13" width="15.85546875" bestFit="1" customWidth="1"/>
    <col min="16" max="16" width="15.85546875" bestFit="1" customWidth="1"/>
  </cols>
  <sheetData>
    <row r="3" spans="1:17" x14ac:dyDescent="0.25">
      <c r="A3" t="s">
        <v>2</v>
      </c>
      <c r="D3" t="s">
        <v>1</v>
      </c>
      <c r="G3" t="s">
        <v>0</v>
      </c>
      <c r="J3" t="s">
        <v>3</v>
      </c>
      <c r="M3" t="s">
        <v>11</v>
      </c>
      <c r="P3" t="s">
        <v>12</v>
      </c>
    </row>
    <row r="5" spans="1:17" x14ac:dyDescent="0.25">
      <c r="A5" t="s">
        <v>5</v>
      </c>
      <c r="B5" s="1">
        <v>181.78</v>
      </c>
      <c r="D5" t="s">
        <v>5</v>
      </c>
      <c r="E5" s="1">
        <v>120.3</v>
      </c>
      <c r="G5" t="s">
        <v>5</v>
      </c>
      <c r="H5" s="1">
        <v>4.8150000000000004</v>
      </c>
      <c r="J5" t="s">
        <v>5</v>
      </c>
      <c r="K5" s="1">
        <v>6.64</v>
      </c>
      <c r="M5" t="s">
        <v>5</v>
      </c>
      <c r="N5" s="1">
        <v>23.85</v>
      </c>
      <c r="P5" t="s">
        <v>5</v>
      </c>
      <c r="Q5" s="1">
        <v>126.57</v>
      </c>
    </row>
    <row r="6" spans="1:17" x14ac:dyDescent="0.25">
      <c r="A6" s="5" t="s">
        <v>6</v>
      </c>
      <c r="B6" s="4">
        <v>3189</v>
      </c>
      <c r="C6" s="5"/>
      <c r="D6" s="5" t="s">
        <v>6</v>
      </c>
      <c r="E6" s="4">
        <v>107</v>
      </c>
      <c r="F6" s="5"/>
      <c r="G6" s="5" t="s">
        <v>6</v>
      </c>
      <c r="H6" s="4">
        <v>296</v>
      </c>
      <c r="I6" s="5"/>
      <c r="J6" s="5" t="s">
        <v>6</v>
      </c>
      <c r="K6" s="4">
        <v>156</v>
      </c>
      <c r="M6" s="5" t="s">
        <v>6</v>
      </c>
      <c r="N6" s="4">
        <v>426</v>
      </c>
      <c r="P6" s="5" t="s">
        <v>6</v>
      </c>
      <c r="Q6" s="4">
        <v>2462</v>
      </c>
    </row>
    <row r="7" spans="1:17" x14ac:dyDescent="0.25">
      <c r="A7" s="7" t="s">
        <v>7</v>
      </c>
      <c r="B7" s="4">
        <f>B5*B6</f>
        <v>579696.42000000004</v>
      </c>
      <c r="C7" s="5"/>
      <c r="D7" s="7" t="s">
        <v>7</v>
      </c>
      <c r="E7" s="4">
        <f>E5*E6</f>
        <v>12872.1</v>
      </c>
      <c r="F7" s="5"/>
      <c r="G7" s="7" t="s">
        <v>7</v>
      </c>
      <c r="H7" s="4">
        <f>H5*H6</f>
        <v>1425.24</v>
      </c>
      <c r="I7" s="5"/>
      <c r="J7" s="7" t="s">
        <v>7</v>
      </c>
      <c r="K7" s="4">
        <f>K5*K6</f>
        <v>1035.8399999999999</v>
      </c>
      <c r="M7" s="7" t="s">
        <v>7</v>
      </c>
      <c r="N7" s="4">
        <f>N5*N6</f>
        <v>10160.1</v>
      </c>
      <c r="P7" s="7" t="s">
        <v>7</v>
      </c>
      <c r="Q7" s="4">
        <f>Q5*Q6</f>
        <v>311615.33999999997</v>
      </c>
    </row>
    <row r="8" spans="1:17" x14ac:dyDescent="0.25">
      <c r="A8" s="5" t="s">
        <v>4</v>
      </c>
      <c r="B8" s="4">
        <f>11805+15058+3887</f>
        <v>30750</v>
      </c>
      <c r="C8" s="5"/>
      <c r="D8" s="5" t="s">
        <v>4</v>
      </c>
      <c r="E8" s="4">
        <f>4063+6362+1050+1684+437+1258</f>
        <v>14854</v>
      </c>
      <c r="F8" s="5"/>
      <c r="G8" s="5" t="s">
        <v>4</v>
      </c>
      <c r="H8" s="4">
        <f>624.2+140.4+111.9+194</f>
        <v>1070.5</v>
      </c>
      <c r="I8" s="5"/>
      <c r="J8" s="5" t="s">
        <v>4</v>
      </c>
      <c r="K8" s="4">
        <f>725+58+36</f>
        <v>819</v>
      </c>
      <c r="M8" s="5" t="s">
        <v>4</v>
      </c>
      <c r="N8" s="4">
        <f>1000+83+58.9+62.1+542+65.5</f>
        <v>1811.5</v>
      </c>
      <c r="P8" s="5" t="s">
        <v>4</v>
      </c>
      <c r="Q8" s="4">
        <f>23851+12365+5864+4062+4568</f>
        <v>50710</v>
      </c>
    </row>
    <row r="9" spans="1:17" x14ac:dyDescent="0.25">
      <c r="A9" s="5" t="s">
        <v>8</v>
      </c>
      <c r="B9" s="4">
        <f>8480+2899+14725+9243+2461</f>
        <v>37808</v>
      </c>
      <c r="C9" s="5"/>
      <c r="D9" s="5" t="s">
        <v>8</v>
      </c>
      <c r="E9" s="4">
        <f>14+14216+561+206+830+319</f>
        <v>16146</v>
      </c>
      <c r="F9" s="5"/>
      <c r="G9" s="5" t="s">
        <v>8</v>
      </c>
      <c r="H9" s="4">
        <f>250.2+319.5+4518+48+3885+481.1+101.8</f>
        <v>9603.6</v>
      </c>
      <c r="I9" s="5"/>
      <c r="J9" s="5" t="s">
        <v>8</v>
      </c>
      <c r="K9" s="4">
        <f>103+20+18+4.3+7.8+2.4</f>
        <v>155.50000000000003</v>
      </c>
      <c r="M9" s="5" t="s">
        <v>8</v>
      </c>
      <c r="N9" s="4">
        <f>282.7+377.1+177.7+10.8+14.9+385.3+31.3</f>
        <v>1279.8</v>
      </c>
      <c r="P9" s="5" t="s">
        <v>8</v>
      </c>
      <c r="Q9" s="4">
        <f>2715+11258+1250+8460+1281+2966</f>
        <v>27930</v>
      </c>
    </row>
    <row r="10" spans="1:17" x14ac:dyDescent="0.25">
      <c r="A10" s="6" t="s">
        <v>10</v>
      </c>
      <c r="B10" s="4">
        <f>B8-B9</f>
        <v>-7058</v>
      </c>
      <c r="C10" s="6"/>
      <c r="D10" s="6" t="s">
        <v>10</v>
      </c>
      <c r="E10" s="4">
        <f>E8-E9</f>
        <v>-1292</v>
      </c>
      <c r="F10" s="6"/>
      <c r="G10" s="6" t="s">
        <v>10</v>
      </c>
      <c r="H10" s="4">
        <f>H8-H9</f>
        <v>-8533.1</v>
      </c>
      <c r="I10" s="6"/>
      <c r="J10" s="6" t="s">
        <v>10</v>
      </c>
      <c r="K10" s="4">
        <f>K8-K9</f>
        <v>663.5</v>
      </c>
      <c r="M10" s="6" t="s">
        <v>10</v>
      </c>
      <c r="N10" s="4">
        <f>N8-N9</f>
        <v>531.70000000000005</v>
      </c>
      <c r="P10" s="6" t="s">
        <v>10</v>
      </c>
      <c r="Q10" s="4">
        <f>Q8-Q9</f>
        <v>22780</v>
      </c>
    </row>
    <row r="11" spans="1:17" x14ac:dyDescent="0.25">
      <c r="K11" s="2"/>
      <c r="N11" s="1"/>
      <c r="Q11" s="1"/>
    </row>
    <row r="12" spans="1:17" x14ac:dyDescent="0.25">
      <c r="A12" s="3" t="s">
        <v>9</v>
      </c>
      <c r="B12" s="2">
        <f>B7-B8+B9</f>
        <v>586754.42000000004</v>
      </c>
      <c r="D12" s="3" t="s">
        <v>9</v>
      </c>
      <c r="E12" s="2">
        <f>E7-E8+E9</f>
        <v>14164.1</v>
      </c>
      <c r="G12" s="3" t="s">
        <v>9</v>
      </c>
      <c r="H12" s="2">
        <f>H7-H8+H9</f>
        <v>9958.34</v>
      </c>
      <c r="J12" s="3" t="s">
        <v>9</v>
      </c>
      <c r="K12" s="2">
        <f>K7-K8+K9</f>
        <v>372.33999999999992</v>
      </c>
      <c r="M12" s="3" t="s">
        <v>9</v>
      </c>
      <c r="N12" s="2">
        <f>N7-N8+N9</f>
        <v>9628.4</v>
      </c>
      <c r="P12" s="3" t="s">
        <v>9</v>
      </c>
      <c r="Q12" s="2">
        <f>Q7-Q8+Q9</f>
        <v>288835.33999999997</v>
      </c>
    </row>
    <row r="13" spans="1:17" x14ac:dyDescent="0.25">
      <c r="B13" s="2"/>
      <c r="E13" s="2"/>
      <c r="H13" s="2"/>
      <c r="K13" s="2"/>
    </row>
    <row r="14" spans="1:17" x14ac:dyDescent="0.25">
      <c r="B14" s="2"/>
      <c r="E14" s="2"/>
      <c r="H14" s="2"/>
      <c r="K14" s="2"/>
    </row>
    <row r="15" spans="1:17" x14ac:dyDescent="0.25">
      <c r="B15" s="2"/>
      <c r="E15" s="2"/>
      <c r="H15" s="2"/>
      <c r="K15" s="2"/>
    </row>
    <row r="16" spans="1:17" x14ac:dyDescent="0.25">
      <c r="B16" s="2"/>
      <c r="E16" s="2"/>
      <c r="H16" s="2"/>
      <c r="K16" s="2"/>
    </row>
    <row r="17" spans="5:11" x14ac:dyDescent="0.25">
      <c r="E17" s="2"/>
      <c r="H17" s="2"/>
      <c r="K17" s="2"/>
    </row>
    <row r="18" spans="5:11" x14ac:dyDescent="0.25">
      <c r="E18" s="2"/>
      <c r="K18" s="2"/>
    </row>
    <row r="19" spans="5:11" x14ac:dyDescent="0.25">
      <c r="E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Chien Anthony Wong</dc:creator>
  <cp:lastModifiedBy>Anthony Wong</cp:lastModifiedBy>
  <dcterms:created xsi:type="dcterms:W3CDTF">2024-06-20T14:10:21Z</dcterms:created>
  <dcterms:modified xsi:type="dcterms:W3CDTF">2024-06-22T12:14:07Z</dcterms:modified>
</cp:coreProperties>
</file>