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harlotte\pythondata\"/>
    </mc:Choice>
  </mc:AlternateContent>
  <bookViews>
    <workbookView xWindow="0" yWindow="0" windowWidth="28800" windowHeight="12435"/>
  </bookViews>
  <sheets>
    <sheet name="Unit3Less1Assgn5" sheetId="1" r:id="rId1"/>
    <sheet name="Unit3Less2Assgn4" sheetId="2" r:id="rId2"/>
    <sheet name="Unit3Less2Assn6" sheetId="3" r:id="rId3"/>
    <sheet name="Unit3Less2Assn7" sheetId="4" r:id="rId4"/>
    <sheet name="Unit3Less2Assn8" sheetId="5" r:id="rId5"/>
    <sheet name="Sheet6" sheetId="6"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2" i="3" l="1"/>
  <c r="B22" i="3"/>
  <c r="B11" i="2"/>
  <c r="B5" i="2"/>
  <c r="F40" i="1"/>
  <c r="F23" i="1"/>
  <c r="F9" i="1"/>
  <c r="G9" i="1" s="1"/>
  <c r="H9" i="1" s="1"/>
  <c r="J9" i="1" s="1"/>
  <c r="C34" i="1"/>
  <c r="C35" i="1"/>
  <c r="C36" i="1"/>
  <c r="C37" i="1"/>
  <c r="C38" i="1"/>
  <c r="C39" i="1"/>
  <c r="C33" i="1"/>
  <c r="B41" i="1"/>
  <c r="I40" i="1" s="1"/>
  <c r="B40" i="1"/>
  <c r="B42" i="1" s="1"/>
  <c r="D39" i="1"/>
  <c r="E39" i="1" s="1"/>
  <c r="D38" i="1"/>
  <c r="E38" i="1" s="1"/>
  <c r="D37" i="1"/>
  <c r="E37" i="1" s="1"/>
  <c r="D36" i="1"/>
  <c r="E36" i="1" s="1"/>
  <c r="D35" i="1"/>
  <c r="E35" i="1" s="1"/>
  <c r="D34" i="1"/>
  <c r="E34" i="1" s="1"/>
  <c r="D33" i="1"/>
  <c r="E33" i="1" s="1"/>
  <c r="E40" i="1" s="1"/>
  <c r="G40" i="1" s="1"/>
  <c r="H40" i="1" s="1"/>
  <c r="J40" i="1" s="1"/>
  <c r="B24" i="1"/>
  <c r="I23" i="1" s="1"/>
  <c r="B23" i="1"/>
  <c r="I9" i="1"/>
  <c r="E9" i="1"/>
  <c r="E3" i="1"/>
  <c r="E4" i="1"/>
  <c r="E5" i="1"/>
  <c r="E6" i="1"/>
  <c r="E7" i="1"/>
  <c r="E8" i="1"/>
  <c r="E2" i="1"/>
  <c r="D3" i="1"/>
  <c r="D4" i="1"/>
  <c r="D5" i="1"/>
  <c r="D6" i="1"/>
  <c r="D7" i="1"/>
  <c r="D8" i="1"/>
  <c r="D2" i="1"/>
  <c r="C3" i="1"/>
  <c r="C4" i="1"/>
  <c r="C5" i="1"/>
  <c r="C6" i="1"/>
  <c r="C7" i="1"/>
  <c r="C8" i="1"/>
  <c r="C2" i="1"/>
  <c r="B11" i="1"/>
  <c r="B10" i="1"/>
  <c r="B9" i="1"/>
  <c r="C23" i="3" l="1"/>
  <c r="B25" i="1"/>
  <c r="C17" i="1" l="1"/>
  <c r="D17" i="1" s="1"/>
  <c r="E17" i="1" s="1"/>
  <c r="C21" i="1"/>
  <c r="D21" i="1" s="1"/>
  <c r="E21" i="1" s="1"/>
  <c r="C18" i="1"/>
  <c r="D18" i="1" s="1"/>
  <c r="E18" i="1" s="1"/>
  <c r="C22" i="1"/>
  <c r="D22" i="1" s="1"/>
  <c r="E22" i="1" s="1"/>
  <c r="C19" i="1"/>
  <c r="D19" i="1" s="1"/>
  <c r="E19" i="1" s="1"/>
  <c r="C16" i="1"/>
  <c r="D16" i="1" s="1"/>
  <c r="E16" i="1" s="1"/>
  <c r="C20" i="1"/>
  <c r="D20" i="1" s="1"/>
  <c r="E20" i="1" s="1"/>
  <c r="E23" i="1" l="1"/>
  <c r="G23" i="1" s="1"/>
  <c r="H23" i="1" s="1"/>
  <c r="J23" i="1" s="1"/>
</calcChain>
</file>

<file path=xl/sharedStrings.xml><?xml version="1.0" encoding="utf-8"?>
<sst xmlns="http://schemas.openxmlformats.org/spreadsheetml/2006/main" count="141" uniqueCount="99">
  <si>
    <t>Greg</t>
  </si>
  <si>
    <t>Marcia</t>
  </si>
  <si>
    <t>Peter</t>
  </si>
  <si>
    <t>Jan</t>
  </si>
  <si>
    <t>Bobby</t>
  </si>
  <si>
    <t>Cindy</t>
  </si>
  <si>
    <t>Oliver</t>
  </si>
  <si>
    <t>Ages</t>
  </si>
  <si>
    <t>Mean</t>
  </si>
  <si>
    <t>Diff to Mean</t>
  </si>
  <si>
    <t>Sq of Diff</t>
  </si>
  <si>
    <t>No of Kids</t>
  </si>
  <si>
    <t>n-1</t>
  </si>
  <si>
    <t>Totals</t>
  </si>
  <si>
    <t>Std Dev</t>
  </si>
  <si>
    <t>Variance</t>
  </si>
  <si>
    <t>Std Error</t>
  </si>
  <si>
    <t>SqRt of size</t>
  </si>
  <si>
    <t>Median</t>
  </si>
  <si>
    <t>Mode</t>
  </si>
  <si>
    <t>I would select the mean as most representative because it is closest to the center of the data in this case being between the mode and median</t>
  </si>
  <si>
    <t xml:space="preserve">I would stay with the mean which is now the same as the median </t>
  </si>
  <si>
    <t>Everything but median and mode changed</t>
  </si>
  <si>
    <t>Jessica</t>
  </si>
  <si>
    <t>Mode went away and median did not change</t>
  </si>
  <si>
    <t>In this case, median is more representative since the variance on low values is considerable greater than that on higher values</t>
  </si>
  <si>
    <t>TV Guide</t>
  </si>
  <si>
    <t>Pop Culture Today</t>
  </si>
  <si>
    <t>SciPhi Phanatic</t>
  </si>
  <si>
    <t>Entertainment Weekly</t>
  </si>
  <si>
    <t>I can't give an answer without more information</t>
  </si>
  <si>
    <t>Even if you were to assume that the sample from each magazine could be applied across the entire US population as an extrapolation, your result would be nonsensical given the range in result by publication, which also indicates that different people within the US population would give a different answer and without the proportion of the population within each of those segments, one cannot assign that correlation.</t>
  </si>
  <si>
    <t>If you used the population of the US, you'd still need to know what percentage subscribes to each of the publications</t>
  </si>
  <si>
    <t>standard error quantifies uncertainty in the estimate of the sample mean. While the standard deviation tells us about variance in the population, the standard error tells us about the precision of our sample mean estimate.</t>
  </si>
  <si>
    <t>I would go with standard error in this case because it gives a better indication of the outlying data point</t>
  </si>
  <si>
    <r>
      <t xml:space="preserve">1. Calculate the probability of flipping a balanced coin four times and getting each pattern: </t>
    </r>
    <r>
      <rPr>
        <sz val="14"/>
        <color rgb="FF373A36"/>
        <rFont val="&amp;quot"/>
      </rPr>
      <t>HTTH</t>
    </r>
    <r>
      <rPr>
        <sz val="15"/>
        <color rgb="FF373A36"/>
        <rFont val="&amp;quot"/>
      </rPr>
      <t xml:space="preserve">, </t>
    </r>
    <r>
      <rPr>
        <sz val="14"/>
        <color rgb="FF373A36"/>
        <rFont val="&amp;quot"/>
      </rPr>
      <t>HHHH</t>
    </r>
    <r>
      <rPr>
        <sz val="15"/>
        <color rgb="FF373A36"/>
        <rFont val="&amp;quot"/>
      </rPr>
      <t xml:space="preserve"> and </t>
    </r>
    <r>
      <rPr>
        <sz val="14"/>
        <color rgb="FF373A36"/>
        <rFont val="&amp;quot"/>
      </rPr>
      <t>TTHH</t>
    </r>
    <r>
      <rPr>
        <sz val="15"/>
        <color rgb="FF373A36"/>
        <rFont val="&amp;quot"/>
      </rPr>
      <t>.</t>
    </r>
  </si>
  <si>
    <t>2. If a list of people has 24 women and 21 men, then the probability of choosing a man from the list is 21/45. What is the probability of not choosing a man?</t>
  </si>
  <si>
    <t>3. The probability that Bernice will travel by plane sometime in the next year is 10%. The probability of a plane crash at any time is .005%. What is the probability that Bernice will be in a plane crash sometime in the next year?</t>
  </si>
  <si>
    <t>4. A data scientist wants to study the behavior of users on the company website. Each time a user clicks on a link on the website, there is a 5% chance that the user will be asked to complete a short survey about their behavior on the website. The data scientist uses the survey data to conclude that, on average, users spend 15 minutes surfing the company website before moving on to other things. What is wrong with this conclusion?</t>
  </si>
  <si>
    <t>Probability of each individual event</t>
  </si>
  <si>
    <t>Number of events</t>
  </si>
  <si>
    <t>24/45</t>
  </si>
  <si>
    <t>multiply the probabilities of independent events</t>
  </si>
  <si>
    <t>The longer someone is at the site, the more links they are likely to click which increase the likelihood they get the survey.  So, it's likely that the true average time is lower.</t>
  </si>
  <si>
    <t>Correctly diagnose a sufferer of Thripshaw's</t>
  </si>
  <si>
    <t>Correctly identify a non-sufferer of Thripshaw's.</t>
  </si>
  <si>
    <t>Misclassify the person</t>
  </si>
  <si>
    <t>Population:</t>
  </si>
  <si>
    <t>Clear</t>
  </si>
  <si>
    <t>Infected</t>
  </si>
  <si>
    <t>Positive Result</t>
  </si>
  <si>
    <t xml:space="preserve"> I'd estimate in the vicinity of 10.5% because 98% of .5% is roughly .5% and then add to 10% prob of nonsufferors </t>
  </si>
  <si>
    <t>Wrong Result</t>
  </si>
  <si>
    <t>99.5% nons at 10% error is 9.95% plus .5% infected at 2% error (.01%)  overall 9.96%</t>
  </si>
  <si>
    <t>Data Source: Amsterdam availability data scraped from AirBnB on December 24th. Question: What are the popular neighborhoods in Amsterdam?</t>
  </si>
  <si>
    <t>Data Source: Mental health services use on September 12, 2001 in San Francisco, CA and New York City, NY. Question: How do patterns of mental health service use vary between cities?</t>
  </si>
  <si>
    <t>Data Source: Armenian Pub Survey. Question: What are the most common reasons Armenians visit local pubs?</t>
  </si>
  <si>
    <t>The obvious is the timing being Christmas Eve is not likely indicative of typical times of year.  You might want to pick a variety of different dates to evaluate being noting whether time of year seems to change the results or provide consistent results.</t>
  </si>
  <si>
    <t>Again, the obvious is clearly the day after September 11, 2001 had New York in complete tragedy and chaos and no data collected about New York at that time would be comparable to something in another city.</t>
  </si>
  <si>
    <t>The limitation here would be that it would be skewed to the opinion/reasons of those who are regulars.</t>
  </si>
  <si>
    <t>monty hall</t>
  </si>
  <si>
    <t>So, once you've selected a door, you have a 1/3 chance of having the great prize and a 2/3 chance of not having it.</t>
  </si>
  <si>
    <t>Now, the host opens one of the other 2 doors and your chance remains at 1/3 while the remaining other door is now 2/3 chance</t>
  </si>
  <si>
    <t>This means switching is more likely to get you the great prize</t>
  </si>
  <si>
    <t>Probability</t>
  </si>
  <si>
    <t>The conversation of evaluating all the permutations is also illuminating</t>
  </si>
  <si>
    <t>Door 1</t>
  </si>
  <si>
    <t>Door 2</t>
  </si>
  <si>
    <t>Door 3</t>
  </si>
  <si>
    <t>Prize</t>
  </si>
  <si>
    <t>Goat</t>
  </si>
  <si>
    <t>Given, you pick Door 2 or 3, the host must pick the other, giving a set of 2 permutations where switching will get you the prize, whereas the only permutation where not switching gets you the prize is if you picked Door 1 (in this example)</t>
  </si>
  <si>
    <t>You pick 2, host picks 3 =&gt; you should switch, 100 times</t>
  </si>
  <si>
    <t>You pick 3, host picks 2 =&gt; you should switch, 100 times</t>
  </si>
  <si>
    <t>Bernoulli</t>
  </si>
  <si>
    <t xml:space="preserve"> 0/1 (heads/tails)</t>
  </si>
  <si>
    <t>Uniform</t>
  </si>
  <si>
    <t>rolling a fair die</t>
  </si>
  <si>
    <t>Binomial</t>
  </si>
  <si>
    <t>multiple coin tosses in a row/ pulling marbles and replacing the pulled marble</t>
  </si>
  <si>
    <t>Hypergeometric</t>
  </si>
  <si>
    <t>pulling marbles without replacing the prior pulled marble</t>
  </si>
  <si>
    <t>Poisson</t>
  </si>
  <si>
    <t>count events over a time given the continuous rate of events occurring ( packets arrive at routers, or customers arrive at a store, or things wait in some kind of queue)</t>
  </si>
  <si>
    <t>Negative Binomial</t>
  </si>
  <si>
    <t>Geometric</t>
  </si>
  <si>
    <r>
      <t xml:space="preserve">how many successes til  </t>
    </r>
    <r>
      <rPr>
        <i/>
        <sz val="11"/>
        <color theme="1"/>
        <rFont val="Calibri"/>
        <family val="2"/>
        <scheme val="minor"/>
      </rPr>
      <t xml:space="preserve">r </t>
    </r>
    <r>
      <rPr>
        <sz val="11"/>
        <color theme="1"/>
        <rFont val="Calibri"/>
        <family val="2"/>
        <scheme val="minor"/>
      </rPr>
      <t xml:space="preserve">failure?  How many fails until </t>
    </r>
    <r>
      <rPr>
        <i/>
        <sz val="11"/>
        <color theme="1"/>
        <rFont val="Calibri"/>
        <family val="2"/>
        <scheme val="minor"/>
      </rPr>
      <t>r</t>
    </r>
    <r>
      <rPr>
        <sz val="11"/>
        <color theme="1"/>
        <rFont val="Calibri"/>
        <family val="2"/>
        <scheme val="minor"/>
      </rPr>
      <t xml:space="preserve"> success?  (how many times do get tails before get r number of heads?)</t>
    </r>
  </si>
  <si>
    <t>how many successes til a single failure?  How many fails until a single success?  (how many times do get tails before get heads?)</t>
  </si>
  <si>
    <t>exponential distribution is appropriate when the rate—of wear, or failure for instance—is constant (time to event)</t>
  </si>
  <si>
    <t>Exponential</t>
  </si>
  <si>
    <t>Weibull</t>
  </si>
  <si>
    <t>increasing (or decreasing) rates of failure over time</t>
  </si>
  <si>
    <t>bell</t>
  </si>
  <si>
    <t>Normal/Gaussian</t>
  </si>
  <si>
    <t>I would stay with standard deviation for the same reasons</t>
  </si>
  <si>
    <t>I would go with standard deviation  because the mean and standard deviation together are best descriptives for normal distributions where range is also close to equi-distant from the mean</t>
  </si>
  <si>
    <t>Preliminary analysis:</t>
  </si>
  <si>
    <t>Test will be positive</t>
  </si>
  <si>
    <t>You pick 1, host picks 2 or 3 (randomly)  =&gt; you should not switch, 100 times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</si>
</sst>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
  </numFmts>
  <fonts count="5">
    <font>
      <sz val="11"/>
      <color theme="1"/>
      <name val="Calibri"/>
      <family val="2"/>
      <scheme val="minor"/>
    </font>
    <font>
      <sz val="11"/>
      <color theme="1"/>
      <name val="Calibri"/>
      <family val="2"/>
      <scheme val="minor"/>
    </font>
    <font>
      <sz val="15"/>
      <color rgb="FF373A36"/>
      <name val="&amp;quot"/>
    </font>
    <font>
      <sz val="14"/>
      <color rgb="FF373A36"/>
      <name val="&amp;quot"/>
    </font>
    <font>
      <i/>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0" fontId="0" fillId="0" borderId="0" xfId="0" applyAlignment="1">
      <alignment vertical="center"/>
    </xf>
    <xf numFmtId="0" fontId="0" fillId="2" borderId="0" xfId="0" applyFill="1"/>
    <xf numFmtId="0" fontId="0" fillId="0" borderId="0" xfId="0" applyFill="1" applyAlignment="1">
      <alignment vertical="center"/>
    </xf>
    <xf numFmtId="0" fontId="0" fillId="3" borderId="0" xfId="0" applyFill="1"/>
    <xf numFmtId="9" fontId="0" fillId="0" borderId="0" xfId="1" applyFont="1"/>
    <xf numFmtId="0" fontId="2" fillId="0" borderId="0" xfId="0" applyFont="1" applyAlignment="1">
      <alignment horizontal="left" vertical="center" indent="1"/>
    </xf>
    <xf numFmtId="164" fontId="0" fillId="0" borderId="0" xfId="1" applyNumberFormat="1" applyFont="1"/>
    <xf numFmtId="10" fontId="0" fillId="0" borderId="0" xfId="1" applyNumberFormat="1" applyFont="1"/>
    <xf numFmtId="165" fontId="0" fillId="0" borderId="0" xfId="1" applyNumberFormat="1" applyFont="1"/>
    <xf numFmtId="9" fontId="0" fillId="0" borderId="0" xfId="0" applyNumberFormat="1"/>
    <xf numFmtId="0" fontId="0" fillId="0" borderId="0" xfId="0" quotePrefix="1"/>
    <xf numFmtId="0" fontId="0" fillId="0" borderId="0" xfId="0" applyAlignment="1">
      <alignment horizontal="left" wrapText="1"/>
    </xf>
    <xf numFmtId="0" fontId="2" fillId="0" borderId="0" xfId="0" applyFont="1" applyAlignment="1">
      <alignment horizontal="left" vertical="center" wrapText="1"/>
    </xf>
    <xf numFmtId="0" fontId="0" fillId="0" borderId="0" xfId="0"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6"/>
  <sheetViews>
    <sheetView tabSelected="1" workbookViewId="0">
      <selection activeCell="A46" sqref="A46"/>
    </sheetView>
  </sheetViews>
  <sheetFormatPr defaultRowHeight="15"/>
  <sheetData>
    <row r="1" spans="1:25">
      <c r="B1" t="s">
        <v>7</v>
      </c>
      <c r="C1" t="s">
        <v>8</v>
      </c>
      <c r="D1" t="s">
        <v>9</v>
      </c>
      <c r="E1" t="s">
        <v>10</v>
      </c>
      <c r="F1" t="s">
        <v>12</v>
      </c>
      <c r="G1" t="s">
        <v>15</v>
      </c>
      <c r="H1" t="s">
        <v>14</v>
      </c>
      <c r="I1" t="s">
        <v>17</v>
      </c>
      <c r="J1" t="s">
        <v>16</v>
      </c>
    </row>
    <row r="2" spans="1:25">
      <c r="A2" s="1" t="s">
        <v>0</v>
      </c>
      <c r="B2" s="1">
        <v>14</v>
      </c>
      <c r="C2">
        <f>+B$11</f>
        <v>9.86</v>
      </c>
      <c r="D2">
        <f>+C2-B2</f>
        <v>-4.1400000000000006</v>
      </c>
      <c r="E2">
        <f>ROUND(+D2*D2,2)</f>
        <v>17.14</v>
      </c>
    </row>
    <row r="3" spans="1:25">
      <c r="A3" s="1" t="s">
        <v>1</v>
      </c>
      <c r="B3" s="1">
        <v>12</v>
      </c>
      <c r="C3">
        <f t="shared" ref="C3:C8" si="0">+B$11</f>
        <v>9.86</v>
      </c>
      <c r="D3">
        <f t="shared" ref="D3:D8" si="1">+C3-B3</f>
        <v>-2.1400000000000006</v>
      </c>
      <c r="E3">
        <f t="shared" ref="E3:E8" si="2">ROUND(+D3*D3,2)</f>
        <v>4.58</v>
      </c>
    </row>
    <row r="4" spans="1:25">
      <c r="A4" s="1" t="s">
        <v>2</v>
      </c>
      <c r="B4" s="1">
        <v>11</v>
      </c>
      <c r="C4">
        <f t="shared" si="0"/>
        <v>9.86</v>
      </c>
      <c r="D4">
        <f t="shared" si="1"/>
        <v>-1.1400000000000006</v>
      </c>
      <c r="E4">
        <f t="shared" si="2"/>
        <v>1.3</v>
      </c>
    </row>
    <row r="5" spans="1:25">
      <c r="A5" s="1" t="s">
        <v>3</v>
      </c>
      <c r="B5" s="3">
        <v>10</v>
      </c>
      <c r="C5">
        <f t="shared" si="0"/>
        <v>9.86</v>
      </c>
      <c r="D5">
        <f t="shared" si="1"/>
        <v>-0.14000000000000057</v>
      </c>
      <c r="E5">
        <f t="shared" si="2"/>
        <v>0.02</v>
      </c>
      <c r="K5" s="2" t="s">
        <v>20</v>
      </c>
    </row>
    <row r="6" spans="1:25">
      <c r="A6" s="1" t="s">
        <v>4</v>
      </c>
      <c r="B6" s="1">
        <v>8</v>
      </c>
      <c r="C6">
        <f t="shared" si="0"/>
        <v>9.86</v>
      </c>
      <c r="D6">
        <f t="shared" si="1"/>
        <v>1.8599999999999994</v>
      </c>
      <c r="E6">
        <f t="shared" si="2"/>
        <v>3.46</v>
      </c>
      <c r="K6" s="4" t="s">
        <v>95</v>
      </c>
    </row>
    <row r="7" spans="1:25">
      <c r="A7" s="1" t="s">
        <v>5</v>
      </c>
      <c r="B7" s="1">
        <v>6</v>
      </c>
      <c r="C7">
        <f t="shared" si="0"/>
        <v>9.86</v>
      </c>
      <c r="D7">
        <f t="shared" si="1"/>
        <v>3.8599999999999994</v>
      </c>
      <c r="E7">
        <f t="shared" si="2"/>
        <v>14.9</v>
      </c>
    </row>
    <row r="8" spans="1:25" ht="15" customHeight="1">
      <c r="A8" s="1" t="s">
        <v>6</v>
      </c>
      <c r="B8" s="1">
        <v>8</v>
      </c>
      <c r="C8">
        <f t="shared" si="0"/>
        <v>9.86</v>
      </c>
      <c r="D8">
        <f t="shared" si="1"/>
        <v>1.8599999999999994</v>
      </c>
      <c r="E8">
        <f t="shared" si="2"/>
        <v>3.46</v>
      </c>
      <c r="L8" s="12" t="s">
        <v>33</v>
      </c>
      <c r="M8" s="12"/>
      <c r="N8" s="12"/>
      <c r="O8" s="12"/>
      <c r="P8" s="12"/>
      <c r="Q8" s="12"/>
      <c r="R8" s="12"/>
      <c r="S8" s="12"/>
      <c r="T8" s="12"/>
      <c r="U8" s="12"/>
      <c r="V8" s="12"/>
      <c r="W8" s="12"/>
      <c r="X8" s="12"/>
      <c r="Y8" s="12"/>
    </row>
    <row r="9" spans="1:25">
      <c r="A9" s="1" t="s">
        <v>13</v>
      </c>
      <c r="B9">
        <f>SUM(B2:B8)</f>
        <v>69</v>
      </c>
      <c r="E9">
        <f>SUM(E2:E8)</f>
        <v>44.86</v>
      </c>
      <c r="F9">
        <f>+B10-1</f>
        <v>6</v>
      </c>
      <c r="G9" s="14">
        <f>+E9/F9</f>
        <v>7.4766666666666666</v>
      </c>
      <c r="H9" s="4">
        <f>SQRT(G9)</f>
        <v>2.7343494046421108</v>
      </c>
      <c r="I9">
        <f>SQRT(B10)</f>
        <v>2.6457513110645907</v>
      </c>
      <c r="J9">
        <f>+H9/I9</f>
        <v>1.0334869317486497</v>
      </c>
      <c r="L9" s="12"/>
      <c r="M9" s="12"/>
      <c r="N9" s="12"/>
      <c r="O9" s="12"/>
      <c r="P9" s="12"/>
      <c r="Q9" s="12"/>
      <c r="R9" s="12"/>
      <c r="S9" s="12"/>
      <c r="T9" s="12"/>
      <c r="U9" s="12"/>
      <c r="V9" s="12"/>
      <c r="W9" s="12"/>
      <c r="X9" s="12"/>
      <c r="Y9" s="12"/>
    </row>
    <row r="10" spans="1:25">
      <c r="A10" s="1" t="s">
        <v>11</v>
      </c>
      <c r="B10">
        <f>COUNT(B2:B8)</f>
        <v>7</v>
      </c>
      <c r="L10" s="12"/>
      <c r="M10" s="12"/>
      <c r="N10" s="12"/>
      <c r="O10" s="12"/>
      <c r="P10" s="12"/>
      <c r="Q10" s="12"/>
      <c r="R10" s="12"/>
      <c r="S10" s="12"/>
      <c r="T10" s="12"/>
      <c r="U10" s="12"/>
      <c r="V10" s="12"/>
      <c r="W10" s="12"/>
      <c r="X10" s="12"/>
      <c r="Y10" s="12"/>
    </row>
    <row r="11" spans="1:25">
      <c r="A11" s="1" t="s">
        <v>8</v>
      </c>
      <c r="B11" s="2">
        <f>+ROUND(B9/B10,2)</f>
        <v>9.86</v>
      </c>
      <c r="L11" s="12"/>
      <c r="M11" s="12"/>
      <c r="N11" s="12"/>
      <c r="O11" s="12"/>
      <c r="P11" s="12"/>
      <c r="Q11" s="12"/>
      <c r="R11" s="12"/>
      <c r="S11" s="12"/>
      <c r="T11" s="12"/>
      <c r="U11" s="12"/>
      <c r="V11" s="12"/>
      <c r="W11" s="12"/>
      <c r="X11" s="12"/>
      <c r="Y11" s="12"/>
    </row>
    <row r="12" spans="1:25">
      <c r="A12" s="1" t="s">
        <v>18</v>
      </c>
      <c r="B12">
        <v>10</v>
      </c>
    </row>
    <row r="13" spans="1:25">
      <c r="A13" s="1" t="s">
        <v>19</v>
      </c>
      <c r="B13">
        <v>8</v>
      </c>
    </row>
    <row r="15" spans="1:25">
      <c r="B15" t="s">
        <v>7</v>
      </c>
      <c r="C15" t="s">
        <v>8</v>
      </c>
      <c r="D15" t="s">
        <v>9</v>
      </c>
      <c r="E15" t="s">
        <v>10</v>
      </c>
      <c r="F15" t="s">
        <v>12</v>
      </c>
      <c r="G15" t="s">
        <v>15</v>
      </c>
      <c r="H15" t="s">
        <v>14</v>
      </c>
      <c r="I15" t="s">
        <v>17</v>
      </c>
      <c r="J15" t="s">
        <v>16</v>
      </c>
    </row>
    <row r="16" spans="1:25">
      <c r="A16" s="1" t="s">
        <v>0</v>
      </c>
      <c r="B16" s="1">
        <v>14</v>
      </c>
      <c r="C16">
        <f>+B$25</f>
        <v>10</v>
      </c>
      <c r="D16">
        <f>+C16-B16</f>
        <v>-4</v>
      </c>
      <c r="E16">
        <f>ROUND(+D16*D16,2)</f>
        <v>16</v>
      </c>
    </row>
    <row r="17" spans="1:11">
      <c r="A17" s="1" t="s">
        <v>1</v>
      </c>
      <c r="B17" s="1">
        <v>12</v>
      </c>
      <c r="C17">
        <f t="shared" ref="C17:C22" si="3">+B$25</f>
        <v>10</v>
      </c>
      <c r="D17">
        <f t="shared" ref="D17:D22" si="4">+C17-B17</f>
        <v>-2</v>
      </c>
      <c r="E17">
        <f t="shared" ref="E17:E22" si="5">ROUND(+D17*D17,2)</f>
        <v>4</v>
      </c>
    </row>
    <row r="18" spans="1:11">
      <c r="A18" s="1" t="s">
        <v>2</v>
      </c>
      <c r="B18" s="1">
        <v>11</v>
      </c>
      <c r="C18">
        <f t="shared" si="3"/>
        <v>10</v>
      </c>
      <c r="D18">
        <f t="shared" si="4"/>
        <v>-1</v>
      </c>
      <c r="E18">
        <f t="shared" si="5"/>
        <v>1</v>
      </c>
      <c r="K18" s="2" t="s">
        <v>21</v>
      </c>
    </row>
    <row r="19" spans="1:11">
      <c r="A19" s="1" t="s">
        <v>3</v>
      </c>
      <c r="B19" s="1">
        <v>10</v>
      </c>
      <c r="C19">
        <f t="shared" si="3"/>
        <v>10</v>
      </c>
      <c r="D19">
        <f t="shared" si="4"/>
        <v>0</v>
      </c>
      <c r="E19">
        <f t="shared" si="5"/>
        <v>0</v>
      </c>
      <c r="K19" s="4" t="s">
        <v>94</v>
      </c>
    </row>
    <row r="20" spans="1:11">
      <c r="A20" s="1" t="s">
        <v>4</v>
      </c>
      <c r="B20" s="1">
        <v>8</v>
      </c>
      <c r="C20">
        <f t="shared" si="3"/>
        <v>10</v>
      </c>
      <c r="D20">
        <f t="shared" si="4"/>
        <v>2</v>
      </c>
      <c r="E20">
        <f t="shared" si="5"/>
        <v>4</v>
      </c>
      <c r="K20" t="s">
        <v>22</v>
      </c>
    </row>
    <row r="21" spans="1:11">
      <c r="A21" s="1" t="s">
        <v>5</v>
      </c>
      <c r="B21" s="1">
        <v>7</v>
      </c>
      <c r="C21">
        <f t="shared" si="3"/>
        <v>10</v>
      </c>
      <c r="D21">
        <f t="shared" si="4"/>
        <v>3</v>
      </c>
      <c r="E21">
        <f t="shared" si="5"/>
        <v>9</v>
      </c>
    </row>
    <row r="22" spans="1:11">
      <c r="A22" s="1" t="s">
        <v>6</v>
      </c>
      <c r="B22" s="1">
        <v>8</v>
      </c>
      <c r="C22">
        <f t="shared" si="3"/>
        <v>10</v>
      </c>
      <c r="D22">
        <f t="shared" si="4"/>
        <v>2</v>
      </c>
      <c r="E22">
        <f t="shared" si="5"/>
        <v>4</v>
      </c>
    </row>
    <row r="23" spans="1:11">
      <c r="A23" s="1" t="s">
        <v>13</v>
      </c>
      <c r="B23">
        <f>SUM(B16:B22)</f>
        <v>70</v>
      </c>
      <c r="E23">
        <f>SUM(E16:E22)</f>
        <v>38</v>
      </c>
      <c r="F23">
        <f>+B24-1</f>
        <v>6</v>
      </c>
      <c r="G23" s="14">
        <f>+E23/F23</f>
        <v>6.333333333333333</v>
      </c>
      <c r="H23" s="4">
        <f>SQRT(G23)</f>
        <v>2.5166114784235831</v>
      </c>
      <c r="I23">
        <f>SQRT(B24)</f>
        <v>2.6457513110645907</v>
      </c>
      <c r="J23">
        <f>+H23/I23</f>
        <v>0.95118973121134176</v>
      </c>
    </row>
    <row r="24" spans="1:11">
      <c r="A24" s="1" t="s">
        <v>11</v>
      </c>
      <c r="B24">
        <f>COUNT(B16:B22)</f>
        <v>7</v>
      </c>
    </row>
    <row r="25" spans="1:11">
      <c r="A25" s="1" t="s">
        <v>8</v>
      </c>
      <c r="B25" s="2">
        <f>+ROUND(B23/B24,2)</f>
        <v>10</v>
      </c>
    </row>
    <row r="26" spans="1:11">
      <c r="A26" s="1" t="s">
        <v>18</v>
      </c>
      <c r="B26">
        <v>10</v>
      </c>
    </row>
    <row r="27" spans="1:11">
      <c r="A27" s="1" t="s">
        <v>19</v>
      </c>
      <c r="B27">
        <v>8</v>
      </c>
    </row>
    <row r="32" spans="1:11">
      <c r="B32" t="s">
        <v>7</v>
      </c>
      <c r="C32" t="s">
        <v>8</v>
      </c>
      <c r="D32" t="s">
        <v>9</v>
      </c>
      <c r="E32" t="s">
        <v>10</v>
      </c>
      <c r="F32" t="s">
        <v>12</v>
      </c>
      <c r="G32" t="s">
        <v>15</v>
      </c>
      <c r="H32" t="s">
        <v>14</v>
      </c>
      <c r="I32" t="s">
        <v>17</v>
      </c>
      <c r="J32" t="s">
        <v>16</v>
      </c>
    </row>
    <row r="33" spans="1:11">
      <c r="A33" s="1" t="s">
        <v>0</v>
      </c>
      <c r="B33" s="1">
        <v>14</v>
      </c>
      <c r="C33">
        <f>+B$42</f>
        <v>9</v>
      </c>
      <c r="D33">
        <f>+C33-B33</f>
        <v>-5</v>
      </c>
      <c r="E33">
        <f>ROUND(+D33*D33,2)</f>
        <v>25</v>
      </c>
    </row>
    <row r="34" spans="1:11">
      <c r="A34" s="1" t="s">
        <v>1</v>
      </c>
      <c r="B34" s="1">
        <v>12</v>
      </c>
      <c r="C34">
        <f t="shared" ref="C34:C39" si="6">+B$42</f>
        <v>9</v>
      </c>
      <c r="D34">
        <f t="shared" ref="D34:D39" si="7">+C34-B34</f>
        <v>-3</v>
      </c>
      <c r="E34">
        <f t="shared" ref="E34:E39" si="8">ROUND(+D34*D34,2)</f>
        <v>9</v>
      </c>
    </row>
    <row r="35" spans="1:11">
      <c r="A35" s="1" t="s">
        <v>2</v>
      </c>
      <c r="B35" s="1">
        <v>11</v>
      </c>
      <c r="C35">
        <f t="shared" si="6"/>
        <v>9</v>
      </c>
      <c r="D35">
        <f t="shared" si="7"/>
        <v>-2</v>
      </c>
      <c r="E35">
        <f t="shared" si="8"/>
        <v>4</v>
      </c>
      <c r="K35" s="2" t="s">
        <v>25</v>
      </c>
    </row>
    <row r="36" spans="1:11">
      <c r="A36" s="1" t="s">
        <v>3</v>
      </c>
      <c r="B36" s="1">
        <v>10</v>
      </c>
      <c r="C36">
        <f t="shared" si="6"/>
        <v>9</v>
      </c>
      <c r="D36">
        <f t="shared" si="7"/>
        <v>-1</v>
      </c>
      <c r="E36">
        <f t="shared" si="8"/>
        <v>1</v>
      </c>
      <c r="K36" s="4" t="s">
        <v>34</v>
      </c>
    </row>
    <row r="37" spans="1:11">
      <c r="A37" s="1" t="s">
        <v>4</v>
      </c>
      <c r="B37" s="1">
        <v>8</v>
      </c>
      <c r="C37">
        <f t="shared" si="6"/>
        <v>9</v>
      </c>
      <c r="D37">
        <f t="shared" si="7"/>
        <v>1</v>
      </c>
      <c r="E37">
        <f t="shared" si="8"/>
        <v>1</v>
      </c>
      <c r="K37" t="s">
        <v>24</v>
      </c>
    </row>
    <row r="38" spans="1:11">
      <c r="A38" s="1" t="s">
        <v>5</v>
      </c>
      <c r="B38" s="1">
        <v>7</v>
      </c>
      <c r="C38">
        <f t="shared" si="6"/>
        <v>9</v>
      </c>
      <c r="D38">
        <f t="shared" si="7"/>
        <v>2</v>
      </c>
      <c r="E38">
        <f t="shared" si="8"/>
        <v>4</v>
      </c>
    </row>
    <row r="39" spans="1:11">
      <c r="A39" s="1" t="s">
        <v>23</v>
      </c>
      <c r="B39" s="1">
        <v>1</v>
      </c>
      <c r="C39">
        <f t="shared" si="6"/>
        <v>9</v>
      </c>
      <c r="D39">
        <f t="shared" si="7"/>
        <v>8</v>
      </c>
      <c r="E39">
        <f t="shared" si="8"/>
        <v>64</v>
      </c>
    </row>
    <row r="40" spans="1:11">
      <c r="A40" s="1" t="s">
        <v>13</v>
      </c>
      <c r="B40">
        <f>SUM(B33:B39)</f>
        <v>63</v>
      </c>
      <c r="E40">
        <f>SUM(E33:E39)</f>
        <v>108</v>
      </c>
      <c r="F40">
        <f>+B41-1</f>
        <v>6</v>
      </c>
      <c r="G40" s="14">
        <f>+E40/F40</f>
        <v>18</v>
      </c>
      <c r="H40">
        <f>SQRT(G40)</f>
        <v>4.2426406871192848</v>
      </c>
      <c r="I40">
        <f>SQRT(B41)</f>
        <v>2.6457513110645907</v>
      </c>
      <c r="J40" s="4">
        <f>+H40/I40</f>
        <v>1.6035674514745462</v>
      </c>
    </row>
    <row r="41" spans="1:11">
      <c r="A41" s="1" t="s">
        <v>11</v>
      </c>
      <c r="B41">
        <f>COUNT(B33:B39)</f>
        <v>7</v>
      </c>
    </row>
    <row r="42" spans="1:11">
      <c r="A42" s="1" t="s">
        <v>8</v>
      </c>
      <c r="B42" s="14">
        <f>+ROUND(B40/B41,2)</f>
        <v>9</v>
      </c>
    </row>
    <row r="43" spans="1:11">
      <c r="A43" s="1" t="s">
        <v>18</v>
      </c>
      <c r="B43" s="2">
        <v>10</v>
      </c>
    </row>
    <row r="44" spans="1:11">
      <c r="A44" s="1"/>
    </row>
    <row r="49" spans="1:3">
      <c r="A49" t="s">
        <v>26</v>
      </c>
      <c r="C49" s="5">
        <v>0.2</v>
      </c>
    </row>
    <row r="50" spans="1:3">
      <c r="A50" t="s">
        <v>29</v>
      </c>
      <c r="C50" s="5">
        <v>0.23</v>
      </c>
    </row>
    <row r="51" spans="1:3">
      <c r="A51" t="s">
        <v>27</v>
      </c>
      <c r="C51" s="5">
        <v>0.17</v>
      </c>
    </row>
    <row r="52" spans="1:3">
      <c r="A52" t="s">
        <v>28</v>
      </c>
      <c r="C52" s="5">
        <v>0.05</v>
      </c>
    </row>
    <row r="53" spans="1:3">
      <c r="C53" s="5"/>
    </row>
    <row r="54" spans="1:3">
      <c r="A54" t="s">
        <v>30</v>
      </c>
    </row>
    <row r="55" spans="1:3">
      <c r="A55" t="s">
        <v>32</v>
      </c>
    </row>
    <row r="56" spans="1:3">
      <c r="A56" t="s">
        <v>31</v>
      </c>
    </row>
  </sheetData>
  <mergeCells count="1">
    <mergeCell ref="L8:Y11"/>
  </mergeCells>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4"/>
  <sheetViews>
    <sheetView workbookViewId="0">
      <selection activeCell="A19" sqref="A19"/>
    </sheetView>
  </sheetViews>
  <sheetFormatPr defaultRowHeight="15"/>
  <cols>
    <col min="1" max="1" width="60.7109375" customWidth="1"/>
  </cols>
  <sheetData>
    <row r="2" spans="1:11" ht="18.75">
      <c r="A2" s="6" t="s">
        <v>35</v>
      </c>
    </row>
    <row r="3" spans="1:11" ht="18.75">
      <c r="A3" s="6" t="s">
        <v>39</v>
      </c>
      <c r="B3">
        <v>0.5</v>
      </c>
    </row>
    <row r="4" spans="1:11" ht="18.75">
      <c r="A4" s="6" t="s">
        <v>40</v>
      </c>
      <c r="B4">
        <v>4</v>
      </c>
    </row>
    <row r="5" spans="1:11" ht="18.75">
      <c r="A5" s="6" t="s">
        <v>64</v>
      </c>
      <c r="B5" s="8">
        <f>+B3^B4</f>
        <v>6.25E-2</v>
      </c>
    </row>
    <row r="6" spans="1:11" ht="18.75">
      <c r="A6" s="6"/>
    </row>
    <row r="7" spans="1:11" ht="46.5" customHeight="1">
      <c r="A7" s="13" t="s">
        <v>36</v>
      </c>
      <c r="B7" s="13"/>
      <c r="C7" s="13"/>
      <c r="D7" s="13"/>
      <c r="E7" s="13"/>
      <c r="F7" s="13"/>
      <c r="G7" s="13"/>
      <c r="H7" s="13"/>
      <c r="I7" s="13"/>
      <c r="J7" s="13"/>
      <c r="K7" s="13"/>
    </row>
    <row r="8" spans="1:11" ht="18.75">
      <c r="A8" s="6" t="s">
        <v>41</v>
      </c>
    </row>
    <row r="9" spans="1:11" ht="18.75">
      <c r="A9" s="6"/>
    </row>
    <row r="10" spans="1:11" ht="44.25" customHeight="1">
      <c r="A10" s="13" t="s">
        <v>37</v>
      </c>
      <c r="B10" s="13"/>
      <c r="C10" s="13"/>
      <c r="D10" s="13"/>
      <c r="E10" s="13"/>
      <c r="F10" s="13"/>
      <c r="G10" s="13"/>
      <c r="H10" s="13"/>
      <c r="I10" s="13"/>
      <c r="J10" s="13"/>
      <c r="K10" s="13"/>
    </row>
    <row r="11" spans="1:11" ht="18.75">
      <c r="A11" s="6" t="s">
        <v>42</v>
      </c>
      <c r="B11" s="9">
        <f>0.1*0.00005</f>
        <v>5.0000000000000004E-6</v>
      </c>
    </row>
    <row r="12" spans="1:11" ht="18.75">
      <c r="A12" s="6"/>
    </row>
    <row r="13" spans="1:11" ht="82.5" customHeight="1">
      <c r="A13" s="13" t="s">
        <v>38</v>
      </c>
      <c r="B13" s="13"/>
      <c r="C13" s="13"/>
      <c r="D13" s="13"/>
      <c r="E13" s="13"/>
      <c r="F13" s="13"/>
      <c r="G13" s="13"/>
      <c r="H13" s="13"/>
      <c r="I13" s="13"/>
      <c r="J13" s="13"/>
      <c r="K13" s="13"/>
    </row>
    <row r="14" spans="1:11">
      <c r="A14" t="s">
        <v>43</v>
      </c>
    </row>
  </sheetData>
  <mergeCells count="3">
    <mergeCell ref="A13:K13"/>
    <mergeCell ref="A10:K10"/>
    <mergeCell ref="A7:K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A25" sqref="A25"/>
    </sheetView>
  </sheetViews>
  <sheetFormatPr defaultRowHeight="15"/>
  <cols>
    <col min="1" max="1" width="15.85546875" customWidth="1"/>
  </cols>
  <sheetData>
    <row r="1" spans="1:7">
      <c r="A1" t="s">
        <v>96</v>
      </c>
    </row>
    <row r="3" spans="1:7">
      <c r="A3" t="s">
        <v>97</v>
      </c>
    </row>
    <row r="4" spans="1:7">
      <c r="A4" t="s">
        <v>51</v>
      </c>
    </row>
    <row r="6" spans="1:7">
      <c r="A6" t="s">
        <v>44</v>
      </c>
    </row>
    <row r="7" spans="1:7">
      <c r="A7" s="10">
        <v>0.98</v>
      </c>
    </row>
    <row r="9" spans="1:7">
      <c r="A9" t="s">
        <v>45</v>
      </c>
    </row>
    <row r="10" spans="1:7">
      <c r="A10" s="10">
        <v>0.9</v>
      </c>
      <c r="G10" s="7"/>
    </row>
    <row r="12" spans="1:7">
      <c r="A12" t="s">
        <v>46</v>
      </c>
    </row>
    <row r="13" spans="1:7">
      <c r="A13" t="s">
        <v>53</v>
      </c>
    </row>
    <row r="16" spans="1:7">
      <c r="A16" t="s">
        <v>47</v>
      </c>
    </row>
    <row r="17" spans="1:3">
      <c r="B17" t="s">
        <v>48</v>
      </c>
      <c r="C17" t="s">
        <v>49</v>
      </c>
    </row>
    <row r="18" spans="1:3">
      <c r="B18">
        <v>99.5</v>
      </c>
      <c r="C18">
        <v>0.5</v>
      </c>
    </row>
    <row r="19" spans="1:3">
      <c r="A19" t="s">
        <v>50</v>
      </c>
      <c r="B19">
        <v>10</v>
      </c>
      <c r="C19">
        <v>98</v>
      </c>
    </row>
    <row r="20" spans="1:3">
      <c r="A20" t="s">
        <v>52</v>
      </c>
      <c r="B20">
        <v>10</v>
      </c>
      <c r="C20">
        <v>2</v>
      </c>
    </row>
    <row r="22" spans="1:3">
      <c r="B22">
        <f>+B18*B20/100</f>
        <v>9.9499999999999993</v>
      </c>
      <c r="C22">
        <f>+C18*C20/100</f>
        <v>0.01</v>
      </c>
    </row>
    <row r="23" spans="1:3">
      <c r="C23">
        <f>+C22+B22</f>
        <v>9.9599999999999991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9"/>
  <sheetViews>
    <sheetView workbookViewId="0">
      <selection activeCell="C17" sqref="C17"/>
    </sheetView>
  </sheetViews>
  <sheetFormatPr defaultRowHeight="15"/>
  <sheetData>
    <row r="2" spans="1:1">
      <c r="A2" t="s">
        <v>54</v>
      </c>
    </row>
    <row r="3" spans="1:1">
      <c r="A3" t="s">
        <v>57</v>
      </c>
    </row>
    <row r="5" spans="1:1">
      <c r="A5" t="s">
        <v>55</v>
      </c>
    </row>
    <row r="6" spans="1:1">
      <c r="A6" t="s">
        <v>58</v>
      </c>
    </row>
    <row r="8" spans="1:1">
      <c r="A8" t="s">
        <v>56</v>
      </c>
    </row>
    <row r="9" spans="1:1">
      <c r="A9" t="s">
        <v>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A17" sqref="A17"/>
    </sheetView>
  </sheetViews>
  <sheetFormatPr defaultRowHeight="15"/>
  <sheetData>
    <row r="1" spans="1:3">
      <c r="A1" t="s">
        <v>60</v>
      </c>
    </row>
    <row r="3" spans="1:3">
      <c r="A3" t="s">
        <v>61</v>
      </c>
    </row>
    <row r="4" spans="1:3">
      <c r="A4" t="s">
        <v>62</v>
      </c>
    </row>
    <row r="5" spans="1:3">
      <c r="A5" t="s">
        <v>63</v>
      </c>
    </row>
    <row r="7" spans="1:3">
      <c r="A7" t="s">
        <v>65</v>
      </c>
    </row>
    <row r="9" spans="1:3">
      <c r="A9" t="s">
        <v>66</v>
      </c>
      <c r="B9" t="s">
        <v>67</v>
      </c>
      <c r="C9" t="s">
        <v>68</v>
      </c>
    </row>
    <row r="10" spans="1:3">
      <c r="A10" t="s">
        <v>69</v>
      </c>
      <c r="B10" t="s">
        <v>70</v>
      </c>
      <c r="C10" t="s">
        <v>70</v>
      </c>
    </row>
    <row r="12" spans="1:3">
      <c r="A12" t="s">
        <v>71</v>
      </c>
    </row>
    <row r="14" spans="1:3">
      <c r="A14" t="s">
        <v>72</v>
      </c>
    </row>
    <row r="15" spans="1:3">
      <c r="A15" t="s">
        <v>73</v>
      </c>
    </row>
    <row r="16" spans="1:3">
      <c r="A16" t="s">
        <v>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A15" sqref="A15"/>
    </sheetView>
  </sheetViews>
  <sheetFormatPr defaultRowHeight="15"/>
  <cols>
    <col min="1" max="1" width="17.5703125" bestFit="1" customWidth="1"/>
  </cols>
  <sheetData>
    <row r="1" spans="1:2">
      <c r="A1" t="s">
        <v>74</v>
      </c>
      <c r="B1" s="11" t="s">
        <v>75</v>
      </c>
    </row>
    <row r="2" spans="1:2">
      <c r="A2" t="s">
        <v>76</v>
      </c>
      <c r="B2" t="s">
        <v>77</v>
      </c>
    </row>
    <row r="3" spans="1:2">
      <c r="A3" t="s">
        <v>78</v>
      </c>
      <c r="B3" t="s">
        <v>79</v>
      </c>
    </row>
    <row r="4" spans="1:2">
      <c r="A4" t="s">
        <v>80</v>
      </c>
      <c r="B4" t="s">
        <v>81</v>
      </c>
    </row>
    <row r="5" spans="1:2">
      <c r="A5" t="s">
        <v>82</v>
      </c>
      <c r="B5" t="s">
        <v>83</v>
      </c>
    </row>
    <row r="6" spans="1:2">
      <c r="A6" t="s">
        <v>85</v>
      </c>
      <c r="B6" t="s">
        <v>87</v>
      </c>
    </row>
    <row r="7" spans="1:2">
      <c r="A7" t="s">
        <v>84</v>
      </c>
      <c r="B7" t="s">
        <v>86</v>
      </c>
    </row>
    <row r="8" spans="1:2">
      <c r="A8" t="s">
        <v>89</v>
      </c>
      <c r="B8" t="s">
        <v>88</v>
      </c>
    </row>
    <row r="9" spans="1:2">
      <c r="A9" t="s">
        <v>90</v>
      </c>
      <c r="B9" t="s">
        <v>91</v>
      </c>
    </row>
    <row r="10" spans="1:2">
      <c r="A10" t="s">
        <v>93</v>
      </c>
      <c r="B10" t="s">
        <v>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Unit3Less1Assgn5</vt:lpstr>
      <vt:lpstr>Unit3Less2Assgn4</vt:lpstr>
      <vt:lpstr>Unit3Less2Assn6</vt:lpstr>
      <vt:lpstr>Unit3Less2Assn7</vt:lpstr>
      <vt:lpstr>Unit3Less2Assn8</vt:lpstr>
      <vt:lpstr>Sheet6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Charlotte</dc:creator>
  <cp:lastModifiedBy>Charlotte</cp:lastModifiedBy>
  <dcterms:created xsi:type="dcterms:W3CDTF">2019-01-23T18:14:36Z</dcterms:created>
  <dcterms:modified xsi:type="dcterms:W3CDTF">2019-01-27T15:47:08Z</dcterms:modified>
</cp:coreProperties>
</file>