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80" yWindow="360" windowWidth="10950" windowHeight="9210" tabRatio="706" activeTab="6"/>
  </bookViews>
  <sheets>
    <sheet name="Import" sheetId="3" r:id="rId1"/>
    <sheet name="Purposes" sheetId="4" r:id="rId2"/>
    <sheet name="Parameters" sheetId="17" r:id="rId3"/>
    <sheet name="__MunexImport_1" sheetId="20" r:id="rId4"/>
    <sheet name="__MunexImport_2" sheetId="21" r:id="rId5"/>
    <sheet name="__MunexImport_3" sheetId="22" r:id="rId6"/>
    <sheet name="__MunexImport_4" sheetId="23" r:id="rId7"/>
    <sheet name="__MunexImport_5" sheetId="24" r:id="rId8"/>
    <sheet name="__MunexImport_6" sheetId="25" r:id="rId9"/>
    <sheet name="__MunexImport_7" sheetId="26" r:id="rId10"/>
    <sheet name="__MunexImport_8" sheetId="27" r:id="rId11"/>
    <sheet name="__MunexImport_9" sheetId="28" r:id="rId12"/>
    <sheet name="__MunexImport_10" sheetId="29" r:id="rId13"/>
    <sheet name="__MunexImport_11" sheetId="30" r:id="rId14"/>
    <sheet name="__MunexImport_12" sheetId="31" r:id="rId15"/>
    <sheet name="__MunexImport_13" sheetId="32" r:id="rId16"/>
    <sheet name="__MunexImport_14" sheetId="33" r:id="rId17"/>
    <sheet name="__MunexImport_15" sheetId="34" r:id="rId18"/>
    <sheet name="__MunexImport_16" sheetId="35" r:id="rId19"/>
    <sheet name="__MunexImport_17" sheetId="36" r:id="rId20"/>
    <sheet name="__MunexImport_18" sheetId="37" r:id="rId21"/>
    <sheet name="__MunexImport_19" sheetId="38" r:id="rId22"/>
    <sheet name="__MunexImport_20" sheetId="39" r:id="rId23"/>
    <sheet name="__MunexImport_21" sheetId="40" r:id="rId24"/>
    <sheet name="__MunexImport_22" sheetId="41" r:id="rId25"/>
    <sheet name="__MunexImport_23" sheetId="42" r:id="rId26"/>
    <sheet name="__MunexImport_24" sheetId="43" r:id="rId27"/>
    <sheet name="__MunexImport_25" sheetId="44" r:id="rId28"/>
    <sheet name="__MunexImport_26" sheetId="45" r:id="rId29"/>
    <sheet name="__MunexImport_27" sheetId="46" r:id="rId30"/>
    <sheet name="__MunexImport_28" sheetId="47" r:id="rId31"/>
    <sheet name="__MunexImport_29" sheetId="48" r:id="rId32"/>
    <sheet name="__MunexImport_30" sheetId="49" r:id="rId33"/>
    <sheet name="__MunexImport_31" sheetId="50" r:id="rId34"/>
    <sheet name="__MunexImport_32" sheetId="51" r:id="rId35"/>
    <sheet name="__MunexImport_33" sheetId="52" r:id="rId36"/>
    <sheet name="Issues" sheetId="19" r:id="rId37"/>
  </sheets>
  <functionGroups builtInGroupCount="17"/>
  <definedNames>
    <definedName name="adoDatabase">Parameters!$C$10</definedName>
    <definedName name="adoServer">Parameters!$C$9</definedName>
    <definedName name="amount1">Purposes!$Q$11</definedName>
    <definedName name="amount2">Purposes!$Q$12</definedName>
    <definedName name="amount3">Purposes!$Q$13</definedName>
    <definedName name="amount4">Purposes!$Q$14</definedName>
    <definedName name="amount5">Purposes!$Q$15</definedName>
    <definedName name="amount6">Purposes!$Q$16</definedName>
    <definedName name="amount7">Purposes!$Q$17</definedName>
    <definedName name="amount8">Purposes!$Q$18</definedName>
    <definedName name="amount9">Purposes!$Q$19</definedName>
    <definedName name="amounts">Purposes!$Q$11:$Q$19</definedName>
    <definedName name="connectionTest">Import!$B$31</definedName>
    <definedName name="inputIssueID">Import!#REF!</definedName>
    <definedName name="IssueAmount">Import!$I$18</definedName>
    <definedName name="IssueData">Import!$I$15:$I$19</definedName>
    <definedName name="IssueID">Import!$I$15</definedName>
    <definedName name="IssueName">Import!$I$17</definedName>
    <definedName name="Issuer">Import!$I$16</definedName>
    <definedName name="local__Ehlers_vw_IssuesData" localSheetId="36" hidden="1">Issues!$A$1:$E$2</definedName>
    <definedName name="MunexFile">Import!#REF!</definedName>
    <definedName name="MunexFileName">Import!$I$5</definedName>
    <definedName name="ProductionDatabase">Parameters!$C$6</definedName>
    <definedName name="ProductionServer">Parameters!$C$5</definedName>
    <definedName name="purpose1">Purposes!$I$11</definedName>
    <definedName name="purpose2">Purposes!$I$12</definedName>
    <definedName name="purpose3">Purposes!$I$13</definedName>
    <definedName name="purpose4">Purposes!$I$14</definedName>
    <definedName name="purpose5">Purposes!$I$15</definedName>
    <definedName name="purpose6">Purposes!$I$16</definedName>
    <definedName name="purpose7">Purposes!$I$17</definedName>
    <definedName name="purpose8">Purposes!$I$18</definedName>
    <definedName name="purpose9">Purposes!$I$19</definedName>
    <definedName name="Purposes">Purposes!$I$11:$P$19</definedName>
    <definedName name="SaleDate">Import!$I$19</definedName>
  </definedNames>
  <calcPr calcId="145621"/>
</workbook>
</file>

<file path=xl/calcChain.xml><?xml version="1.0" encoding="utf-8"?>
<calcChain xmlns="http://schemas.openxmlformats.org/spreadsheetml/2006/main">
  <c r="J28" i="52" l="1"/>
  <c r="N25" i="52"/>
  <c r="P25" i="52" s="1"/>
  <c r="N24" i="52"/>
  <c r="P24" i="52" s="1"/>
  <c r="N23" i="52"/>
  <c r="P23" i="52" s="1"/>
  <c r="N22" i="52"/>
  <c r="P22" i="52" s="1"/>
  <c r="N21" i="52"/>
  <c r="P21" i="52" s="1"/>
  <c r="N20" i="52"/>
  <c r="P20" i="52" s="1"/>
  <c r="N19" i="52"/>
  <c r="P19" i="52" s="1"/>
  <c r="N18" i="52"/>
  <c r="N28" i="52" s="1"/>
  <c r="P18" i="52" l="1"/>
  <c r="P28" i="52" s="1"/>
  <c r="Q10" i="4" l="1"/>
  <c r="G10" i="4"/>
  <c r="B2" i="4" l="1"/>
  <c r="B3" i="4"/>
  <c r="B4" i="4"/>
  <c r="E4" i="4"/>
</calcChain>
</file>

<file path=xl/connections.xml><?xml version="1.0" encoding="utf-8"?>
<connections xmlns="http://schemas.openxmlformats.org/spreadsheetml/2006/main">
  <connection id="1" keepAlive="1" name="(local) Ehlers vw_IssuesData" type="5" refreshedVersion="4" background="1" saveData="1">
    <dbPr connection="Provider=SQLOLEDB.1;Integrated Security=SSPI;Persist Security Info=True;Initial Catalog=Ehlers;Data Source=(local);Use Procedure for Prepare=1;Auto Translate=True;Packet Size=4096;Workstation ID=CA-UNUA;Use Encryption for Data=False;Tag with column collation when possible=False" command="SELECT * FROM Import.vw_IssuesData WHERE IssueID = 38456"/>
  </connection>
</connections>
</file>

<file path=xl/sharedStrings.xml><?xml version="1.0" encoding="utf-8"?>
<sst xmlns="http://schemas.openxmlformats.org/spreadsheetml/2006/main" count="1427" uniqueCount="255">
  <si>
    <t>Ehlers</t>
  </si>
  <si>
    <t>Workbook Parameters</t>
  </si>
  <si>
    <t>ProductionServer</t>
  </si>
  <si>
    <t>ProductionDatabase</t>
  </si>
  <si>
    <t>VariableName</t>
  </si>
  <si>
    <t>Value</t>
  </si>
  <si>
    <t>EHLERS-SS3</t>
  </si>
  <si>
    <t>adoServer</t>
  </si>
  <si>
    <t>adoDatabase</t>
  </si>
  <si>
    <t>Step 1</t>
  </si>
  <si>
    <t>Step 2</t>
  </si>
  <si>
    <t>Step 3</t>
  </si>
  <si>
    <t>Step 4</t>
  </si>
  <si>
    <t>Step 5</t>
  </si>
  <si>
    <t>Step 6</t>
  </si>
  <si>
    <t>Review exported data in Ehlers system</t>
  </si>
  <si>
    <t>Test SQL Server Connection</t>
  </si>
  <si>
    <t>IssueID</t>
  </si>
  <si>
    <t>IssueName</t>
  </si>
  <si>
    <t>Amount</t>
  </si>
  <si>
    <t>SaleDate</t>
  </si>
  <si>
    <t>Select the Munex file containing the issue you want to import into Ehlers system</t>
  </si>
  <si>
    <t>Sale Date :</t>
  </si>
  <si>
    <t>Issuer :</t>
  </si>
  <si>
    <t>Name :</t>
  </si>
  <si>
    <t>Amount :</t>
  </si>
  <si>
    <t xml:space="preserve">Does the Ehlers data match the data you imported from Munex? </t>
  </si>
  <si>
    <t>Munex File :</t>
  </si>
  <si>
    <t>Issue ID :</t>
  </si>
  <si>
    <t>Enter the Ehlers IssueID and select issue data from Ehlers system</t>
  </si>
  <si>
    <t>IssuerName</t>
  </si>
  <si>
    <t>Confirm each purpose name for the issue.  Make any desired changes in purpose names</t>
  </si>
  <si>
    <t xml:space="preserve">1) </t>
  </si>
  <si>
    <t xml:space="preserve">2) </t>
  </si>
  <si>
    <t xml:space="preserve">3) </t>
  </si>
  <si>
    <t xml:space="preserve">4) </t>
  </si>
  <si>
    <t xml:space="preserve">5) </t>
  </si>
  <si>
    <t xml:space="preserve">6) </t>
  </si>
  <si>
    <t xml:space="preserve">7) </t>
  </si>
  <si>
    <t xml:space="preserve">8) </t>
  </si>
  <si>
    <t xml:space="preserve">9) </t>
  </si>
  <si>
    <t>Munex Spreadsheet Import into Ehlers Data Management System</t>
  </si>
  <si>
    <t>Load data from the Munex spreadsheet into the Ehlers system</t>
  </si>
  <si>
    <t xml:space="preserve"> </t>
  </si>
  <si>
    <t xml:space="preserve">   </t>
  </si>
  <si>
    <t xml:space="preserve">Woodbury, Minnesota </t>
  </si>
  <si>
    <t xml:space="preserve">$7,880,000 </t>
  </si>
  <si>
    <t xml:space="preserve">General Obligation Improvement and Refunding Bonds, Series 2012A </t>
  </si>
  <si>
    <t xml:space="preserve">Crossover Refunding of Series 2004A, 2006A &amp; 2007A with New Money </t>
  </si>
  <si>
    <t/>
  </si>
  <si>
    <t xml:space="preserve">Total Issue Sources And Uses </t>
  </si>
  <si>
    <t xml:space="preserve"> Dated 06/19/2012 |  Delivered 06/19/2012</t>
  </si>
  <si>
    <t>Crossover Refunding of Series 2004A</t>
  </si>
  <si>
    <t>Crossover Refunding of Series 2006A</t>
  </si>
  <si>
    <t>Crossover Refunding of Series 2007A</t>
  </si>
  <si>
    <t>New Money</t>
  </si>
  <si>
    <t>Issue Summary</t>
  </si>
  <si>
    <t xml:space="preserve">Sources Of Funds </t>
  </si>
  <si>
    <t>Par Amount of Bonds</t>
  </si>
  <si>
    <t>Planned Issuer Equity contribution</t>
  </si>
  <si>
    <t>Reoffering Premium</t>
  </si>
  <si>
    <t xml:space="preserve">Total Sources </t>
  </si>
  <si>
    <t xml:space="preserve">Uses Of Funds </t>
  </si>
  <si>
    <t>Deposit to Crossover Escrow Fund</t>
  </si>
  <si>
    <t>Deposit to Project Construction Fund</t>
  </si>
  <si>
    <t>Costs of Issuance</t>
  </si>
  <si>
    <t>Total Underwriter's Discount  (0.741%)</t>
  </si>
  <si>
    <t>Deposit to Capitalized Interest (CIF) Fund</t>
  </si>
  <si>
    <t>Deposit to Debt Service Fund (Rounding)</t>
  </si>
  <si>
    <t xml:space="preserve">Total Uses </t>
  </si>
  <si>
    <t>Series 2012A GO Imp and R  |  Issue Summary  |  5/31/2012  |  8:31 AM</t>
  </si>
  <si>
    <t xml:space="preserve">  </t>
  </si>
  <si>
    <t xml:space="preserve">Debt Service Schedule </t>
  </si>
  <si>
    <t>Date</t>
  </si>
  <si>
    <t>Principal</t>
  </si>
  <si>
    <t>Coupon</t>
  </si>
  <si>
    <t>Interest</t>
  </si>
  <si>
    <t>Total P+I</t>
  </si>
  <si>
    <t>Fiscal Total</t>
  </si>
  <si>
    <t xml:space="preserve">Yield Statistics </t>
  </si>
  <si>
    <t>Bond Year Dollars</t>
  </si>
  <si>
    <t>Average Life</t>
  </si>
  <si>
    <t>Average Coupon</t>
  </si>
  <si>
    <t>Net Interest Cost (NIC)</t>
  </si>
  <si>
    <t>True Interest Cost (TIC)</t>
  </si>
  <si>
    <t>Bond Yield for Arbitrage Purposes</t>
  </si>
  <si>
    <t>All Inclusive Cost (AIC)</t>
  </si>
  <si>
    <t xml:space="preserve">IRS Form 8038 </t>
  </si>
  <si>
    <t>Net Interest Cost</t>
  </si>
  <si>
    <t>Weighted Average Maturity</t>
  </si>
  <si>
    <t>Series 2012A GO Imp and R  |  Issue Summary  |  5/23/2012  |  11:01 AM</t>
  </si>
  <si>
    <t xml:space="preserve">Net Debt Service Schedule </t>
  </si>
  <si>
    <t>CIF</t>
  </si>
  <si>
    <t>PCF</t>
  </si>
  <si>
    <t>Existing D/S</t>
  </si>
  <si>
    <t>Net New D/S</t>
  </si>
  <si>
    <t>105% of Total</t>
  </si>
  <si>
    <t>Assessments</t>
  </si>
  <si>
    <t>Levy Required</t>
  </si>
  <si>
    <t xml:space="preserve">Significant Dates </t>
  </si>
  <si>
    <t>Dated</t>
  </si>
  <si>
    <t>First Coupon Date</t>
  </si>
  <si>
    <t xml:space="preserve">Pricing Summary </t>
  </si>
  <si>
    <t>Maturity</t>
  </si>
  <si>
    <t>Type of Bond</t>
  </si>
  <si>
    <t>Yield</t>
  </si>
  <si>
    <t>Maturity Value</t>
  </si>
  <si>
    <t>Price</t>
  </si>
  <si>
    <t>Dollar Price</t>
  </si>
  <si>
    <t>Serial Coupon</t>
  </si>
  <si>
    <t>Term 1 Coupon</t>
  </si>
  <si>
    <t>Term 2 Coupon</t>
  </si>
  <si>
    <t xml:space="preserve">Bid Information </t>
  </si>
  <si>
    <t>Reoffering Premium or (Discount)</t>
  </si>
  <si>
    <t xml:space="preserve">Gross Production </t>
  </si>
  <si>
    <t>Bid (102.376%)</t>
  </si>
  <si>
    <t xml:space="preserve">Total Purchase Price </t>
  </si>
  <si>
    <t>Series 2012A GO Imp and R  |  Issue Summary  |  5/23/2012  |  11:46 AM</t>
  </si>
  <si>
    <t xml:space="preserve">Proof of Premium Bond Selection of Call Dates/Prices </t>
  </si>
  <si>
    <t>Call Date</t>
  </si>
  <si>
    <t>Call Price</t>
  </si>
  <si>
    <t>PV at Bond Yield</t>
  </si>
  <si>
    <t>Lowest?</t>
  </si>
  <si>
    <t xml:space="preserve">Proof of D/S for Arbitrage Purposes </t>
  </si>
  <si>
    <t>Total</t>
  </si>
  <si>
    <t xml:space="preserve">Proof Of Bond Yield @ 1.4300039% </t>
  </si>
  <si>
    <t>Cashflow</t>
  </si>
  <si>
    <t>PV Factor</t>
  </si>
  <si>
    <t>Present Value</t>
  </si>
  <si>
    <t>Cumulative PV</t>
  </si>
  <si>
    <t xml:space="preserve">Derivation Of Target Amount </t>
  </si>
  <si>
    <t xml:space="preserve">Original Issue Proceeds </t>
  </si>
  <si>
    <t xml:space="preserve">Derivation Of Form 8038 Yield Statistics </t>
  </si>
  <si>
    <t>Issuance Value</t>
  </si>
  <si>
    <t>Issuance Price</t>
  </si>
  <si>
    <t>Exponent</t>
  </si>
  <si>
    <t>Bond Years</t>
  </si>
  <si>
    <t xml:space="preserve">Weighted Average Maturity = Bond Years/Issue Price </t>
  </si>
  <si>
    <t>Total Interest from Debt Service</t>
  </si>
  <si>
    <t>Reoffering (Premium) or Discount</t>
  </si>
  <si>
    <t>Total Interest</t>
  </si>
  <si>
    <t>NIC = Interest / (Issue Price * Average Maturity)</t>
  </si>
  <si>
    <t xml:space="preserve">Operation Of Project Construction Fund </t>
  </si>
  <si>
    <t>Rate</t>
  </si>
  <si>
    <t>+Transfers</t>
  </si>
  <si>
    <t>Receipts</t>
  </si>
  <si>
    <t>Disbursements</t>
  </si>
  <si>
    <t>Cash Balance</t>
  </si>
  <si>
    <t xml:space="preserve">Investment Parameters </t>
  </si>
  <si>
    <t>Investment Model [PV, GIC, or Securities]</t>
  </si>
  <si>
    <t>Default investment yield target</t>
  </si>
  <si>
    <t>Cost of Investments Purchased with Fund Transfers</t>
  </si>
  <si>
    <t>Cash Deposit</t>
  </si>
  <si>
    <t>Cost of Investments Purchased with Bond Proceeds</t>
  </si>
  <si>
    <t>Total Cost of Investments</t>
  </si>
  <si>
    <t>Target Cost of Investments at bond yield</t>
  </si>
  <si>
    <t>Actual positive or (negative) arbitrage</t>
  </si>
  <si>
    <t>Yield to Receipt</t>
  </si>
  <si>
    <t>Yield for Arbitrage Purposes</t>
  </si>
  <si>
    <t xml:space="preserve">State and Local Government Series (SLGS) rates for </t>
  </si>
  <si>
    <t xml:space="preserve">Escrow Summary Cost </t>
  </si>
  <si>
    <t>Type</t>
  </si>
  <si>
    <t>$ Price</t>
  </si>
  <si>
    <t>Par Amount</t>
  </si>
  <si>
    <t>Principal Cost</t>
  </si>
  <si>
    <t>+Accrued Interest</t>
  </si>
  <si>
    <t xml:space="preserve"> = Total Cost</t>
  </si>
  <si>
    <t>Bond Proceeds Account</t>
  </si>
  <si>
    <t>SLGS-CI</t>
  </si>
  <si>
    <t>SLGS-NT</t>
  </si>
  <si>
    <t>Subtotal</t>
  </si>
  <si>
    <t>Cash Transfer Account</t>
  </si>
  <si>
    <t xml:space="preserve">Bond Proceeds Account </t>
  </si>
  <si>
    <t xml:space="preserve">Cash Transfer Account </t>
  </si>
  <si>
    <t>Cost of Investments</t>
  </si>
  <si>
    <t xml:space="preserve">Total Deposit </t>
  </si>
  <si>
    <t>Delivery Date</t>
  </si>
  <si>
    <t xml:space="preserve">Detail Costs Of Issuance </t>
  </si>
  <si>
    <t xml:space="preserve">COSTS OF ISSUANCE DETAIL </t>
  </si>
  <si>
    <t>Financial Advisor</t>
  </si>
  <si>
    <t>Bond Counsel (Kennedy &amp; Graven)</t>
  </si>
  <si>
    <t>Escrow Agent (U.S. Bank)</t>
  </si>
  <si>
    <t>Verification Agent Grant Thornton)</t>
  </si>
  <si>
    <t>Paying Agent (U.S. Bank)</t>
  </si>
  <si>
    <t>Rating Agency Fee (S&amp;P)</t>
  </si>
  <si>
    <t xml:space="preserve">TOTAL </t>
  </si>
  <si>
    <t xml:space="preserve">$1,770,000 </t>
  </si>
  <si>
    <t xml:space="preserve">Crossover Refunding of Series 2004A </t>
  </si>
  <si>
    <t>105% Overlevy</t>
  </si>
  <si>
    <t>Series 2012A GO Imp and R  |  Crossover Refunding of Se  |  5/23/2012  |  11:01 AM</t>
  </si>
  <si>
    <t xml:space="preserve">Debt Service Comparison </t>
  </si>
  <si>
    <t>Old Net D/S</t>
  </si>
  <si>
    <t>Savings</t>
  </si>
  <si>
    <t xml:space="preserve">PV Analysis Summary (Net to Net) </t>
  </si>
  <si>
    <t>Gross PV Debt Service Savings.....................</t>
  </si>
  <si>
    <t>Net PV Cashflow Savings @  1.430%(Bond Yield).....</t>
  </si>
  <si>
    <t>Contingency or Rounding Amount....................</t>
  </si>
  <si>
    <t xml:space="preserve">Net Present Value Benefit </t>
  </si>
  <si>
    <t>Net PV Benefit / $1,876,266.03 PV Refunded Debt Service</t>
  </si>
  <si>
    <t>Net PV Benefit /  $1,760,000 Refunded Principal...</t>
  </si>
  <si>
    <t>Net PV Benefit /  $1,770,000 Refunding Principal..</t>
  </si>
  <si>
    <t xml:space="preserve">Refunding Bond Information </t>
  </si>
  <si>
    <t xml:space="preserve">Refunding Dated Date </t>
  </si>
  <si>
    <t xml:space="preserve">Refunding Delivery Date </t>
  </si>
  <si>
    <t xml:space="preserve">Crossover Escrow Fund Cashflow </t>
  </si>
  <si>
    <t xml:space="preserve">Crossover Escrow Summary Cost </t>
  </si>
  <si>
    <t>Crossover Escrow</t>
  </si>
  <si>
    <t xml:space="preserve">Crossover Escrow </t>
  </si>
  <si>
    <t xml:space="preserve">Woodbury, MN </t>
  </si>
  <si>
    <t xml:space="preserve">$3,725,000 G.O. Street Reconstruction Bonds, Series 2004 </t>
  </si>
  <si>
    <t xml:space="preserve">Crossover Refunding File </t>
  </si>
  <si>
    <t xml:space="preserve">Total Refunded Debt Service </t>
  </si>
  <si>
    <t>Base date for Avg. Life &amp; Avg. Coupon Calculation</t>
  </si>
  <si>
    <t xml:space="preserve">Average Life </t>
  </si>
  <si>
    <t xml:space="preserve">Average Coupon </t>
  </si>
  <si>
    <t xml:space="preserve">Weighted Average Maturity (Par Basis) </t>
  </si>
  <si>
    <t>Series 2004 $3.725M GO St  |  SINGLE PURPOSE  |  5/23/2012  |  11:01 AM</t>
  </si>
  <si>
    <t xml:space="preserve">Debt Service To Maturity And To Call </t>
  </si>
  <si>
    <t>Refunded Bonds</t>
  </si>
  <si>
    <t>Refunded Interest</t>
  </si>
  <si>
    <t>D/S To Call</t>
  </si>
  <si>
    <t>Refunded D/S</t>
  </si>
  <si>
    <t xml:space="preserve">$3,520,000 </t>
  </si>
  <si>
    <t xml:space="preserve">Crossover Refunding of Series 2006A </t>
  </si>
  <si>
    <t>Total Cash contribution...........................</t>
  </si>
  <si>
    <t>Net PV Benefit / $4,284,996.78 PV Refunded Debt Service</t>
  </si>
  <si>
    <t>Net PV Benefit /  $3,990,000 Refunded Principal...</t>
  </si>
  <si>
    <t>Net PV Benefit /  $3,520,000 Refunding Principal..</t>
  </si>
  <si>
    <t xml:space="preserve">$11,250,000 G.O. Improvement Bonds, Series 2006A </t>
  </si>
  <si>
    <t>Series 2006A $11.25M GO I  |  SINGLE PURPOSE  |  5/23/2012  |  11:01 AM</t>
  </si>
  <si>
    <t xml:space="preserve">$975,000 </t>
  </si>
  <si>
    <t xml:space="preserve">Crossover Refunding of Series 2007A </t>
  </si>
  <si>
    <t>Net PV Benefit / $1,363,733.74 PV Refunded Debt Service</t>
  </si>
  <si>
    <t>Net PV Benefit /  $1,230,000 Refunded Principal...</t>
  </si>
  <si>
    <t>Net PV Benefit /    $975,000 Refunding Principal..</t>
  </si>
  <si>
    <t xml:space="preserve">$2,290,000 G.O. Improvement Bonds, Series 2007A </t>
  </si>
  <si>
    <t>Series 2007A $2.29M GO Im  |  SINGLE PURPOSE  |  5/23/2012  |  11:01 AM</t>
  </si>
  <si>
    <t xml:space="preserve">$1,615,000 </t>
  </si>
  <si>
    <t xml:space="preserve">New Money </t>
  </si>
  <si>
    <t>Series 2012A GO Imp and R  |  New Money  |  5/23/2012  |  11:01 AM</t>
  </si>
  <si>
    <t>Interest to Call</t>
  </si>
  <si>
    <t>Series 2012A GO Imp and R  |  Issue Summary  |  5/23/2012  |  11:03 AM</t>
  </si>
  <si>
    <t>Tax Levy Calculation</t>
  </si>
  <si>
    <t>Levy Year</t>
  </si>
  <si>
    <t>Collect Year</t>
  </si>
  <si>
    <t>Pay Year</t>
  </si>
  <si>
    <t>Paid from Escrow</t>
  </si>
  <si>
    <t>P+I x 105%</t>
  </si>
  <si>
    <t>Net Levy</t>
  </si>
  <si>
    <t>/</t>
  </si>
  <si>
    <t>C:\Users\Chris Carson\Desktop\BISUM\FINAL - Series 2012A GO Imp and Ref Bonds.xlsx</t>
  </si>
  <si>
    <t>(local)</t>
  </si>
  <si>
    <t>Woodbury</t>
  </si>
  <si>
    <t>General Obligation Improvement and Refunding Bonds, Series 2012A</t>
  </si>
  <si>
    <t>2012-05-23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</si>
</sst>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 &quot;\ \ \ \ \ \ \ \ \ \ \ \ \ \ \ \ \ \ \ \ \ \ \ \ \ \ \ \ \ \ \ \ \ \ \ \ \ \ \ \ \ \ \ \ \ \ \ \ \ \ \ \ \ \ \ \ \ "/>
    <numFmt numFmtId="166" formatCode="&quot;$&quot;###,###,###,##0.00;&quot;$(&quot;###,###,###,##0.00&quot;)&quot;;&quot;-&quot;;\ \ \ \ \ \ \ \ "/>
    <numFmt numFmtId="167" formatCode="###,###,###,##0.00;&quot;(&quot;###,###,###,##0.00&quot;)&quot;;&quot;-&quot;;\ \ \ \ \ \ \ \ \ \ \ \ "/>
    <numFmt numFmtId="168" formatCode="mm/dd/yyyy"/>
    <numFmt numFmtId="169" formatCode="###,###,###,##0.00;\(###,###,###,##0.00\);&quot;-&quot;;\ "/>
    <numFmt numFmtId="170" formatCode="####0.000&quot;%&quot;;\-####0.000&quot;%&quot;;&quot;-&quot;;\ \ \ \ \ \ \ \ \ \ \ \ \ \ "/>
    <numFmt numFmtId="171" formatCode="#0&quot;/&quot;00&quot;/&quot;0000;;&quot;Total&quot;;\ \ \ \ \ \ \ \ \ \ \ \ \ \ \ \ \ \ \ \ \ "/>
    <numFmt numFmtId="172" formatCode="&quot;$&quot;###,###,###,##0.00;\(###,###,###,##0.00\);&quot;-&quot;;\ "/>
    <numFmt numFmtId="173" formatCode="&quot;-&quot;"/>
    <numFmt numFmtId="174" formatCode="#,###,###,###,##0.000&quot; Years&quot;;;&quot;-&quot;;\ \ \ \ \ \ \ \ \ \ \ \ \ \ \ \ \ \ \ \ \ \ \ \ \ "/>
    <numFmt numFmtId="175" formatCode="#########0.0000000&quot;%&quot;;\-#########0.0000000&quot;%&quot;;&quot;-&quot;;\ \ \ \ \ \ \ \ \ \ \ "/>
    <numFmt numFmtId="176" formatCode="#0&quot;/&quot;00&quot;/&quot;0000;;;\ \ \ \ \ \ \ \ \ \ \ \ \ \ \ \ \ \ \ \ \ \ \ \ \ \ \ \ \ \ \ \ \ \ \ \ \ \ \ \ \ \ \ "/>
    <numFmt numFmtId="177" formatCode=";;"/>
    <numFmt numFmtId="178" formatCode="&quot;c&quot;;&quot; &quot;;&quot; &quot;;\ \ \ \ \ \ \ \ \ \ \ \ \ \ \ \ \ \ \ \ \ \ \ \ \ \ \ \ \ \ \ \ \ "/>
    <numFmt numFmtId="179" formatCode="00&quot;/&quot;00&quot;/&quot;0000;;&quot;-&quot;;\ \ \ \ \ \ \ \ \ \ \ \ \ \ \ \ \ \ \ \ \ \ \ \ \ "/>
    <numFmt numFmtId="180" formatCode="&quot;Yes&quot;;;&quot;No&quot;;\ \ \ \ \ \ \ \ \ \ \ \ \ \ \ \ \ \ \ \ \ \ \ \ \ \ \ \ \ \ \ \ \ "/>
    <numFmt numFmtId="181" formatCode="####0.0000000&quot;x&quot;;\-####0.0000000;&quot;-&quot;;\ \ \ \ \ \ \ \ \ "/>
    <numFmt numFmtId="182" formatCode="#####0.0000000&quot;%&quot;;\-#####0.0000000&quot;%&quot;;&quot;-&quot;;\ \ \ \ "/>
    <numFmt numFmtId="183" formatCode="#,###,###,##0.00;\(#,###,###,##0.00\);&quot;-&quot;;\ \ \ \ \ "/>
    <numFmt numFmtId="184" formatCode="&quot;$&quot;#,###,###,##0.00;\(#,###,###,##0.00\);&quot;-&quot;;\ \ \ \ \ "/>
    <numFmt numFmtId="185" formatCode="&quot;GIC&quot;;&quot;Securities&quot;;&quot;PV Discount&quot;;\ \ \ \ \ \ \ \ \ \ \ \ \ \ \ \ \ \ \ \ \ \ \ \ \ \ \ "/>
    <numFmt numFmtId="186" formatCode="&quot;Bond Yield&quot;;&quot;Unrestricted&quot;;&quot;AIC&quot;;\ \ \ \ \ \ \ \ \ \ \ \ \ \ \ \ \ \ \ \ \ \ \ \ \ \ "/>
    <numFmt numFmtId="187" formatCode="#,##0;\-#,##0;&quot;-&quot;;\ \ \ \ \ \ \ \ \ \ \ \ \ \ \ \ \ \ \ \ \ \ \ \ \ \ \ \ "/>
    <numFmt numFmtId="188" formatCode="&quot;$&quot;&quot; &quot;"/>
    <numFmt numFmtId="189" formatCode="&quot;$&quot;#,##0;\-#,##0;&quot;-&quot;;\ \ \ \ \ \ \ \ \ \ \ \ \ \ \ \ \ \ \ \ \ \ \ \ \ \ \ \ "/>
    <numFmt numFmtId="190" formatCode="&quot;$&quot;###,###,###,##0.00;&quot;$&quot;##0.00&quot;/1000&quot;;&quot;-&quot;;\ \ \ \ \ \ \ \ \ \ \ \ \ \ \ \ \ "/>
    <numFmt numFmtId="191" formatCode="###,###,###,###,##0.000&quot;%&quot;;\(###,###,###,###,##0.000&quot;%&quot;\);&quot;-&quot;;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i/>
      <u/>
      <sz val="6"/>
      <color theme="3" tint="-0.499984740745262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4"/>
      <color theme="1"/>
      <name val="Cambria"/>
      <family val="1"/>
      <scheme val="major"/>
    </font>
    <font>
      <b/>
      <sz val="8"/>
      <color theme="1"/>
      <name val="Calibri"/>
      <family val="2"/>
      <scheme val="minor"/>
    </font>
    <font>
      <sz val="8"/>
      <name val="Arial"/>
      <family val="2"/>
    </font>
    <font>
      <b/>
      <sz val="16"/>
      <color indexed="18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color indexed="18"/>
      <name val="Arial"/>
      <family val="2"/>
    </font>
    <font>
      <b/>
      <sz val="8"/>
      <name val="Arial"/>
      <family val="2"/>
    </font>
    <font>
      <b/>
      <sz val="9"/>
      <color indexed="18"/>
      <name val="Arial"/>
      <family val="2"/>
    </font>
    <font>
      <sz val="8"/>
      <name val="Times New Roman"/>
      <family val="1"/>
    </font>
    <font>
      <b/>
      <sz val="8"/>
      <name val="Times New Roman"/>
      <family val="1"/>
    </font>
    <font>
      <sz val="6"/>
      <name val="Microsoft Sans Serif"/>
      <family val="2"/>
    </font>
    <font>
      <sz val="14"/>
      <name val="Microsoft Sans Serif"/>
      <family val="2"/>
    </font>
    <font>
      <sz val="10"/>
      <name val="Microsoft Sans Serif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8" fontId="1" fillId="0" borderId="0" applyFont="0" applyFill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3" fillId="0" borderId="0"/>
    <xf numFmtId="0" fontId="6" fillId="0" borderId="0"/>
    <xf numFmtId="44" fontId="7" fillId="0" borderId="0" applyFont="0" applyFill="0" applyBorder="0" applyAlignment="0" applyProtection="0"/>
  </cellStyleXfs>
  <cellXfs count="123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14" fontId="0" fillId="3" borderId="0" xfId="0" applyNumberFormat="1" applyFill="1" applyAlignment="1">
      <alignment horizontal="left" indent="1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164" fontId="4" fillId="2" borderId="0" xfId="8" applyNumberFormat="1" applyFont="1" applyFill="1" applyAlignment="1">
      <alignment horizontal="left" vertical="center"/>
    </xf>
    <xf numFmtId="14" fontId="4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0" fillId="4" borderId="0" xfId="0" applyFill="1"/>
    <xf numFmtId="0" fontId="0" fillId="5" borderId="0" xfId="0" applyFill="1" applyAlignment="1">
      <alignment vertical="center"/>
    </xf>
    <xf numFmtId="0" fontId="9" fillId="6" borderId="0" xfId="0" applyFont="1" applyFill="1" applyAlignment="1">
      <alignment vertical="center"/>
    </xf>
    <xf numFmtId="0" fontId="8" fillId="2" borderId="0" xfId="0" applyFont="1" applyFill="1" applyAlignment="1">
      <alignment horizontal="left" vertical="center" indent="1"/>
    </xf>
    <xf numFmtId="0" fontId="0" fillId="7" borderId="0" xfId="0" applyFont="1" applyFill="1" applyAlignment="1">
      <alignment horizontal="left" vertical="center" indent="1"/>
    </xf>
    <xf numFmtId="0" fontId="0" fillId="6" borderId="0" xfId="0" applyFill="1" applyAlignment="1">
      <alignment horizontal="left" vertical="center" indent="1"/>
    </xf>
    <xf numFmtId="14" fontId="0" fillId="6" borderId="0" xfId="0" applyNumberFormat="1" applyFill="1" applyAlignment="1">
      <alignment horizontal="left" vertical="center" indent="1"/>
    </xf>
    <xf numFmtId="0" fontId="11" fillId="3" borderId="0" xfId="0" applyFont="1" applyFill="1" applyAlignment="1">
      <alignment vertical="center"/>
    </xf>
    <xf numFmtId="0" fontId="0" fillId="3" borderId="0" xfId="0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2" fillId="5" borderId="0" xfId="0" applyFont="1" applyFill="1" applyAlignment="1">
      <alignment horizontal="right"/>
    </xf>
    <xf numFmtId="0" fontId="11" fillId="3" borderId="0" xfId="0" applyFont="1" applyFill="1" applyAlignment="1">
      <alignment horizontal="left" vertical="center" indent="2"/>
    </xf>
    <xf numFmtId="5" fontId="10" fillId="6" borderId="0" xfId="0" applyNumberFormat="1" applyFont="1" applyFill="1" applyAlignment="1">
      <alignment horizontal="right" vertical="center" indent="2"/>
    </xf>
    <xf numFmtId="164" fontId="9" fillId="5" borderId="0" xfId="0" applyNumberFormat="1" applyFont="1" applyFill="1" applyAlignment="1">
      <alignment horizontal="right" vertical="center" indent="2"/>
    </xf>
    <xf numFmtId="164" fontId="0" fillId="6" borderId="0" xfId="0" applyNumberFormat="1" applyFill="1" applyAlignment="1">
      <alignment horizontal="left" vertical="center" indent="1"/>
    </xf>
    <xf numFmtId="0" fontId="5" fillId="3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0" fillId="6" borderId="0" xfId="0" applyFill="1" applyAlignment="1">
      <alignment horizontal="left" vertical="top" wrapText="1"/>
    </xf>
    <xf numFmtId="0" fontId="0" fillId="2" borderId="0" xfId="0" applyFill="1" applyAlignment="1">
      <alignment horizontal="left" vertical="center"/>
    </xf>
    <xf numFmtId="164" fontId="4" fillId="2" borderId="0" xfId="8" applyNumberFormat="1" applyFont="1" applyFill="1" applyAlignment="1">
      <alignment horizontal="left" vertical="center" indent="3"/>
    </xf>
    <xf numFmtId="14" fontId="4" fillId="2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1" fillId="0" borderId="0" xfId="1"/>
    <xf numFmtId="0" fontId="13" fillId="0" borderId="0" xfId="1" applyFont="1" applyFill="1" applyBorder="1" applyAlignment="1">
      <alignment horizontal="left"/>
    </xf>
    <xf numFmtId="0" fontId="14" fillId="0" borderId="0" xfId="1" applyFont="1" applyFill="1" applyBorder="1" applyAlignment="1">
      <alignment horizontal="left"/>
    </xf>
    <xf numFmtId="0" fontId="15" fillId="0" borderId="1" xfId="1" applyFont="1" applyFill="1" applyBorder="1" applyAlignment="1">
      <alignment horizontal="left"/>
    </xf>
    <xf numFmtId="0" fontId="16" fillId="0" borderId="0" xfId="1" applyFont="1" applyFill="1" applyBorder="1" applyAlignment="1">
      <alignment horizontal="left"/>
    </xf>
    <xf numFmtId="0" fontId="16" fillId="0" borderId="0" xfId="1" applyFont="1" applyFill="1" applyAlignment="1">
      <alignment horizontal="left"/>
    </xf>
    <xf numFmtId="0" fontId="17" fillId="0" borderId="0" xfId="1" applyFont="1" applyFill="1" applyBorder="1" applyAlignment="1">
      <alignment horizontal="left"/>
    </xf>
    <xf numFmtId="0" fontId="18" fillId="0" borderId="0" xfId="1" applyFont="1" applyFill="1" applyBorder="1" applyAlignment="1">
      <alignment horizontal="right"/>
    </xf>
    <xf numFmtId="0" fontId="17" fillId="0" borderId="2" xfId="1" applyFont="1" applyFill="1" applyBorder="1" applyAlignment="1">
      <alignment horizontal="left"/>
    </xf>
    <xf numFmtId="0" fontId="18" fillId="0" borderId="0" xfId="1" applyFont="1" applyFill="1" applyAlignment="1">
      <alignment horizontal="left"/>
    </xf>
    <xf numFmtId="0" fontId="1" fillId="0" borderId="0" xfId="1" applyAlignment="1">
      <alignment horizontal="left"/>
    </xf>
    <xf numFmtId="0" fontId="19" fillId="0" borderId="2" xfId="1" applyFont="1" applyFill="1" applyBorder="1" applyAlignment="1">
      <alignment horizontal="left"/>
    </xf>
    <xf numFmtId="0" fontId="19" fillId="0" borderId="2" xfId="1" applyFont="1" applyFill="1" applyBorder="1" applyAlignment="1">
      <alignment horizontal="right" wrapText="1"/>
    </xf>
    <xf numFmtId="49" fontId="1" fillId="0" borderId="0" xfId="1" applyNumberFormat="1"/>
    <xf numFmtId="49" fontId="19" fillId="0" borderId="2" xfId="1" applyNumberFormat="1" applyFont="1" applyFill="1" applyBorder="1" applyAlignment="1">
      <alignment horizontal="left"/>
    </xf>
    <xf numFmtId="165" fontId="19" fillId="0" borderId="2" xfId="1" applyNumberFormat="1" applyFont="1" applyFill="1" applyBorder="1" applyAlignment="1">
      <alignment horizontal="left"/>
    </xf>
    <xf numFmtId="49" fontId="20" fillId="0" borderId="0" xfId="1" applyNumberFormat="1" applyFont="1" applyFill="1" applyBorder="1" applyAlignment="1"/>
    <xf numFmtId="166" fontId="20" fillId="0" borderId="0" xfId="1" applyNumberFormat="1" applyFont="1" applyFill="1" applyBorder="1" applyAlignment="1"/>
    <xf numFmtId="167" fontId="20" fillId="0" borderId="0" xfId="1" applyNumberFormat="1" applyFont="1" applyFill="1" applyBorder="1" applyAlignment="1"/>
    <xf numFmtId="49" fontId="1" fillId="0" borderId="0" xfId="1" applyNumberFormat="1" applyBorder="1"/>
    <xf numFmtId="165" fontId="20" fillId="0" borderId="0" xfId="1" applyNumberFormat="1" applyFont="1" applyFill="1" applyAlignment="1"/>
    <xf numFmtId="165" fontId="20" fillId="0" borderId="0" xfId="1" applyNumberFormat="1" applyFont="1" applyFill="1" applyBorder="1" applyAlignment="1"/>
    <xf numFmtId="49" fontId="21" fillId="0" borderId="0" xfId="1" applyNumberFormat="1" applyFont="1" applyFill="1" applyBorder="1" applyAlignment="1"/>
    <xf numFmtId="166" fontId="21" fillId="0" borderId="0" xfId="1" applyNumberFormat="1" applyFont="1" applyFill="1" applyBorder="1" applyAlignment="1"/>
    <xf numFmtId="165" fontId="20" fillId="0" borderId="2" xfId="1" applyNumberFormat="1" applyFont="1" applyFill="1" applyBorder="1" applyAlignment="1"/>
    <xf numFmtId="49" fontId="22" fillId="0" borderId="3" xfId="1" applyNumberFormat="1" applyFont="1" applyFill="1" applyBorder="1" applyAlignment="1">
      <alignment horizontal="left" vertical="top"/>
    </xf>
    <xf numFmtId="49" fontId="23" fillId="0" borderId="0" xfId="1" applyNumberFormat="1" applyFont="1" applyFill="1" applyBorder="1" applyAlignment="1"/>
    <xf numFmtId="0" fontId="23" fillId="0" borderId="0" xfId="1" applyFont="1" applyFill="1" applyBorder="1" applyAlignment="1"/>
    <xf numFmtId="0" fontId="24" fillId="0" borderId="0" xfId="1" applyFont="1" applyFill="1" applyBorder="1" applyAlignment="1">
      <alignment horizontal="left"/>
    </xf>
    <xf numFmtId="0" fontId="18" fillId="0" borderId="0" xfId="1" applyFont="1" applyFill="1" applyBorder="1" applyAlignment="1">
      <alignment horizontal="left"/>
    </xf>
    <xf numFmtId="0" fontId="19" fillId="0" borderId="0" xfId="1" applyFont="1" applyFill="1" applyBorder="1" applyAlignment="1">
      <alignment horizontal="right" wrapText="1"/>
    </xf>
    <xf numFmtId="0" fontId="20" fillId="0" borderId="1" xfId="1" applyFont="1" applyFill="1" applyBorder="1" applyAlignment="1"/>
    <xf numFmtId="0" fontId="20" fillId="0" borderId="0" xfId="1" applyFont="1" applyFill="1" applyBorder="1" applyAlignment="1"/>
    <xf numFmtId="0" fontId="20" fillId="0" borderId="0" xfId="1" applyFont="1" applyFill="1" applyAlignment="1"/>
    <xf numFmtId="168" fontId="20" fillId="0" borderId="0" xfId="1" applyNumberFormat="1" applyFont="1" applyFill="1" applyBorder="1" applyAlignment="1"/>
    <xf numFmtId="168" fontId="20" fillId="0" borderId="0" xfId="1" applyNumberFormat="1" applyFont="1" applyFill="1" applyAlignment="1"/>
    <xf numFmtId="169" fontId="20" fillId="0" borderId="0" xfId="1" applyNumberFormat="1" applyFont="1" applyFill="1" applyAlignment="1"/>
    <xf numFmtId="170" fontId="20" fillId="0" borderId="0" xfId="1" applyNumberFormat="1" applyFont="1" applyFill="1" applyAlignment="1"/>
    <xf numFmtId="169" fontId="20" fillId="0" borderId="0" xfId="1" applyNumberFormat="1" applyFont="1" applyFill="1" applyBorder="1" applyAlignment="1"/>
    <xf numFmtId="170" fontId="20" fillId="0" borderId="0" xfId="1" applyNumberFormat="1" applyFont="1" applyFill="1" applyBorder="1" applyAlignment="1"/>
    <xf numFmtId="171" fontId="21" fillId="0" borderId="4" xfId="1" applyNumberFormat="1" applyFont="1" applyFill="1" applyBorder="1" applyAlignment="1">
      <alignment horizontal="right" vertical="center"/>
    </xf>
    <xf numFmtId="172" fontId="21" fillId="0" borderId="4" xfId="1" applyNumberFormat="1" applyFont="1" applyFill="1" applyBorder="1" applyAlignment="1">
      <alignment horizontal="right" vertical="center"/>
    </xf>
    <xf numFmtId="173" fontId="21" fillId="0" borderId="4" xfId="1" applyNumberFormat="1" applyFont="1" applyFill="1" applyBorder="1" applyAlignment="1">
      <alignment horizontal="right" vertical="center"/>
    </xf>
    <xf numFmtId="165" fontId="1" fillId="0" borderId="0" xfId="1" applyNumberFormat="1" applyAlignment="1">
      <alignment horizontal="right"/>
    </xf>
    <xf numFmtId="174" fontId="20" fillId="0" borderId="0" xfId="1" applyNumberFormat="1" applyFont="1" applyFill="1" applyBorder="1" applyAlignment="1"/>
    <xf numFmtId="175" fontId="20" fillId="0" borderId="0" xfId="1" applyNumberFormat="1" applyFont="1" applyFill="1" applyBorder="1" applyAlignment="1"/>
    <xf numFmtId="176" fontId="20" fillId="0" borderId="0" xfId="1" applyNumberFormat="1" applyFont="1" applyFill="1" applyBorder="1" applyAlignment="1"/>
    <xf numFmtId="177" fontId="1" fillId="0" borderId="0" xfId="1" applyNumberFormat="1"/>
    <xf numFmtId="177" fontId="19" fillId="0" borderId="0" xfId="1" applyNumberFormat="1" applyFont="1" applyFill="1" applyBorder="1" applyAlignment="1">
      <alignment horizontal="right" wrapText="1"/>
    </xf>
    <xf numFmtId="177" fontId="20" fillId="0" borderId="1" xfId="1" applyNumberFormat="1" applyFont="1" applyFill="1" applyBorder="1" applyAlignment="1"/>
    <xf numFmtId="177" fontId="20" fillId="0" borderId="0" xfId="1" applyNumberFormat="1" applyFont="1" applyFill="1" applyAlignment="1"/>
    <xf numFmtId="178" fontId="20" fillId="0" borderId="0" xfId="1" applyNumberFormat="1" applyFont="1" applyFill="1" applyAlignment="1"/>
    <xf numFmtId="177" fontId="20" fillId="0" borderId="0" xfId="1" applyNumberFormat="1" applyFont="1" applyFill="1" applyBorder="1" applyAlignment="1"/>
    <xf numFmtId="178" fontId="20" fillId="0" borderId="0" xfId="1" applyNumberFormat="1" applyFont="1" applyFill="1" applyBorder="1" applyAlignment="1"/>
    <xf numFmtId="179" fontId="20" fillId="0" borderId="0" xfId="1" applyNumberFormat="1" applyFont="1" applyFill="1" applyAlignment="1"/>
    <xf numFmtId="180" fontId="20" fillId="0" borderId="0" xfId="1" applyNumberFormat="1" applyFont="1" applyFill="1" applyBorder="1" applyAlignment="1"/>
    <xf numFmtId="181" fontId="20" fillId="0" borderId="0" xfId="1" applyNumberFormat="1" applyFont="1" applyFill="1" applyAlignment="1"/>
    <xf numFmtId="181" fontId="20" fillId="0" borderId="0" xfId="1" applyNumberFormat="1" applyFont="1" applyFill="1" applyBorder="1" applyAlignment="1"/>
    <xf numFmtId="182" fontId="20" fillId="0" borderId="0" xfId="1" applyNumberFormat="1" applyFont="1" applyFill="1" applyAlignment="1"/>
    <xf numFmtId="183" fontId="20" fillId="0" borderId="0" xfId="1" applyNumberFormat="1" applyFont="1" applyFill="1" applyAlignment="1"/>
    <xf numFmtId="184" fontId="21" fillId="0" borderId="4" xfId="1" applyNumberFormat="1" applyFont="1" applyFill="1" applyBorder="1" applyAlignment="1">
      <alignment horizontal="right" vertical="center"/>
    </xf>
    <xf numFmtId="185" fontId="20" fillId="0" borderId="0" xfId="1" applyNumberFormat="1" applyFont="1" applyFill="1" applyBorder="1" applyAlignment="1"/>
    <xf numFmtId="186" fontId="20" fillId="0" borderId="0" xfId="1" applyNumberFormat="1" applyFont="1" applyFill="1" applyBorder="1" applyAlignment="1"/>
    <xf numFmtId="177" fontId="21" fillId="0" borderId="4" xfId="1" applyNumberFormat="1" applyFont="1" applyFill="1" applyBorder="1" applyAlignment="1">
      <alignment horizontal="left" vertical="center"/>
    </xf>
    <xf numFmtId="0" fontId="21" fillId="0" borderId="4" xfId="1" applyFont="1" applyFill="1" applyBorder="1" applyAlignment="1">
      <alignment horizontal="right" vertical="center"/>
    </xf>
    <xf numFmtId="187" fontId="20" fillId="0" borderId="0" xfId="1" applyNumberFormat="1" applyFont="1" applyFill="1" applyAlignment="1"/>
    <xf numFmtId="188" fontId="21" fillId="0" borderId="4" xfId="1" applyNumberFormat="1" applyFont="1" applyFill="1" applyBorder="1" applyAlignment="1">
      <alignment horizontal="right" vertical="center"/>
    </xf>
    <xf numFmtId="170" fontId="21" fillId="0" borderId="4" xfId="1" applyNumberFormat="1" applyFont="1" applyFill="1" applyBorder="1" applyAlignment="1">
      <alignment horizontal="right" vertical="center"/>
    </xf>
    <xf numFmtId="182" fontId="21" fillId="0" borderId="4" xfId="1" applyNumberFormat="1" applyFont="1" applyFill="1" applyBorder="1" applyAlignment="1">
      <alignment horizontal="right" vertical="center"/>
    </xf>
    <xf numFmtId="189" fontId="21" fillId="0" borderId="4" xfId="1" applyNumberFormat="1" applyFont="1" applyFill="1" applyBorder="1" applyAlignment="1">
      <alignment horizontal="right" vertical="center"/>
    </xf>
    <xf numFmtId="188" fontId="21" fillId="0" borderId="1" xfId="1" applyNumberFormat="1" applyFont="1" applyFill="1" applyBorder="1" applyAlignment="1">
      <alignment horizontal="right" vertical="center"/>
    </xf>
    <xf numFmtId="170" fontId="21" fillId="0" borderId="1" xfId="1" applyNumberFormat="1" applyFont="1" applyFill="1" applyBorder="1" applyAlignment="1">
      <alignment horizontal="right" vertical="center"/>
    </xf>
    <xf numFmtId="182" fontId="21" fillId="0" borderId="1" xfId="1" applyNumberFormat="1" applyFont="1" applyFill="1" applyBorder="1" applyAlignment="1">
      <alignment horizontal="right" vertical="center"/>
    </xf>
    <xf numFmtId="189" fontId="21" fillId="0" borderId="1" xfId="1" applyNumberFormat="1" applyFont="1" applyFill="1" applyBorder="1" applyAlignment="1">
      <alignment horizontal="right" vertical="center"/>
    </xf>
    <xf numFmtId="172" fontId="21" fillId="0" borderId="1" xfId="1" applyNumberFormat="1" applyFont="1" applyFill="1" applyBorder="1" applyAlignment="1">
      <alignment horizontal="right" vertical="center"/>
    </xf>
    <xf numFmtId="188" fontId="21" fillId="0" borderId="2" xfId="1" applyNumberFormat="1" applyFont="1" applyFill="1" applyBorder="1" applyAlignment="1">
      <alignment horizontal="right" vertical="center"/>
    </xf>
    <xf numFmtId="170" fontId="21" fillId="0" borderId="2" xfId="1" applyNumberFormat="1" applyFont="1" applyFill="1" applyBorder="1" applyAlignment="1">
      <alignment horizontal="right" vertical="center"/>
    </xf>
    <xf numFmtId="182" fontId="21" fillId="0" borderId="2" xfId="1" applyNumberFormat="1" applyFont="1" applyFill="1" applyBorder="1" applyAlignment="1">
      <alignment horizontal="right" vertical="center"/>
    </xf>
    <xf numFmtId="189" fontId="21" fillId="0" borderId="2" xfId="1" applyNumberFormat="1" applyFont="1" applyFill="1" applyBorder="1" applyAlignment="1">
      <alignment horizontal="right" vertical="center"/>
    </xf>
    <xf numFmtId="172" fontId="21" fillId="0" borderId="2" xfId="1" applyNumberFormat="1" applyFont="1" applyFill="1" applyBorder="1" applyAlignment="1">
      <alignment horizontal="right" vertical="center"/>
    </xf>
    <xf numFmtId="190" fontId="20" fillId="0" borderId="0" xfId="1" applyNumberFormat="1" applyFont="1" applyFill="1" applyBorder="1" applyAlignment="1"/>
    <xf numFmtId="190" fontId="21" fillId="0" borderId="0" xfId="1" applyNumberFormat="1" applyFont="1" applyFill="1" applyBorder="1" applyAlignment="1"/>
    <xf numFmtId="183" fontId="20" fillId="0" borderId="0" xfId="1" applyNumberFormat="1" applyFont="1" applyFill="1" applyBorder="1" applyAlignment="1"/>
    <xf numFmtId="191" fontId="20" fillId="0" borderId="0" xfId="1" applyNumberFormat="1" applyFont="1" applyFill="1" applyBorder="1" applyAlignment="1"/>
    <xf numFmtId="0" fontId="20" fillId="0" borderId="0" xfId="1" applyNumberFormat="1" applyFont="1" applyFill="1" applyBorder="1" applyAlignment="1"/>
    <xf numFmtId="0" fontId="20" fillId="0" borderId="0" xfId="1" applyNumberFormat="1" applyFont="1" applyFill="1" applyAlignment="1"/>
  </cellXfs>
  <cellStyles count="9">
    <cellStyle name="Comma 2" xfId="2"/>
    <cellStyle name="Comma 2 2" xfId="3"/>
    <cellStyle name="Currency" xfId="8" builtinId="4"/>
    <cellStyle name="Normal" xfId="0" builtinId="0"/>
    <cellStyle name="Normal 2" xfId="1"/>
    <cellStyle name="Normal 3" xfId="4"/>
    <cellStyle name="Normal 4" xfId="5"/>
    <cellStyle name="Normal 5" xfId="6"/>
    <cellStyle name="Normal 6" xfId="7"/>
  </cellStyles>
  <dxfs count="0"/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4</xdr:row>
          <xdr:rowOff>28575</xdr:rowOff>
        </xdr:from>
        <xdr:to>
          <xdr:col>6</xdr:col>
          <xdr:colOff>0</xdr:colOff>
          <xdr:row>5</xdr:row>
          <xdr:rowOff>95250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Munex File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14</xdr:row>
          <xdr:rowOff>28575</xdr:rowOff>
        </xdr:from>
        <xdr:to>
          <xdr:col>6</xdr:col>
          <xdr:colOff>9525</xdr:colOff>
          <xdr:row>15</xdr:row>
          <xdr:rowOff>104775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Ehlers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447675</xdr:colOff>
          <xdr:row>25</xdr:row>
          <xdr:rowOff>76200</xdr:rowOff>
        </xdr:from>
        <xdr:to>
          <xdr:col>5</xdr:col>
          <xdr:colOff>371475</xdr:colOff>
          <xdr:row>27</xdr:row>
          <xdr:rowOff>38100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25</xdr:row>
          <xdr:rowOff>76200</xdr:rowOff>
        </xdr:from>
        <xdr:to>
          <xdr:col>8</xdr:col>
          <xdr:colOff>47625</xdr:colOff>
          <xdr:row>27</xdr:row>
          <xdr:rowOff>38100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9</xdr:row>
          <xdr:rowOff>66675</xdr:rowOff>
        </xdr:from>
        <xdr:to>
          <xdr:col>5</xdr:col>
          <xdr:colOff>19050</xdr:colOff>
          <xdr:row>11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Issue Purposes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25</xdr:row>
          <xdr:rowOff>0</xdr:rowOff>
        </xdr:from>
        <xdr:to>
          <xdr:col>5</xdr:col>
          <xdr:colOff>19050</xdr:colOff>
          <xdr:row>26</xdr:row>
          <xdr:rowOff>76200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Data to Ehlers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161925</xdr:colOff>
          <xdr:row>25</xdr:row>
          <xdr:rowOff>0</xdr:rowOff>
        </xdr:from>
        <xdr:to>
          <xdr:col>15</xdr:col>
          <xdr:colOff>1609725</xdr:colOff>
          <xdr:row>26</xdr:row>
          <xdr:rowOff>76200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Ehlers System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34</xdr:row>
      <xdr:rowOff>104775</xdr:rowOff>
    </xdr:from>
    <xdr:to>
      <xdr:col>3</xdr:col>
      <xdr:colOff>1609725</xdr:colOff>
      <xdr:row>39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420225"/>
          <a:ext cx="16192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34</xdr:row>
      <xdr:rowOff>85725</xdr:rowOff>
    </xdr:from>
    <xdr:to>
      <xdr:col>2</xdr:col>
      <xdr:colOff>0</xdr:colOff>
      <xdr:row>37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4011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19050</xdr:colOff>
      <xdr:row>17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90550" y="27336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17</xdr:row>
      <xdr:rowOff>0</xdr:rowOff>
    </xdr:from>
    <xdr:to>
      <xdr:col>5</xdr:col>
      <xdr:colOff>9525</xdr:colOff>
      <xdr:row>17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2590800" y="2733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2600325" y="27336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17</xdr:row>
      <xdr:rowOff>0</xdr:rowOff>
    </xdr:from>
    <xdr:to>
      <xdr:col>7</xdr:col>
      <xdr:colOff>9525</xdr:colOff>
      <xdr:row>17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3352800" y="2733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17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362325" y="27336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17</xdr:row>
      <xdr:rowOff>0</xdr:rowOff>
    </xdr:from>
    <xdr:to>
      <xdr:col>9</xdr:col>
      <xdr:colOff>9525</xdr:colOff>
      <xdr:row>17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114800" y="2733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17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4124325" y="27336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17</xdr:row>
      <xdr:rowOff>0</xdr:rowOff>
    </xdr:from>
    <xdr:to>
      <xdr:col>11</xdr:col>
      <xdr:colOff>9525</xdr:colOff>
      <xdr:row>17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4876800" y="2733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17</xdr:row>
      <xdr:rowOff>0</xdr:rowOff>
    </xdr:from>
    <xdr:to>
      <xdr:col>12</xdr:col>
      <xdr:colOff>0</xdr:colOff>
      <xdr:row>17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886325" y="27336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17</xdr:row>
      <xdr:rowOff>0</xdr:rowOff>
    </xdr:from>
    <xdr:to>
      <xdr:col>13</xdr:col>
      <xdr:colOff>9525</xdr:colOff>
      <xdr:row>17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638800" y="2733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17</xdr:row>
      <xdr:rowOff>0</xdr:rowOff>
    </xdr:from>
    <xdr:to>
      <xdr:col>14</xdr:col>
      <xdr:colOff>9525</xdr:colOff>
      <xdr:row>17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648325" y="27336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18</xdr:row>
      <xdr:rowOff>0</xdr:rowOff>
    </xdr:from>
    <xdr:to>
      <xdr:col>4</xdr:col>
      <xdr:colOff>0</xdr:colOff>
      <xdr:row>18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90550" y="286702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18</xdr:row>
      <xdr:rowOff>0</xdr:rowOff>
    </xdr:from>
    <xdr:to>
      <xdr:col>5</xdr:col>
      <xdr:colOff>9525</xdr:colOff>
      <xdr:row>18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590800" y="2867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18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2600325" y="2867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18</xdr:row>
      <xdr:rowOff>0</xdr:rowOff>
    </xdr:from>
    <xdr:to>
      <xdr:col>7</xdr:col>
      <xdr:colOff>9525</xdr:colOff>
      <xdr:row>18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3352800" y="2867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18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3362325" y="2867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18</xdr:row>
      <xdr:rowOff>0</xdr:rowOff>
    </xdr:from>
    <xdr:to>
      <xdr:col>9</xdr:col>
      <xdr:colOff>9525</xdr:colOff>
      <xdr:row>18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4114800" y="2867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18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124325" y="2867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18</xdr:row>
      <xdr:rowOff>0</xdr:rowOff>
    </xdr:from>
    <xdr:to>
      <xdr:col>11</xdr:col>
      <xdr:colOff>9525</xdr:colOff>
      <xdr:row>18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4876800" y="2867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18</xdr:row>
      <xdr:rowOff>0</xdr:rowOff>
    </xdr:from>
    <xdr:to>
      <xdr:col>12</xdr:col>
      <xdr:colOff>0</xdr:colOff>
      <xdr:row>18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886325" y="2867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18</xdr:row>
      <xdr:rowOff>0</xdr:rowOff>
    </xdr:from>
    <xdr:to>
      <xdr:col>13</xdr:col>
      <xdr:colOff>9525</xdr:colOff>
      <xdr:row>18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638800" y="2867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18</xdr:row>
      <xdr:rowOff>0</xdr:rowOff>
    </xdr:from>
    <xdr:to>
      <xdr:col>14</xdr:col>
      <xdr:colOff>9525</xdr:colOff>
      <xdr:row>18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648325" y="28670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19</xdr:row>
      <xdr:rowOff>0</xdr:rowOff>
    </xdr:from>
    <xdr:to>
      <xdr:col>4</xdr:col>
      <xdr:colOff>0</xdr:colOff>
      <xdr:row>19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90550" y="30003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19</xdr:row>
      <xdr:rowOff>0</xdr:rowOff>
    </xdr:from>
    <xdr:to>
      <xdr:col>5</xdr:col>
      <xdr:colOff>9525</xdr:colOff>
      <xdr:row>19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590800" y="3000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19</xdr:row>
      <xdr:rowOff>0</xdr:rowOff>
    </xdr:from>
    <xdr:to>
      <xdr:col>6</xdr:col>
      <xdr:colOff>0</xdr:colOff>
      <xdr:row>19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2600325" y="30003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19</xdr:row>
      <xdr:rowOff>0</xdr:rowOff>
    </xdr:from>
    <xdr:to>
      <xdr:col>7</xdr:col>
      <xdr:colOff>9525</xdr:colOff>
      <xdr:row>19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3352800" y="3000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19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3362325" y="30003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19</xdr:row>
      <xdr:rowOff>0</xdr:rowOff>
    </xdr:from>
    <xdr:to>
      <xdr:col>9</xdr:col>
      <xdr:colOff>9525</xdr:colOff>
      <xdr:row>19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114800" y="3000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4124325" y="30003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19</xdr:row>
      <xdr:rowOff>0</xdr:rowOff>
    </xdr:from>
    <xdr:to>
      <xdr:col>11</xdr:col>
      <xdr:colOff>9525</xdr:colOff>
      <xdr:row>19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876800" y="3000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19</xdr:row>
      <xdr:rowOff>0</xdr:rowOff>
    </xdr:from>
    <xdr:to>
      <xdr:col>12</xdr:col>
      <xdr:colOff>0</xdr:colOff>
      <xdr:row>19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886325" y="30003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19</xdr:row>
      <xdr:rowOff>0</xdr:rowOff>
    </xdr:from>
    <xdr:to>
      <xdr:col>13</xdr:col>
      <xdr:colOff>9525</xdr:colOff>
      <xdr:row>19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638800" y="3000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19</xdr:row>
      <xdr:rowOff>0</xdr:rowOff>
    </xdr:from>
    <xdr:to>
      <xdr:col>14</xdr:col>
      <xdr:colOff>9525</xdr:colOff>
      <xdr:row>19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648325" y="30003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90550" y="32670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2590800" y="3267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600325" y="32670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3352800" y="3267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362325" y="32670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4114800" y="3267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124325" y="32670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876800" y="3267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886325" y="32670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638800" y="3267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648325" y="32670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90550" y="366712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24</xdr:row>
      <xdr:rowOff>0</xdr:rowOff>
    </xdr:from>
    <xdr:to>
      <xdr:col>5</xdr:col>
      <xdr:colOff>9525</xdr:colOff>
      <xdr:row>24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590800" y="3667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24</xdr:row>
      <xdr:rowOff>0</xdr:rowOff>
    </xdr:from>
    <xdr:to>
      <xdr:col>6</xdr:col>
      <xdr:colOff>0</xdr:colOff>
      <xdr:row>24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2600325" y="36671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24</xdr:row>
      <xdr:rowOff>0</xdr:rowOff>
    </xdr:from>
    <xdr:to>
      <xdr:col>7</xdr:col>
      <xdr:colOff>9525</xdr:colOff>
      <xdr:row>24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352800" y="3667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24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3362325" y="36671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24</xdr:row>
      <xdr:rowOff>0</xdr:rowOff>
    </xdr:from>
    <xdr:to>
      <xdr:col>9</xdr:col>
      <xdr:colOff>9525</xdr:colOff>
      <xdr:row>24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114800" y="3667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24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4124325" y="36671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24</xdr:row>
      <xdr:rowOff>0</xdr:rowOff>
    </xdr:from>
    <xdr:to>
      <xdr:col>11</xdr:col>
      <xdr:colOff>9525</xdr:colOff>
      <xdr:row>24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4876800" y="3667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24</xdr:row>
      <xdr:rowOff>0</xdr:rowOff>
    </xdr:from>
    <xdr:to>
      <xdr:col>12</xdr:col>
      <xdr:colOff>0</xdr:colOff>
      <xdr:row>24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886325" y="36671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24</xdr:row>
      <xdr:rowOff>0</xdr:rowOff>
    </xdr:from>
    <xdr:to>
      <xdr:col>13</xdr:col>
      <xdr:colOff>9525</xdr:colOff>
      <xdr:row>24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638800" y="3667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24</xdr:row>
      <xdr:rowOff>0</xdr:rowOff>
    </xdr:from>
    <xdr:to>
      <xdr:col>14</xdr:col>
      <xdr:colOff>9525</xdr:colOff>
      <xdr:row>24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648325" y="36671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25</xdr:row>
      <xdr:rowOff>0</xdr:rowOff>
    </xdr:from>
    <xdr:to>
      <xdr:col>4</xdr:col>
      <xdr:colOff>0</xdr:colOff>
      <xdr:row>25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90550" y="38004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25</xdr:row>
      <xdr:rowOff>0</xdr:rowOff>
    </xdr:from>
    <xdr:to>
      <xdr:col>5</xdr:col>
      <xdr:colOff>9525</xdr:colOff>
      <xdr:row>25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590800" y="38004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25</xdr:row>
      <xdr:rowOff>0</xdr:rowOff>
    </xdr:from>
    <xdr:to>
      <xdr:col>6</xdr:col>
      <xdr:colOff>0</xdr:colOff>
      <xdr:row>25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600325" y="38004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25</xdr:row>
      <xdr:rowOff>0</xdr:rowOff>
    </xdr:from>
    <xdr:to>
      <xdr:col>7</xdr:col>
      <xdr:colOff>9525</xdr:colOff>
      <xdr:row>25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3352800" y="38004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25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362325" y="38004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25</xdr:row>
      <xdr:rowOff>0</xdr:rowOff>
    </xdr:from>
    <xdr:to>
      <xdr:col>9</xdr:col>
      <xdr:colOff>9525</xdr:colOff>
      <xdr:row>25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4114800" y="38004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25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124325" y="38004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25</xdr:row>
      <xdr:rowOff>0</xdr:rowOff>
    </xdr:from>
    <xdr:to>
      <xdr:col>11</xdr:col>
      <xdr:colOff>9525</xdr:colOff>
      <xdr:row>25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876800" y="38004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25</xdr:row>
      <xdr:rowOff>0</xdr:rowOff>
    </xdr:from>
    <xdr:to>
      <xdr:col>12</xdr:col>
      <xdr:colOff>0</xdr:colOff>
      <xdr:row>25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886325" y="38004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25</xdr:row>
      <xdr:rowOff>0</xdr:rowOff>
    </xdr:from>
    <xdr:to>
      <xdr:col>13</xdr:col>
      <xdr:colOff>9525</xdr:colOff>
      <xdr:row>25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638800" y="38004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25</xdr:row>
      <xdr:rowOff>0</xdr:rowOff>
    </xdr:from>
    <xdr:to>
      <xdr:col>14</xdr:col>
      <xdr:colOff>9525</xdr:colOff>
      <xdr:row>25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648325" y="38004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90550" y="393382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2590800" y="3933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2600325" y="39338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3352800" y="3933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3362325" y="39338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114800" y="3933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124325" y="39338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4876800" y="3933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886325" y="39338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638800" y="3933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648325" y="39338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27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90550" y="40671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27</xdr:row>
      <xdr:rowOff>0</xdr:rowOff>
    </xdr:from>
    <xdr:to>
      <xdr:col>5</xdr:col>
      <xdr:colOff>9525</xdr:colOff>
      <xdr:row>27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2590800" y="4067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27</xdr:row>
      <xdr:rowOff>0</xdr:rowOff>
    </xdr:from>
    <xdr:to>
      <xdr:col>6</xdr:col>
      <xdr:colOff>0</xdr:colOff>
      <xdr:row>27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2600325" y="40671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27</xdr:row>
      <xdr:rowOff>0</xdr:rowOff>
    </xdr:from>
    <xdr:to>
      <xdr:col>7</xdr:col>
      <xdr:colOff>9525</xdr:colOff>
      <xdr:row>27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3352800" y="4067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27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3362325" y="40671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27</xdr:row>
      <xdr:rowOff>0</xdr:rowOff>
    </xdr:from>
    <xdr:to>
      <xdr:col>9</xdr:col>
      <xdr:colOff>9525</xdr:colOff>
      <xdr:row>27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4114800" y="4067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27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4124325" y="40671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27</xdr:row>
      <xdr:rowOff>0</xdr:rowOff>
    </xdr:from>
    <xdr:to>
      <xdr:col>11</xdr:col>
      <xdr:colOff>9525</xdr:colOff>
      <xdr:row>27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876800" y="4067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27</xdr:row>
      <xdr:rowOff>0</xdr:rowOff>
    </xdr:from>
    <xdr:to>
      <xdr:col>12</xdr:col>
      <xdr:colOff>0</xdr:colOff>
      <xdr:row>27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886325" y="40671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27</xdr:row>
      <xdr:rowOff>0</xdr:rowOff>
    </xdr:from>
    <xdr:to>
      <xdr:col>13</xdr:col>
      <xdr:colOff>9525</xdr:colOff>
      <xdr:row>27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638800" y="4067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27</xdr:row>
      <xdr:rowOff>0</xdr:rowOff>
    </xdr:from>
    <xdr:to>
      <xdr:col>14</xdr:col>
      <xdr:colOff>9525</xdr:colOff>
      <xdr:row>27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648325" y="40671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28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90550" y="420052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28</xdr:row>
      <xdr:rowOff>0</xdr:rowOff>
    </xdr:from>
    <xdr:to>
      <xdr:col>5</xdr:col>
      <xdr:colOff>9525</xdr:colOff>
      <xdr:row>28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2590800" y="4200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28</xdr:row>
      <xdr:rowOff>0</xdr:rowOff>
    </xdr:from>
    <xdr:to>
      <xdr:col>6</xdr:col>
      <xdr:colOff>0</xdr:colOff>
      <xdr:row>28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2600325" y="42005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28</xdr:row>
      <xdr:rowOff>0</xdr:rowOff>
    </xdr:from>
    <xdr:to>
      <xdr:col>7</xdr:col>
      <xdr:colOff>9525</xdr:colOff>
      <xdr:row>28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3352800" y="4200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28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3362325" y="42005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28</xdr:row>
      <xdr:rowOff>0</xdr:rowOff>
    </xdr:from>
    <xdr:to>
      <xdr:col>9</xdr:col>
      <xdr:colOff>9525</xdr:colOff>
      <xdr:row>28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4114800" y="4200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28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4124325" y="42005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28</xdr:row>
      <xdr:rowOff>0</xdr:rowOff>
    </xdr:from>
    <xdr:to>
      <xdr:col>11</xdr:col>
      <xdr:colOff>9525</xdr:colOff>
      <xdr:row>28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4876800" y="4200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28</xdr:row>
      <xdr:rowOff>0</xdr:rowOff>
    </xdr:from>
    <xdr:to>
      <xdr:col>12</xdr:col>
      <xdr:colOff>0</xdr:colOff>
      <xdr:row>28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886325" y="42005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28</xdr:row>
      <xdr:rowOff>0</xdr:rowOff>
    </xdr:from>
    <xdr:to>
      <xdr:col>13</xdr:col>
      <xdr:colOff>9525</xdr:colOff>
      <xdr:row>28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638800" y="4200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28</xdr:row>
      <xdr:rowOff>0</xdr:rowOff>
    </xdr:from>
    <xdr:to>
      <xdr:col>14</xdr:col>
      <xdr:colOff>9525</xdr:colOff>
      <xdr:row>28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648325" y="42005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29</xdr:row>
      <xdr:rowOff>0</xdr:rowOff>
    </xdr:from>
    <xdr:to>
      <xdr:col>4</xdr:col>
      <xdr:colOff>0</xdr:colOff>
      <xdr:row>29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90550" y="43338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29</xdr:row>
      <xdr:rowOff>0</xdr:rowOff>
    </xdr:from>
    <xdr:to>
      <xdr:col>5</xdr:col>
      <xdr:colOff>9525</xdr:colOff>
      <xdr:row>29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2590800" y="4333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29</xdr:row>
      <xdr:rowOff>0</xdr:rowOff>
    </xdr:from>
    <xdr:to>
      <xdr:col>6</xdr:col>
      <xdr:colOff>0</xdr:colOff>
      <xdr:row>29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2600325" y="43338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29</xdr:row>
      <xdr:rowOff>0</xdr:rowOff>
    </xdr:from>
    <xdr:to>
      <xdr:col>7</xdr:col>
      <xdr:colOff>9525</xdr:colOff>
      <xdr:row>29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3352800" y="4333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29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3362325" y="43338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29</xdr:row>
      <xdr:rowOff>0</xdr:rowOff>
    </xdr:from>
    <xdr:to>
      <xdr:col>9</xdr:col>
      <xdr:colOff>9525</xdr:colOff>
      <xdr:row>29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4114800" y="4333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29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4124325" y="43338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29</xdr:row>
      <xdr:rowOff>0</xdr:rowOff>
    </xdr:from>
    <xdr:to>
      <xdr:col>11</xdr:col>
      <xdr:colOff>9525</xdr:colOff>
      <xdr:row>29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4876800" y="4333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29</xdr:row>
      <xdr:rowOff>0</xdr:rowOff>
    </xdr:from>
    <xdr:to>
      <xdr:col>12</xdr:col>
      <xdr:colOff>0</xdr:colOff>
      <xdr:row>29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886325" y="43338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29</xdr:row>
      <xdr:rowOff>0</xdr:rowOff>
    </xdr:from>
    <xdr:to>
      <xdr:col>13</xdr:col>
      <xdr:colOff>9525</xdr:colOff>
      <xdr:row>29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638800" y="4333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29</xdr:row>
      <xdr:rowOff>0</xdr:rowOff>
    </xdr:from>
    <xdr:to>
      <xdr:col>14</xdr:col>
      <xdr:colOff>9525</xdr:colOff>
      <xdr:row>29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648325" y="43338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90550" y="46005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590800" y="4600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2600325" y="46005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352800" y="4600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3362325" y="46005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114800" y="4600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124325" y="46005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876800" y="4600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886325" y="46005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638800" y="4600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648325" y="46005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71</xdr:row>
      <xdr:rowOff>85725</xdr:rowOff>
    </xdr:from>
    <xdr:to>
      <xdr:col>5</xdr:col>
      <xdr:colOff>638175</xdr:colOff>
      <xdr:row>76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36307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85725</xdr:rowOff>
    </xdr:from>
    <xdr:to>
      <xdr:col>2</xdr:col>
      <xdr:colOff>0</xdr:colOff>
      <xdr:row>73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2487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533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573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09800" y="2533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533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533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33750" y="2533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90975" y="2533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05300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57775" y="2533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72100" y="2533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200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200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57325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09800" y="3200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200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200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33750" y="3200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90975" y="3200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05300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57775" y="3200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72100" y="3200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3867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3867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57325" y="3867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09800" y="3867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3867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3867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33750" y="3867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90975" y="3867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05300" y="3867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57775" y="3867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3867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533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533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57325" y="4533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09800" y="4533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533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533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33750" y="4533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4533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05300" y="4533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57775" y="4533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9525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72100" y="45339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5200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5200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57325" y="5200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09800" y="5200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5200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5200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33750" y="5200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90975" y="5200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05300" y="5200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57775" y="5200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72100" y="5200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867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867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57325" y="5867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09800" y="5867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5867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5867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5867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5867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05300" y="5867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57775" y="5867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72100" y="5867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56</xdr:row>
      <xdr:rowOff>0</xdr:rowOff>
    </xdr:from>
    <xdr:to>
      <xdr:col>4</xdr:col>
      <xdr:colOff>0</xdr:colOff>
      <xdr:row>56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6858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56</xdr:row>
      <xdr:rowOff>0</xdr:rowOff>
    </xdr:from>
    <xdr:to>
      <xdr:col>5</xdr:col>
      <xdr:colOff>9525</xdr:colOff>
      <xdr:row>56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6858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56</xdr:row>
      <xdr:rowOff>0</xdr:rowOff>
    </xdr:from>
    <xdr:to>
      <xdr:col>6</xdr:col>
      <xdr:colOff>0</xdr:colOff>
      <xdr:row>56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57325" y="6858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56</xdr:row>
      <xdr:rowOff>0</xdr:rowOff>
    </xdr:from>
    <xdr:to>
      <xdr:col>7</xdr:col>
      <xdr:colOff>9525</xdr:colOff>
      <xdr:row>56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09800" y="6858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6858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56</xdr:row>
      <xdr:rowOff>0</xdr:rowOff>
    </xdr:from>
    <xdr:to>
      <xdr:col>9</xdr:col>
      <xdr:colOff>9525</xdr:colOff>
      <xdr:row>56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6858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56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33750" y="6858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56</xdr:row>
      <xdr:rowOff>0</xdr:rowOff>
    </xdr:from>
    <xdr:to>
      <xdr:col>11</xdr:col>
      <xdr:colOff>9525</xdr:colOff>
      <xdr:row>56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90975" y="6858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05300" y="6858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56</xdr:row>
      <xdr:rowOff>0</xdr:rowOff>
    </xdr:from>
    <xdr:to>
      <xdr:col>13</xdr:col>
      <xdr:colOff>9525</xdr:colOff>
      <xdr:row>56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57775" y="6858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56</xdr:row>
      <xdr:rowOff>0</xdr:rowOff>
    </xdr:from>
    <xdr:to>
      <xdr:col>14</xdr:col>
      <xdr:colOff>9525</xdr:colOff>
      <xdr:row>56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72100" y="6858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57</xdr:row>
      <xdr:rowOff>0</xdr:rowOff>
    </xdr:from>
    <xdr:to>
      <xdr:col>4</xdr:col>
      <xdr:colOff>0</xdr:colOff>
      <xdr:row>57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6991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57</xdr:row>
      <xdr:rowOff>0</xdr:rowOff>
    </xdr:from>
    <xdr:to>
      <xdr:col>5</xdr:col>
      <xdr:colOff>9525</xdr:colOff>
      <xdr:row>57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57</xdr:row>
      <xdr:rowOff>0</xdr:rowOff>
    </xdr:from>
    <xdr:to>
      <xdr:col>6</xdr:col>
      <xdr:colOff>0</xdr:colOff>
      <xdr:row>57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57325" y="6991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57</xdr:row>
      <xdr:rowOff>0</xdr:rowOff>
    </xdr:from>
    <xdr:to>
      <xdr:col>7</xdr:col>
      <xdr:colOff>9525</xdr:colOff>
      <xdr:row>57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09800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6991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57</xdr:row>
      <xdr:rowOff>0</xdr:rowOff>
    </xdr:from>
    <xdr:to>
      <xdr:col>9</xdr:col>
      <xdr:colOff>9525</xdr:colOff>
      <xdr:row>57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57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69913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57</xdr:row>
      <xdr:rowOff>0</xdr:rowOff>
    </xdr:from>
    <xdr:to>
      <xdr:col>11</xdr:col>
      <xdr:colOff>9525</xdr:colOff>
      <xdr:row>57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90975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57</xdr:row>
      <xdr:rowOff>0</xdr:rowOff>
    </xdr:from>
    <xdr:to>
      <xdr:col>12</xdr:col>
      <xdr:colOff>0</xdr:colOff>
      <xdr:row>57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05300" y="6991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57</xdr:row>
      <xdr:rowOff>0</xdr:rowOff>
    </xdr:from>
    <xdr:to>
      <xdr:col>13</xdr:col>
      <xdr:colOff>9525</xdr:colOff>
      <xdr:row>57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57775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57</xdr:row>
      <xdr:rowOff>0</xdr:rowOff>
    </xdr:from>
    <xdr:to>
      <xdr:col>14</xdr:col>
      <xdr:colOff>9525</xdr:colOff>
      <xdr:row>57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72100" y="6991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58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7124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58</xdr:row>
      <xdr:rowOff>0</xdr:rowOff>
    </xdr:from>
    <xdr:to>
      <xdr:col>5</xdr:col>
      <xdr:colOff>9525</xdr:colOff>
      <xdr:row>58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58</xdr:row>
      <xdr:rowOff>0</xdr:rowOff>
    </xdr:from>
    <xdr:to>
      <xdr:col>6</xdr:col>
      <xdr:colOff>0</xdr:colOff>
      <xdr:row>58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57325" y="7124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58</xdr:row>
      <xdr:rowOff>0</xdr:rowOff>
    </xdr:from>
    <xdr:to>
      <xdr:col>7</xdr:col>
      <xdr:colOff>9525</xdr:colOff>
      <xdr:row>58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09800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7124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58</xdr:row>
      <xdr:rowOff>0</xdr:rowOff>
    </xdr:from>
    <xdr:to>
      <xdr:col>9</xdr:col>
      <xdr:colOff>9525</xdr:colOff>
      <xdr:row>58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58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33750" y="71247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58</xdr:row>
      <xdr:rowOff>0</xdr:rowOff>
    </xdr:from>
    <xdr:to>
      <xdr:col>11</xdr:col>
      <xdr:colOff>9525</xdr:colOff>
      <xdr:row>58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90975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58</xdr:row>
      <xdr:rowOff>0</xdr:rowOff>
    </xdr:from>
    <xdr:to>
      <xdr:col>12</xdr:col>
      <xdr:colOff>0</xdr:colOff>
      <xdr:row>58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05300" y="7124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58</xdr:row>
      <xdr:rowOff>0</xdr:rowOff>
    </xdr:from>
    <xdr:to>
      <xdr:col>13</xdr:col>
      <xdr:colOff>9525</xdr:colOff>
      <xdr:row>58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57775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58</xdr:row>
      <xdr:rowOff>0</xdr:rowOff>
    </xdr:from>
    <xdr:to>
      <xdr:col>14</xdr:col>
      <xdr:colOff>9525</xdr:colOff>
      <xdr:row>58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72100" y="71247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60</xdr:row>
      <xdr:rowOff>0</xdr:rowOff>
    </xdr:from>
    <xdr:to>
      <xdr:col>4</xdr:col>
      <xdr:colOff>0</xdr:colOff>
      <xdr:row>60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7391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60</xdr:row>
      <xdr:rowOff>0</xdr:rowOff>
    </xdr:from>
    <xdr:to>
      <xdr:col>5</xdr:col>
      <xdr:colOff>9525</xdr:colOff>
      <xdr:row>60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7391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60</xdr:row>
      <xdr:rowOff>0</xdr:rowOff>
    </xdr:from>
    <xdr:to>
      <xdr:col>6</xdr:col>
      <xdr:colOff>0</xdr:colOff>
      <xdr:row>60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457325" y="7391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60</xdr:row>
      <xdr:rowOff>0</xdr:rowOff>
    </xdr:from>
    <xdr:to>
      <xdr:col>7</xdr:col>
      <xdr:colOff>9525</xdr:colOff>
      <xdr:row>60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209800" y="7391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60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524125" y="7391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60</xdr:row>
      <xdr:rowOff>0</xdr:rowOff>
    </xdr:from>
    <xdr:to>
      <xdr:col>9</xdr:col>
      <xdr:colOff>9525</xdr:colOff>
      <xdr:row>60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3019425" y="7391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60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333750" y="7391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90975" y="7391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60</xdr:row>
      <xdr:rowOff>0</xdr:rowOff>
    </xdr:from>
    <xdr:to>
      <xdr:col>12</xdr:col>
      <xdr:colOff>0</xdr:colOff>
      <xdr:row>60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305300" y="7391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60</xdr:row>
      <xdr:rowOff>0</xdr:rowOff>
    </xdr:from>
    <xdr:to>
      <xdr:col>13</xdr:col>
      <xdr:colOff>9525</xdr:colOff>
      <xdr:row>60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057775" y="7391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60</xdr:row>
      <xdr:rowOff>0</xdr:rowOff>
    </xdr:from>
    <xdr:to>
      <xdr:col>14</xdr:col>
      <xdr:colOff>9525</xdr:colOff>
      <xdr:row>60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372100" y="7391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61</xdr:row>
      <xdr:rowOff>0</xdr:rowOff>
    </xdr:from>
    <xdr:to>
      <xdr:col>4</xdr:col>
      <xdr:colOff>0</xdr:colOff>
      <xdr:row>61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81025" y="7524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61</xdr:row>
      <xdr:rowOff>0</xdr:rowOff>
    </xdr:from>
    <xdr:to>
      <xdr:col>5</xdr:col>
      <xdr:colOff>9525</xdr:colOff>
      <xdr:row>61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1143000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61</xdr:row>
      <xdr:rowOff>0</xdr:rowOff>
    </xdr:from>
    <xdr:to>
      <xdr:col>6</xdr:col>
      <xdr:colOff>0</xdr:colOff>
      <xdr:row>61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457325" y="7524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61</xdr:row>
      <xdr:rowOff>0</xdr:rowOff>
    </xdr:from>
    <xdr:to>
      <xdr:col>7</xdr:col>
      <xdr:colOff>9525</xdr:colOff>
      <xdr:row>61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209800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61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524125" y="7524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61</xdr:row>
      <xdr:rowOff>0</xdr:rowOff>
    </xdr:from>
    <xdr:to>
      <xdr:col>9</xdr:col>
      <xdr:colOff>9525</xdr:colOff>
      <xdr:row>61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019425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61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3333750" y="7524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61</xdr:row>
      <xdr:rowOff>0</xdr:rowOff>
    </xdr:from>
    <xdr:to>
      <xdr:col>11</xdr:col>
      <xdr:colOff>9525</xdr:colOff>
      <xdr:row>61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990975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61</xdr:row>
      <xdr:rowOff>0</xdr:rowOff>
    </xdr:from>
    <xdr:to>
      <xdr:col>12</xdr:col>
      <xdr:colOff>0</xdr:colOff>
      <xdr:row>61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305300" y="7524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61</xdr:row>
      <xdr:rowOff>0</xdr:rowOff>
    </xdr:from>
    <xdr:to>
      <xdr:col>13</xdr:col>
      <xdr:colOff>9525</xdr:colOff>
      <xdr:row>61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057775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61</xdr:row>
      <xdr:rowOff>0</xdr:rowOff>
    </xdr:from>
    <xdr:to>
      <xdr:col>14</xdr:col>
      <xdr:colOff>9525</xdr:colOff>
      <xdr:row>61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372100" y="7524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62</xdr:row>
      <xdr:rowOff>0</xdr:rowOff>
    </xdr:from>
    <xdr:to>
      <xdr:col>4</xdr:col>
      <xdr:colOff>0</xdr:colOff>
      <xdr:row>62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581025" y="7658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62</xdr:row>
      <xdr:rowOff>0</xdr:rowOff>
    </xdr:from>
    <xdr:to>
      <xdr:col>5</xdr:col>
      <xdr:colOff>9525</xdr:colOff>
      <xdr:row>62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43000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62</xdr:row>
      <xdr:rowOff>0</xdr:rowOff>
    </xdr:from>
    <xdr:to>
      <xdr:col>6</xdr:col>
      <xdr:colOff>0</xdr:colOff>
      <xdr:row>62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457325" y="7658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62</xdr:row>
      <xdr:rowOff>0</xdr:rowOff>
    </xdr:from>
    <xdr:to>
      <xdr:col>7</xdr:col>
      <xdr:colOff>9525</xdr:colOff>
      <xdr:row>62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209800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62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524125" y="7658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62</xdr:row>
      <xdr:rowOff>0</xdr:rowOff>
    </xdr:from>
    <xdr:to>
      <xdr:col>9</xdr:col>
      <xdr:colOff>9525</xdr:colOff>
      <xdr:row>62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3019425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62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333750" y="7658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62</xdr:row>
      <xdr:rowOff>0</xdr:rowOff>
    </xdr:from>
    <xdr:to>
      <xdr:col>11</xdr:col>
      <xdr:colOff>9525</xdr:colOff>
      <xdr:row>62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990975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62</xdr:row>
      <xdr:rowOff>0</xdr:rowOff>
    </xdr:from>
    <xdr:to>
      <xdr:col>12</xdr:col>
      <xdr:colOff>0</xdr:colOff>
      <xdr:row>62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305300" y="7658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62</xdr:row>
      <xdr:rowOff>0</xdr:rowOff>
    </xdr:from>
    <xdr:to>
      <xdr:col>13</xdr:col>
      <xdr:colOff>9525</xdr:colOff>
      <xdr:row>62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057775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62</xdr:row>
      <xdr:rowOff>0</xdr:rowOff>
    </xdr:from>
    <xdr:to>
      <xdr:col>14</xdr:col>
      <xdr:colOff>9525</xdr:colOff>
      <xdr:row>62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5372100" y="7658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63</xdr:row>
      <xdr:rowOff>0</xdr:rowOff>
    </xdr:from>
    <xdr:to>
      <xdr:col>4</xdr:col>
      <xdr:colOff>0</xdr:colOff>
      <xdr:row>63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581025" y="7791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63</xdr:row>
      <xdr:rowOff>0</xdr:rowOff>
    </xdr:from>
    <xdr:to>
      <xdr:col>5</xdr:col>
      <xdr:colOff>9525</xdr:colOff>
      <xdr:row>63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1143000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63</xdr:row>
      <xdr:rowOff>0</xdr:rowOff>
    </xdr:from>
    <xdr:to>
      <xdr:col>6</xdr:col>
      <xdr:colOff>0</xdr:colOff>
      <xdr:row>63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1457325" y="7791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63</xdr:row>
      <xdr:rowOff>0</xdr:rowOff>
    </xdr:from>
    <xdr:to>
      <xdr:col>7</xdr:col>
      <xdr:colOff>9525</xdr:colOff>
      <xdr:row>63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2209800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63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524125" y="7791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63</xdr:row>
      <xdr:rowOff>0</xdr:rowOff>
    </xdr:from>
    <xdr:to>
      <xdr:col>9</xdr:col>
      <xdr:colOff>9525</xdr:colOff>
      <xdr:row>63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3019425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63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333750" y="7791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63</xdr:row>
      <xdr:rowOff>0</xdr:rowOff>
    </xdr:from>
    <xdr:to>
      <xdr:col>11</xdr:col>
      <xdr:colOff>9525</xdr:colOff>
      <xdr:row>63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3990975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63</xdr:row>
      <xdr:rowOff>0</xdr:rowOff>
    </xdr:from>
    <xdr:to>
      <xdr:col>12</xdr:col>
      <xdr:colOff>0</xdr:colOff>
      <xdr:row>63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305300" y="7791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63</xdr:row>
      <xdr:rowOff>0</xdr:rowOff>
    </xdr:from>
    <xdr:to>
      <xdr:col>13</xdr:col>
      <xdr:colOff>9525</xdr:colOff>
      <xdr:row>63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5057775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63</xdr:row>
      <xdr:rowOff>0</xdr:rowOff>
    </xdr:from>
    <xdr:to>
      <xdr:col>14</xdr:col>
      <xdr:colOff>9525</xdr:colOff>
      <xdr:row>63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372100" y="7791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66</xdr:row>
      <xdr:rowOff>0</xdr:rowOff>
    </xdr:from>
    <xdr:to>
      <xdr:col>4</xdr:col>
      <xdr:colOff>0</xdr:colOff>
      <xdr:row>66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581025" y="8191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66</xdr:row>
      <xdr:rowOff>0</xdr:rowOff>
    </xdr:from>
    <xdr:to>
      <xdr:col>5</xdr:col>
      <xdr:colOff>9525</xdr:colOff>
      <xdr:row>66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1143000" y="8191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66</xdr:row>
      <xdr:rowOff>0</xdr:rowOff>
    </xdr:from>
    <xdr:to>
      <xdr:col>6</xdr:col>
      <xdr:colOff>0</xdr:colOff>
      <xdr:row>66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1457325" y="8191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66</xdr:row>
      <xdr:rowOff>0</xdr:rowOff>
    </xdr:from>
    <xdr:to>
      <xdr:col>7</xdr:col>
      <xdr:colOff>9525</xdr:colOff>
      <xdr:row>66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2209800" y="8191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2524125" y="8191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66</xdr:row>
      <xdr:rowOff>0</xdr:rowOff>
    </xdr:from>
    <xdr:to>
      <xdr:col>9</xdr:col>
      <xdr:colOff>9525</xdr:colOff>
      <xdr:row>66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3019425" y="8191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66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3333750" y="8191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66</xdr:row>
      <xdr:rowOff>0</xdr:rowOff>
    </xdr:from>
    <xdr:to>
      <xdr:col>11</xdr:col>
      <xdr:colOff>9525</xdr:colOff>
      <xdr:row>66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3990975" y="8191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66</xdr:row>
      <xdr:rowOff>0</xdr:rowOff>
    </xdr:from>
    <xdr:to>
      <xdr:col>12</xdr:col>
      <xdr:colOff>0</xdr:colOff>
      <xdr:row>66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4305300" y="8191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66</xdr:row>
      <xdr:rowOff>0</xdr:rowOff>
    </xdr:from>
    <xdr:to>
      <xdr:col>13</xdr:col>
      <xdr:colOff>9525</xdr:colOff>
      <xdr:row>66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5057775" y="8191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66</xdr:row>
      <xdr:rowOff>0</xdr:rowOff>
    </xdr:from>
    <xdr:to>
      <xdr:col>14</xdr:col>
      <xdr:colOff>9525</xdr:colOff>
      <xdr:row>66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5372100" y="8191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67</xdr:row>
      <xdr:rowOff>0</xdr:rowOff>
    </xdr:from>
    <xdr:to>
      <xdr:col>4</xdr:col>
      <xdr:colOff>0</xdr:colOff>
      <xdr:row>67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581025" y="8324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67</xdr:row>
      <xdr:rowOff>0</xdr:rowOff>
    </xdr:from>
    <xdr:to>
      <xdr:col>5</xdr:col>
      <xdr:colOff>9525</xdr:colOff>
      <xdr:row>67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1143000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67</xdr:row>
      <xdr:rowOff>0</xdr:rowOff>
    </xdr:from>
    <xdr:to>
      <xdr:col>6</xdr:col>
      <xdr:colOff>0</xdr:colOff>
      <xdr:row>67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1457325" y="8324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67</xdr:row>
      <xdr:rowOff>0</xdr:rowOff>
    </xdr:from>
    <xdr:to>
      <xdr:col>7</xdr:col>
      <xdr:colOff>9525</xdr:colOff>
      <xdr:row>67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2209800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67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2524125" y="8324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67</xdr:row>
      <xdr:rowOff>0</xdr:rowOff>
    </xdr:from>
    <xdr:to>
      <xdr:col>9</xdr:col>
      <xdr:colOff>9525</xdr:colOff>
      <xdr:row>67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3019425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67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3333750" y="8324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67</xdr:row>
      <xdr:rowOff>0</xdr:rowOff>
    </xdr:from>
    <xdr:to>
      <xdr:col>11</xdr:col>
      <xdr:colOff>9525</xdr:colOff>
      <xdr:row>67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3990975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67</xdr:row>
      <xdr:rowOff>0</xdr:rowOff>
    </xdr:from>
    <xdr:to>
      <xdr:col>12</xdr:col>
      <xdr:colOff>0</xdr:colOff>
      <xdr:row>67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305300" y="8324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67</xdr:row>
      <xdr:rowOff>0</xdr:rowOff>
    </xdr:from>
    <xdr:to>
      <xdr:col>13</xdr:col>
      <xdr:colOff>9525</xdr:colOff>
      <xdr:row>67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5057775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67</xdr:row>
      <xdr:rowOff>0</xdr:rowOff>
    </xdr:from>
    <xdr:to>
      <xdr:col>14</xdr:col>
      <xdr:colOff>9525</xdr:colOff>
      <xdr:row>67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372100" y="8324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56</xdr:row>
      <xdr:rowOff>85725</xdr:rowOff>
    </xdr:from>
    <xdr:to>
      <xdr:col>6</xdr:col>
      <xdr:colOff>85725</xdr:colOff>
      <xdr:row>61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7124700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55</xdr:row>
      <xdr:rowOff>85725</xdr:rowOff>
    </xdr:from>
    <xdr:to>
      <xdr:col>2</xdr:col>
      <xdr:colOff>0</xdr:colOff>
      <xdr:row>58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70104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533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477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000250" y="2533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105025" y="2533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600325" y="2533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705100" y="2533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362325" y="2533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467100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219575" y="2533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324350" y="25336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943475" y="2533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048250" y="2533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19775" y="2533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924550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21</xdr:row>
      <xdr:rowOff>0</xdr:rowOff>
    </xdr:from>
    <xdr:to>
      <xdr:col>19</xdr:col>
      <xdr:colOff>9525</xdr:colOff>
      <xdr:row>21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6677025" y="2533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21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781800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21</xdr:row>
      <xdr:rowOff>0</xdr:rowOff>
    </xdr:from>
    <xdr:to>
      <xdr:col>21</xdr:col>
      <xdr:colOff>9525</xdr:colOff>
      <xdr:row>21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7534275" y="253365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21</xdr:row>
      <xdr:rowOff>0</xdr:rowOff>
    </xdr:from>
    <xdr:to>
      <xdr:col>22</xdr:col>
      <xdr:colOff>9525</xdr:colOff>
      <xdr:row>21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7648575" y="2533650"/>
          <a:ext cx="695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581025" y="3200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143000" y="3200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1247775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000250" y="3200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105025" y="3200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2600325" y="3200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705100" y="3200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3362325" y="3200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467100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4219575" y="3200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324350" y="32004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943475" y="3200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48250" y="32004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819775" y="3200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0</xdr:colOff>
      <xdr:row>26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924550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26</xdr:row>
      <xdr:rowOff>0</xdr:rowOff>
    </xdr:from>
    <xdr:to>
      <xdr:col>19</xdr:col>
      <xdr:colOff>9525</xdr:colOff>
      <xdr:row>26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6677025" y="3200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26</xdr:row>
      <xdr:rowOff>0</xdr:rowOff>
    </xdr:from>
    <xdr:to>
      <xdr:col>20</xdr:col>
      <xdr:colOff>0</xdr:colOff>
      <xdr:row>26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6781800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26</xdr:row>
      <xdr:rowOff>0</xdr:rowOff>
    </xdr:from>
    <xdr:to>
      <xdr:col>21</xdr:col>
      <xdr:colOff>9525</xdr:colOff>
      <xdr:row>26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7534275" y="320040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26</xdr:row>
      <xdr:rowOff>0</xdr:rowOff>
    </xdr:from>
    <xdr:to>
      <xdr:col>22</xdr:col>
      <xdr:colOff>9525</xdr:colOff>
      <xdr:row>26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7648575" y="3200400"/>
          <a:ext cx="695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81025" y="3867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1143000" y="38671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247775" y="3867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2000250" y="38671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105025" y="3867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600325" y="38671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705100" y="3867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3362325" y="38671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467100" y="3867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4219575" y="38671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324350" y="38671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943475" y="38671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0</xdr:colOff>
      <xdr:row>31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048250" y="38671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819775" y="38671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0</xdr:colOff>
      <xdr:row>31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924550" y="3867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31</xdr:row>
      <xdr:rowOff>0</xdr:rowOff>
    </xdr:from>
    <xdr:to>
      <xdr:col>19</xdr:col>
      <xdr:colOff>9525</xdr:colOff>
      <xdr:row>31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6677025" y="38671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31</xdr:row>
      <xdr:rowOff>0</xdr:rowOff>
    </xdr:from>
    <xdr:to>
      <xdr:col>20</xdr:col>
      <xdr:colOff>0</xdr:colOff>
      <xdr:row>31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6781800" y="3867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31</xdr:row>
      <xdr:rowOff>0</xdr:rowOff>
    </xdr:from>
    <xdr:to>
      <xdr:col>21</xdr:col>
      <xdr:colOff>9525</xdr:colOff>
      <xdr:row>31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7534275" y="386715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31</xdr:row>
      <xdr:rowOff>0</xdr:rowOff>
    </xdr:from>
    <xdr:to>
      <xdr:col>22</xdr:col>
      <xdr:colOff>9525</xdr:colOff>
      <xdr:row>31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7648575" y="3867150"/>
          <a:ext cx="695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581025" y="4533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1143000" y="4533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1247775" y="4533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2000250" y="4533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2105025" y="4533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2600325" y="4533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2705100" y="4533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3362325" y="4533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3467100" y="4533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4219575" y="4533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4324350" y="45339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4943475" y="4533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5048250" y="45339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36</xdr:row>
      <xdr:rowOff>0</xdr:rowOff>
    </xdr:from>
    <xdr:to>
      <xdr:col>17</xdr:col>
      <xdr:colOff>9525</xdr:colOff>
      <xdr:row>36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5819775" y="4533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36</xdr:row>
      <xdr:rowOff>0</xdr:rowOff>
    </xdr:from>
    <xdr:to>
      <xdr:col>18</xdr:col>
      <xdr:colOff>0</xdr:colOff>
      <xdr:row>36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5924550" y="4533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36</xdr:row>
      <xdr:rowOff>0</xdr:rowOff>
    </xdr:from>
    <xdr:to>
      <xdr:col>19</xdr:col>
      <xdr:colOff>9525</xdr:colOff>
      <xdr:row>36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6677025" y="4533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36</xdr:row>
      <xdr:rowOff>0</xdr:rowOff>
    </xdr:from>
    <xdr:to>
      <xdr:col>20</xdr:col>
      <xdr:colOff>0</xdr:colOff>
      <xdr:row>36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6781800" y="4533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36</xdr:row>
      <xdr:rowOff>0</xdr:rowOff>
    </xdr:from>
    <xdr:to>
      <xdr:col>21</xdr:col>
      <xdr:colOff>9525</xdr:colOff>
      <xdr:row>36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7534275" y="453390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36</xdr:row>
      <xdr:rowOff>0</xdr:rowOff>
    </xdr:from>
    <xdr:to>
      <xdr:col>22</xdr:col>
      <xdr:colOff>9525</xdr:colOff>
      <xdr:row>36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7648575" y="4533900"/>
          <a:ext cx="695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81025" y="5200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143000" y="5200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247775" y="5200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2000250" y="5200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105025" y="5200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600325" y="5200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705100" y="5200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62325" y="5200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467100" y="5200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219575" y="5200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324350" y="52006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943475" y="5200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048250" y="5200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819775" y="5200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0</xdr:colOff>
      <xdr:row>41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924550" y="5200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41</xdr:row>
      <xdr:rowOff>0</xdr:rowOff>
    </xdr:from>
    <xdr:to>
      <xdr:col>19</xdr:col>
      <xdr:colOff>9525</xdr:colOff>
      <xdr:row>41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6677025" y="52006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41</xdr:row>
      <xdr:rowOff>0</xdr:rowOff>
    </xdr:from>
    <xdr:to>
      <xdr:col>20</xdr:col>
      <xdr:colOff>0</xdr:colOff>
      <xdr:row>41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6781800" y="5200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41</xdr:row>
      <xdr:rowOff>0</xdr:rowOff>
    </xdr:from>
    <xdr:to>
      <xdr:col>21</xdr:col>
      <xdr:colOff>9525</xdr:colOff>
      <xdr:row>41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7534275" y="520065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41</xdr:row>
      <xdr:rowOff>0</xdr:rowOff>
    </xdr:from>
    <xdr:to>
      <xdr:col>22</xdr:col>
      <xdr:colOff>9525</xdr:colOff>
      <xdr:row>41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7648575" y="5200650"/>
          <a:ext cx="695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581025" y="5867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1143000" y="5867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1247775" y="5867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2000250" y="5867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2105025" y="5867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2600325" y="5867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2705100" y="5867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3362325" y="5867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3467100" y="5867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4219575" y="5867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4324350" y="58674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4943475" y="5867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46</xdr:row>
      <xdr:rowOff>0</xdr:rowOff>
    </xdr:from>
    <xdr:to>
      <xdr:col>16</xdr:col>
      <xdr:colOff>0</xdr:colOff>
      <xdr:row>46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5048250" y="58674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46</xdr:row>
      <xdr:rowOff>0</xdr:rowOff>
    </xdr:from>
    <xdr:to>
      <xdr:col>17</xdr:col>
      <xdr:colOff>9525</xdr:colOff>
      <xdr:row>46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819775" y="5867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46</xdr:row>
      <xdr:rowOff>0</xdr:rowOff>
    </xdr:from>
    <xdr:to>
      <xdr:col>18</xdr:col>
      <xdr:colOff>0</xdr:colOff>
      <xdr:row>46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924550" y="5867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46</xdr:row>
      <xdr:rowOff>0</xdr:rowOff>
    </xdr:from>
    <xdr:to>
      <xdr:col>19</xdr:col>
      <xdr:colOff>9525</xdr:colOff>
      <xdr:row>46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6677025" y="58674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46</xdr:row>
      <xdr:rowOff>0</xdr:rowOff>
    </xdr:from>
    <xdr:to>
      <xdr:col>20</xdr:col>
      <xdr:colOff>0</xdr:colOff>
      <xdr:row>46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6781800" y="5867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46</xdr:row>
      <xdr:rowOff>0</xdr:rowOff>
    </xdr:from>
    <xdr:to>
      <xdr:col>21</xdr:col>
      <xdr:colOff>9525</xdr:colOff>
      <xdr:row>46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7534275" y="586740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46</xdr:row>
      <xdr:rowOff>0</xdr:rowOff>
    </xdr:from>
    <xdr:to>
      <xdr:col>22</xdr:col>
      <xdr:colOff>9525</xdr:colOff>
      <xdr:row>46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7648575" y="5867400"/>
          <a:ext cx="695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57</xdr:row>
      <xdr:rowOff>85725</xdr:rowOff>
    </xdr:from>
    <xdr:to>
      <xdr:col>7</xdr:col>
      <xdr:colOff>266700</xdr:colOff>
      <xdr:row>62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7124700"/>
          <a:ext cx="16192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56</xdr:row>
      <xdr:rowOff>85725</xdr:rowOff>
    </xdr:from>
    <xdr:to>
      <xdr:col>2</xdr:col>
      <xdr:colOff>0</xdr:colOff>
      <xdr:row>59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70104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525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0500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9145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40982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4193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07657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0861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83857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848100" y="26670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46722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4767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22922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238750" y="26670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21</xdr:row>
      <xdr:rowOff>0</xdr:rowOff>
    </xdr:from>
    <xdr:to>
      <xdr:col>19</xdr:col>
      <xdr:colOff>9525</xdr:colOff>
      <xdr:row>21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601027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21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0198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21</xdr:row>
      <xdr:rowOff>0</xdr:rowOff>
    </xdr:from>
    <xdr:to>
      <xdr:col>21</xdr:col>
      <xdr:colOff>9525</xdr:colOff>
      <xdr:row>21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677227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21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781800" y="266700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21</xdr:row>
      <xdr:rowOff>0</xdr:rowOff>
    </xdr:from>
    <xdr:to>
      <xdr:col>23</xdr:col>
      <xdr:colOff>9525</xdr:colOff>
      <xdr:row>21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759142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21</xdr:row>
      <xdr:rowOff>0</xdr:rowOff>
    </xdr:from>
    <xdr:to>
      <xdr:col>24</xdr:col>
      <xdr:colOff>0</xdr:colOff>
      <xdr:row>21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7600950" y="26670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21</xdr:row>
      <xdr:rowOff>0</xdr:rowOff>
    </xdr:from>
    <xdr:to>
      <xdr:col>25</xdr:col>
      <xdr:colOff>9525</xdr:colOff>
      <xdr:row>21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844867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21</xdr:row>
      <xdr:rowOff>0</xdr:rowOff>
    </xdr:from>
    <xdr:to>
      <xdr:col>26</xdr:col>
      <xdr:colOff>9525</xdr:colOff>
      <xdr:row>21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8458200" y="26670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14300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11525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190500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9145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2409825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24193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3076575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30861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3838575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848100" y="33337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4467225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4767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5229225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0</xdr:colOff>
      <xdr:row>26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238750" y="33337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26</xdr:row>
      <xdr:rowOff>0</xdr:rowOff>
    </xdr:from>
    <xdr:to>
      <xdr:col>19</xdr:col>
      <xdr:colOff>9525</xdr:colOff>
      <xdr:row>26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6010275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26</xdr:row>
      <xdr:rowOff>0</xdr:rowOff>
    </xdr:from>
    <xdr:to>
      <xdr:col>20</xdr:col>
      <xdr:colOff>0</xdr:colOff>
      <xdr:row>26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60198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26</xdr:row>
      <xdr:rowOff>0</xdr:rowOff>
    </xdr:from>
    <xdr:to>
      <xdr:col>21</xdr:col>
      <xdr:colOff>9525</xdr:colOff>
      <xdr:row>26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6772275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26</xdr:row>
      <xdr:rowOff>0</xdr:rowOff>
    </xdr:from>
    <xdr:to>
      <xdr:col>22</xdr:col>
      <xdr:colOff>0</xdr:colOff>
      <xdr:row>26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6781800" y="333375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26</xdr:row>
      <xdr:rowOff>0</xdr:rowOff>
    </xdr:from>
    <xdr:to>
      <xdr:col>23</xdr:col>
      <xdr:colOff>9525</xdr:colOff>
      <xdr:row>26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7591425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26</xdr:row>
      <xdr:rowOff>0</xdr:rowOff>
    </xdr:from>
    <xdr:to>
      <xdr:col>24</xdr:col>
      <xdr:colOff>0</xdr:colOff>
      <xdr:row>26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7600950" y="33337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26</xdr:row>
      <xdr:rowOff>0</xdr:rowOff>
    </xdr:from>
    <xdr:to>
      <xdr:col>25</xdr:col>
      <xdr:colOff>9525</xdr:colOff>
      <xdr:row>26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8448675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26</xdr:row>
      <xdr:rowOff>0</xdr:rowOff>
    </xdr:from>
    <xdr:to>
      <xdr:col>26</xdr:col>
      <xdr:colOff>9525</xdr:colOff>
      <xdr:row>26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8458200" y="33337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14300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11525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190500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19145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409825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241935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3076575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30861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3838575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3848100" y="40005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467225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0</xdr:colOff>
      <xdr:row>31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447675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229225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0</xdr:colOff>
      <xdr:row>31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238750" y="40005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31</xdr:row>
      <xdr:rowOff>0</xdr:rowOff>
    </xdr:from>
    <xdr:to>
      <xdr:col>19</xdr:col>
      <xdr:colOff>9525</xdr:colOff>
      <xdr:row>31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6010275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31</xdr:row>
      <xdr:rowOff>0</xdr:rowOff>
    </xdr:from>
    <xdr:to>
      <xdr:col>20</xdr:col>
      <xdr:colOff>0</xdr:colOff>
      <xdr:row>31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60198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31</xdr:row>
      <xdr:rowOff>0</xdr:rowOff>
    </xdr:from>
    <xdr:to>
      <xdr:col>21</xdr:col>
      <xdr:colOff>9525</xdr:colOff>
      <xdr:row>31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6772275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31</xdr:row>
      <xdr:rowOff>0</xdr:rowOff>
    </xdr:from>
    <xdr:to>
      <xdr:col>22</xdr:col>
      <xdr:colOff>0</xdr:colOff>
      <xdr:row>31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6781800" y="400050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31</xdr:row>
      <xdr:rowOff>0</xdr:rowOff>
    </xdr:from>
    <xdr:to>
      <xdr:col>23</xdr:col>
      <xdr:colOff>9525</xdr:colOff>
      <xdr:row>31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7591425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31</xdr:row>
      <xdr:rowOff>0</xdr:rowOff>
    </xdr:from>
    <xdr:to>
      <xdr:col>24</xdr:col>
      <xdr:colOff>0</xdr:colOff>
      <xdr:row>31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7600950" y="40005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31</xdr:row>
      <xdr:rowOff>0</xdr:rowOff>
    </xdr:from>
    <xdr:to>
      <xdr:col>25</xdr:col>
      <xdr:colOff>9525</xdr:colOff>
      <xdr:row>31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8448675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31</xdr:row>
      <xdr:rowOff>0</xdr:rowOff>
    </xdr:from>
    <xdr:to>
      <xdr:col>26</xdr:col>
      <xdr:colOff>9525</xdr:colOff>
      <xdr:row>31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8458200" y="40005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114300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11525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190500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191452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240982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241935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30765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30861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38385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3848100" y="48577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446722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44767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522922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0</xdr:colOff>
      <xdr:row>40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5238750" y="48577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40</xdr:row>
      <xdr:rowOff>0</xdr:rowOff>
    </xdr:from>
    <xdr:to>
      <xdr:col>19</xdr:col>
      <xdr:colOff>9525</xdr:colOff>
      <xdr:row>40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60102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40</xdr:row>
      <xdr:rowOff>0</xdr:rowOff>
    </xdr:from>
    <xdr:to>
      <xdr:col>20</xdr:col>
      <xdr:colOff>0</xdr:colOff>
      <xdr:row>40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60198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40</xdr:row>
      <xdr:rowOff>0</xdr:rowOff>
    </xdr:from>
    <xdr:to>
      <xdr:col>21</xdr:col>
      <xdr:colOff>9525</xdr:colOff>
      <xdr:row>40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67722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40</xdr:row>
      <xdr:rowOff>0</xdr:rowOff>
    </xdr:from>
    <xdr:to>
      <xdr:col>22</xdr:col>
      <xdr:colOff>0</xdr:colOff>
      <xdr:row>40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6781800" y="485775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40</xdr:row>
      <xdr:rowOff>0</xdr:rowOff>
    </xdr:from>
    <xdr:to>
      <xdr:col>23</xdr:col>
      <xdr:colOff>9525</xdr:colOff>
      <xdr:row>40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759142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40</xdr:row>
      <xdr:rowOff>0</xdr:rowOff>
    </xdr:from>
    <xdr:to>
      <xdr:col>24</xdr:col>
      <xdr:colOff>0</xdr:colOff>
      <xdr:row>40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7600950" y="48577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40</xdr:row>
      <xdr:rowOff>0</xdr:rowOff>
    </xdr:from>
    <xdr:to>
      <xdr:col>25</xdr:col>
      <xdr:colOff>9525</xdr:colOff>
      <xdr:row>40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84486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40</xdr:row>
      <xdr:rowOff>0</xdr:rowOff>
    </xdr:from>
    <xdr:to>
      <xdr:col>26</xdr:col>
      <xdr:colOff>9525</xdr:colOff>
      <xdr:row>40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8458200" y="48577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14300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1525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190500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191452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40982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241935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07657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30861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383857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3848100" y="49911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446722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447675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22922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0</xdr:colOff>
      <xdr:row>41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5238750" y="49911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41</xdr:row>
      <xdr:rowOff>0</xdr:rowOff>
    </xdr:from>
    <xdr:to>
      <xdr:col>19</xdr:col>
      <xdr:colOff>9525</xdr:colOff>
      <xdr:row>41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601027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41</xdr:row>
      <xdr:rowOff>0</xdr:rowOff>
    </xdr:from>
    <xdr:to>
      <xdr:col>20</xdr:col>
      <xdr:colOff>0</xdr:colOff>
      <xdr:row>41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60198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41</xdr:row>
      <xdr:rowOff>0</xdr:rowOff>
    </xdr:from>
    <xdr:to>
      <xdr:col>21</xdr:col>
      <xdr:colOff>9525</xdr:colOff>
      <xdr:row>41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677227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41</xdr:row>
      <xdr:rowOff>0</xdr:rowOff>
    </xdr:from>
    <xdr:to>
      <xdr:col>22</xdr:col>
      <xdr:colOff>0</xdr:colOff>
      <xdr:row>41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6781800" y="499110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41</xdr:row>
      <xdr:rowOff>0</xdr:rowOff>
    </xdr:from>
    <xdr:to>
      <xdr:col>23</xdr:col>
      <xdr:colOff>9525</xdr:colOff>
      <xdr:row>41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759142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41</xdr:row>
      <xdr:rowOff>0</xdr:rowOff>
    </xdr:from>
    <xdr:to>
      <xdr:col>24</xdr:col>
      <xdr:colOff>0</xdr:colOff>
      <xdr:row>41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7600950" y="49911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41</xdr:row>
      <xdr:rowOff>0</xdr:rowOff>
    </xdr:from>
    <xdr:to>
      <xdr:col>25</xdr:col>
      <xdr:colOff>9525</xdr:colOff>
      <xdr:row>41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844867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41</xdr:row>
      <xdr:rowOff>0</xdr:rowOff>
    </xdr:from>
    <xdr:to>
      <xdr:col>26</xdr:col>
      <xdr:colOff>9525</xdr:colOff>
      <xdr:row>41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8458200" y="49911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1143000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11525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1905000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1914525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240982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2419350" y="5524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307657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30861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383857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3848100" y="55245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46722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45</xdr:row>
      <xdr:rowOff>0</xdr:rowOff>
    </xdr:from>
    <xdr:to>
      <xdr:col>16</xdr:col>
      <xdr:colOff>0</xdr:colOff>
      <xdr:row>45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4767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45</xdr:row>
      <xdr:rowOff>0</xdr:rowOff>
    </xdr:from>
    <xdr:to>
      <xdr:col>17</xdr:col>
      <xdr:colOff>9525</xdr:colOff>
      <xdr:row>45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22922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45</xdr:row>
      <xdr:rowOff>0</xdr:rowOff>
    </xdr:from>
    <xdr:to>
      <xdr:col>18</xdr:col>
      <xdr:colOff>0</xdr:colOff>
      <xdr:row>45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5238750" y="55245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45</xdr:row>
      <xdr:rowOff>0</xdr:rowOff>
    </xdr:from>
    <xdr:to>
      <xdr:col>19</xdr:col>
      <xdr:colOff>9525</xdr:colOff>
      <xdr:row>45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601027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45</xdr:row>
      <xdr:rowOff>0</xdr:rowOff>
    </xdr:from>
    <xdr:to>
      <xdr:col>20</xdr:col>
      <xdr:colOff>0</xdr:colOff>
      <xdr:row>45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60198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45</xdr:row>
      <xdr:rowOff>0</xdr:rowOff>
    </xdr:from>
    <xdr:to>
      <xdr:col>21</xdr:col>
      <xdr:colOff>9525</xdr:colOff>
      <xdr:row>45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677227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45</xdr:row>
      <xdr:rowOff>0</xdr:rowOff>
    </xdr:from>
    <xdr:to>
      <xdr:col>22</xdr:col>
      <xdr:colOff>0</xdr:colOff>
      <xdr:row>45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6781800" y="552450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45</xdr:row>
      <xdr:rowOff>0</xdr:rowOff>
    </xdr:from>
    <xdr:to>
      <xdr:col>23</xdr:col>
      <xdr:colOff>9525</xdr:colOff>
      <xdr:row>45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759142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45</xdr:row>
      <xdr:rowOff>0</xdr:rowOff>
    </xdr:from>
    <xdr:to>
      <xdr:col>24</xdr:col>
      <xdr:colOff>0</xdr:colOff>
      <xdr:row>45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7600950" y="55245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45</xdr:row>
      <xdr:rowOff>0</xdr:rowOff>
    </xdr:from>
    <xdr:to>
      <xdr:col>25</xdr:col>
      <xdr:colOff>9525</xdr:colOff>
      <xdr:row>45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844867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45</xdr:row>
      <xdr:rowOff>0</xdr:rowOff>
    </xdr:from>
    <xdr:to>
      <xdr:col>26</xdr:col>
      <xdr:colOff>9525</xdr:colOff>
      <xdr:row>45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8458200" y="55245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1143000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11525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1905000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191452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2409825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241935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3076575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30861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3838575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3848100" y="56578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4467225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46</xdr:row>
      <xdr:rowOff>0</xdr:rowOff>
    </xdr:from>
    <xdr:to>
      <xdr:col>16</xdr:col>
      <xdr:colOff>0</xdr:colOff>
      <xdr:row>46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447675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46</xdr:row>
      <xdr:rowOff>0</xdr:rowOff>
    </xdr:from>
    <xdr:to>
      <xdr:col>17</xdr:col>
      <xdr:colOff>9525</xdr:colOff>
      <xdr:row>46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5229225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46</xdr:row>
      <xdr:rowOff>0</xdr:rowOff>
    </xdr:from>
    <xdr:to>
      <xdr:col>18</xdr:col>
      <xdr:colOff>0</xdr:colOff>
      <xdr:row>46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5238750" y="56578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46</xdr:row>
      <xdr:rowOff>0</xdr:rowOff>
    </xdr:from>
    <xdr:to>
      <xdr:col>19</xdr:col>
      <xdr:colOff>9525</xdr:colOff>
      <xdr:row>46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6010275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46</xdr:row>
      <xdr:rowOff>0</xdr:rowOff>
    </xdr:from>
    <xdr:to>
      <xdr:col>20</xdr:col>
      <xdr:colOff>0</xdr:colOff>
      <xdr:row>46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60198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46</xdr:row>
      <xdr:rowOff>0</xdr:rowOff>
    </xdr:from>
    <xdr:to>
      <xdr:col>21</xdr:col>
      <xdr:colOff>9525</xdr:colOff>
      <xdr:row>46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6772275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46</xdr:row>
      <xdr:rowOff>0</xdr:rowOff>
    </xdr:from>
    <xdr:to>
      <xdr:col>22</xdr:col>
      <xdr:colOff>0</xdr:colOff>
      <xdr:row>46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6781800" y="565785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46</xdr:row>
      <xdr:rowOff>0</xdr:rowOff>
    </xdr:from>
    <xdr:to>
      <xdr:col>23</xdr:col>
      <xdr:colOff>9525</xdr:colOff>
      <xdr:row>46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7591425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46</xdr:row>
      <xdr:rowOff>0</xdr:rowOff>
    </xdr:from>
    <xdr:to>
      <xdr:col>24</xdr:col>
      <xdr:colOff>0</xdr:colOff>
      <xdr:row>46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7600950" y="56578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46</xdr:row>
      <xdr:rowOff>0</xdr:rowOff>
    </xdr:from>
    <xdr:to>
      <xdr:col>25</xdr:col>
      <xdr:colOff>9525</xdr:colOff>
      <xdr:row>46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8448675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46</xdr:row>
      <xdr:rowOff>0</xdr:rowOff>
    </xdr:from>
    <xdr:to>
      <xdr:col>26</xdr:col>
      <xdr:colOff>9525</xdr:colOff>
      <xdr:row>46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8458200" y="56578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1143000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11525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1905000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19145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172" name="Line 171"/>
        <xdr:cNvSpPr>
          <a:spLocks noChangeShapeType="1"/>
        </xdr:cNvSpPr>
      </xdr:nvSpPr>
      <xdr:spPr bwMode="auto">
        <a:xfrm>
          <a:off x="2409825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73" name="Line 172"/>
        <xdr:cNvSpPr>
          <a:spLocks noChangeShapeType="1"/>
        </xdr:cNvSpPr>
      </xdr:nvSpPr>
      <xdr:spPr bwMode="auto">
        <a:xfrm>
          <a:off x="241935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74" name="Line 173"/>
        <xdr:cNvSpPr>
          <a:spLocks noChangeShapeType="1"/>
        </xdr:cNvSpPr>
      </xdr:nvSpPr>
      <xdr:spPr bwMode="auto">
        <a:xfrm>
          <a:off x="3076575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75" name="Line 174"/>
        <xdr:cNvSpPr>
          <a:spLocks noChangeShapeType="1"/>
        </xdr:cNvSpPr>
      </xdr:nvSpPr>
      <xdr:spPr bwMode="auto">
        <a:xfrm>
          <a:off x="30861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76" name="Line 175"/>
        <xdr:cNvSpPr>
          <a:spLocks noChangeShapeType="1"/>
        </xdr:cNvSpPr>
      </xdr:nvSpPr>
      <xdr:spPr bwMode="auto">
        <a:xfrm>
          <a:off x="3838575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177" name="Line 176"/>
        <xdr:cNvSpPr>
          <a:spLocks noChangeShapeType="1"/>
        </xdr:cNvSpPr>
      </xdr:nvSpPr>
      <xdr:spPr bwMode="auto">
        <a:xfrm>
          <a:off x="3848100" y="57912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47</xdr:row>
      <xdr:rowOff>0</xdr:rowOff>
    </xdr:from>
    <xdr:to>
      <xdr:col>15</xdr:col>
      <xdr:colOff>9525</xdr:colOff>
      <xdr:row>47</xdr:row>
      <xdr:rowOff>0</xdr:rowOff>
    </xdr:to>
    <xdr:sp macro="" textlink="">
      <xdr:nvSpPr>
        <xdr:cNvPr id="178" name="Line 177"/>
        <xdr:cNvSpPr>
          <a:spLocks noChangeShapeType="1"/>
        </xdr:cNvSpPr>
      </xdr:nvSpPr>
      <xdr:spPr bwMode="auto">
        <a:xfrm>
          <a:off x="4467225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47</xdr:row>
      <xdr:rowOff>0</xdr:rowOff>
    </xdr:from>
    <xdr:to>
      <xdr:col>16</xdr:col>
      <xdr:colOff>0</xdr:colOff>
      <xdr:row>47</xdr:row>
      <xdr:rowOff>0</xdr:rowOff>
    </xdr:to>
    <xdr:sp macro="" textlink="">
      <xdr:nvSpPr>
        <xdr:cNvPr id="179" name="Line 178"/>
        <xdr:cNvSpPr>
          <a:spLocks noChangeShapeType="1"/>
        </xdr:cNvSpPr>
      </xdr:nvSpPr>
      <xdr:spPr bwMode="auto">
        <a:xfrm>
          <a:off x="447675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47</xdr:row>
      <xdr:rowOff>0</xdr:rowOff>
    </xdr:from>
    <xdr:to>
      <xdr:col>17</xdr:col>
      <xdr:colOff>9525</xdr:colOff>
      <xdr:row>47</xdr:row>
      <xdr:rowOff>0</xdr:rowOff>
    </xdr:to>
    <xdr:sp macro="" textlink="">
      <xdr:nvSpPr>
        <xdr:cNvPr id="180" name="Line 179"/>
        <xdr:cNvSpPr>
          <a:spLocks noChangeShapeType="1"/>
        </xdr:cNvSpPr>
      </xdr:nvSpPr>
      <xdr:spPr bwMode="auto">
        <a:xfrm>
          <a:off x="5229225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47</xdr:row>
      <xdr:rowOff>0</xdr:rowOff>
    </xdr:from>
    <xdr:to>
      <xdr:col>18</xdr:col>
      <xdr:colOff>0</xdr:colOff>
      <xdr:row>47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5238750" y="57912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47</xdr:row>
      <xdr:rowOff>0</xdr:rowOff>
    </xdr:from>
    <xdr:to>
      <xdr:col>19</xdr:col>
      <xdr:colOff>9525</xdr:colOff>
      <xdr:row>47</xdr:row>
      <xdr:rowOff>0</xdr:rowOff>
    </xdr:to>
    <xdr:sp macro="" textlink="">
      <xdr:nvSpPr>
        <xdr:cNvPr id="182" name="Line 181"/>
        <xdr:cNvSpPr>
          <a:spLocks noChangeShapeType="1"/>
        </xdr:cNvSpPr>
      </xdr:nvSpPr>
      <xdr:spPr bwMode="auto">
        <a:xfrm>
          <a:off x="6010275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47</xdr:row>
      <xdr:rowOff>0</xdr:rowOff>
    </xdr:from>
    <xdr:to>
      <xdr:col>20</xdr:col>
      <xdr:colOff>0</xdr:colOff>
      <xdr:row>47</xdr:row>
      <xdr:rowOff>0</xdr:rowOff>
    </xdr:to>
    <xdr:sp macro="" textlink="">
      <xdr:nvSpPr>
        <xdr:cNvPr id="183" name="Line 182"/>
        <xdr:cNvSpPr>
          <a:spLocks noChangeShapeType="1"/>
        </xdr:cNvSpPr>
      </xdr:nvSpPr>
      <xdr:spPr bwMode="auto">
        <a:xfrm>
          <a:off x="60198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47</xdr:row>
      <xdr:rowOff>0</xdr:rowOff>
    </xdr:from>
    <xdr:to>
      <xdr:col>21</xdr:col>
      <xdr:colOff>9525</xdr:colOff>
      <xdr:row>47</xdr:row>
      <xdr:rowOff>0</xdr:rowOff>
    </xdr:to>
    <xdr:sp macro="" textlink="">
      <xdr:nvSpPr>
        <xdr:cNvPr id="184" name="Line 183"/>
        <xdr:cNvSpPr>
          <a:spLocks noChangeShapeType="1"/>
        </xdr:cNvSpPr>
      </xdr:nvSpPr>
      <xdr:spPr bwMode="auto">
        <a:xfrm>
          <a:off x="6772275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47</xdr:row>
      <xdr:rowOff>0</xdr:rowOff>
    </xdr:from>
    <xdr:to>
      <xdr:col>22</xdr:col>
      <xdr:colOff>0</xdr:colOff>
      <xdr:row>47</xdr:row>
      <xdr:rowOff>0</xdr:rowOff>
    </xdr:to>
    <xdr:sp macro="" textlink="">
      <xdr:nvSpPr>
        <xdr:cNvPr id="185" name="Line 184"/>
        <xdr:cNvSpPr>
          <a:spLocks noChangeShapeType="1"/>
        </xdr:cNvSpPr>
      </xdr:nvSpPr>
      <xdr:spPr bwMode="auto">
        <a:xfrm>
          <a:off x="6781800" y="579120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47</xdr:row>
      <xdr:rowOff>0</xdr:rowOff>
    </xdr:from>
    <xdr:to>
      <xdr:col>23</xdr:col>
      <xdr:colOff>9525</xdr:colOff>
      <xdr:row>47</xdr:row>
      <xdr:rowOff>0</xdr:rowOff>
    </xdr:to>
    <xdr:sp macro="" textlink="">
      <xdr:nvSpPr>
        <xdr:cNvPr id="186" name="Line 185"/>
        <xdr:cNvSpPr>
          <a:spLocks noChangeShapeType="1"/>
        </xdr:cNvSpPr>
      </xdr:nvSpPr>
      <xdr:spPr bwMode="auto">
        <a:xfrm>
          <a:off x="7591425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47</xdr:row>
      <xdr:rowOff>0</xdr:rowOff>
    </xdr:from>
    <xdr:to>
      <xdr:col>24</xdr:col>
      <xdr:colOff>0</xdr:colOff>
      <xdr:row>47</xdr:row>
      <xdr:rowOff>0</xdr:rowOff>
    </xdr:to>
    <xdr:sp macro="" textlink="">
      <xdr:nvSpPr>
        <xdr:cNvPr id="187" name="Line 186"/>
        <xdr:cNvSpPr>
          <a:spLocks noChangeShapeType="1"/>
        </xdr:cNvSpPr>
      </xdr:nvSpPr>
      <xdr:spPr bwMode="auto">
        <a:xfrm>
          <a:off x="7600950" y="57912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47</xdr:row>
      <xdr:rowOff>0</xdr:rowOff>
    </xdr:from>
    <xdr:to>
      <xdr:col>25</xdr:col>
      <xdr:colOff>9525</xdr:colOff>
      <xdr:row>47</xdr:row>
      <xdr:rowOff>0</xdr:rowOff>
    </xdr:to>
    <xdr:sp macro="" textlink="">
      <xdr:nvSpPr>
        <xdr:cNvPr id="188" name="Line 187"/>
        <xdr:cNvSpPr>
          <a:spLocks noChangeShapeType="1"/>
        </xdr:cNvSpPr>
      </xdr:nvSpPr>
      <xdr:spPr bwMode="auto">
        <a:xfrm>
          <a:off x="8448675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47</xdr:row>
      <xdr:rowOff>0</xdr:rowOff>
    </xdr:from>
    <xdr:to>
      <xdr:col>26</xdr:col>
      <xdr:colOff>9525</xdr:colOff>
      <xdr:row>47</xdr:row>
      <xdr:rowOff>0</xdr:rowOff>
    </xdr:to>
    <xdr:sp macro="" textlink="">
      <xdr:nvSpPr>
        <xdr:cNvPr id="189" name="Line 188"/>
        <xdr:cNvSpPr>
          <a:spLocks noChangeShapeType="1"/>
        </xdr:cNvSpPr>
      </xdr:nvSpPr>
      <xdr:spPr bwMode="auto">
        <a:xfrm>
          <a:off x="8458200" y="57912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190" name="Line 189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191" name="Line 190"/>
        <xdr:cNvSpPr>
          <a:spLocks noChangeShapeType="1"/>
        </xdr:cNvSpPr>
      </xdr:nvSpPr>
      <xdr:spPr bwMode="auto">
        <a:xfrm>
          <a:off x="1143000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192" name="Line 191"/>
        <xdr:cNvSpPr>
          <a:spLocks noChangeShapeType="1"/>
        </xdr:cNvSpPr>
      </xdr:nvSpPr>
      <xdr:spPr bwMode="auto">
        <a:xfrm>
          <a:off x="115252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193" name="Line 192"/>
        <xdr:cNvSpPr>
          <a:spLocks noChangeShapeType="1"/>
        </xdr:cNvSpPr>
      </xdr:nvSpPr>
      <xdr:spPr bwMode="auto">
        <a:xfrm>
          <a:off x="1905000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194" name="Line 193"/>
        <xdr:cNvSpPr>
          <a:spLocks noChangeShapeType="1"/>
        </xdr:cNvSpPr>
      </xdr:nvSpPr>
      <xdr:spPr bwMode="auto">
        <a:xfrm>
          <a:off x="1914525" y="6057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9525</xdr:colOff>
      <xdr:row>49</xdr:row>
      <xdr:rowOff>0</xdr:rowOff>
    </xdr:to>
    <xdr:sp macro="" textlink="">
      <xdr:nvSpPr>
        <xdr:cNvPr id="195" name="Line 194"/>
        <xdr:cNvSpPr>
          <a:spLocks noChangeShapeType="1"/>
        </xdr:cNvSpPr>
      </xdr:nvSpPr>
      <xdr:spPr bwMode="auto">
        <a:xfrm>
          <a:off x="2409825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96" name="Line 195"/>
        <xdr:cNvSpPr>
          <a:spLocks noChangeShapeType="1"/>
        </xdr:cNvSpPr>
      </xdr:nvSpPr>
      <xdr:spPr bwMode="auto">
        <a:xfrm>
          <a:off x="2419350" y="6057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97" name="Line 196"/>
        <xdr:cNvSpPr>
          <a:spLocks noChangeShapeType="1"/>
        </xdr:cNvSpPr>
      </xdr:nvSpPr>
      <xdr:spPr bwMode="auto">
        <a:xfrm>
          <a:off x="3076575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98" name="Line 197"/>
        <xdr:cNvSpPr>
          <a:spLocks noChangeShapeType="1"/>
        </xdr:cNvSpPr>
      </xdr:nvSpPr>
      <xdr:spPr bwMode="auto">
        <a:xfrm>
          <a:off x="308610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99" name="Line 198"/>
        <xdr:cNvSpPr>
          <a:spLocks noChangeShapeType="1"/>
        </xdr:cNvSpPr>
      </xdr:nvSpPr>
      <xdr:spPr bwMode="auto">
        <a:xfrm>
          <a:off x="3838575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0</xdr:colOff>
      <xdr:row>49</xdr:row>
      <xdr:rowOff>0</xdr:rowOff>
    </xdr:to>
    <xdr:sp macro="" textlink="">
      <xdr:nvSpPr>
        <xdr:cNvPr id="200" name="Line 199"/>
        <xdr:cNvSpPr>
          <a:spLocks noChangeShapeType="1"/>
        </xdr:cNvSpPr>
      </xdr:nvSpPr>
      <xdr:spPr bwMode="auto">
        <a:xfrm>
          <a:off x="3848100" y="60579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49</xdr:row>
      <xdr:rowOff>0</xdr:rowOff>
    </xdr:from>
    <xdr:to>
      <xdr:col>15</xdr:col>
      <xdr:colOff>9525</xdr:colOff>
      <xdr:row>49</xdr:row>
      <xdr:rowOff>0</xdr:rowOff>
    </xdr:to>
    <xdr:sp macro="" textlink="">
      <xdr:nvSpPr>
        <xdr:cNvPr id="201" name="Line 200"/>
        <xdr:cNvSpPr>
          <a:spLocks noChangeShapeType="1"/>
        </xdr:cNvSpPr>
      </xdr:nvSpPr>
      <xdr:spPr bwMode="auto">
        <a:xfrm>
          <a:off x="4467225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49</xdr:row>
      <xdr:rowOff>0</xdr:rowOff>
    </xdr:from>
    <xdr:to>
      <xdr:col>16</xdr:col>
      <xdr:colOff>0</xdr:colOff>
      <xdr:row>49</xdr:row>
      <xdr:rowOff>0</xdr:rowOff>
    </xdr:to>
    <xdr:sp macro="" textlink="">
      <xdr:nvSpPr>
        <xdr:cNvPr id="202" name="Line 201"/>
        <xdr:cNvSpPr>
          <a:spLocks noChangeShapeType="1"/>
        </xdr:cNvSpPr>
      </xdr:nvSpPr>
      <xdr:spPr bwMode="auto">
        <a:xfrm>
          <a:off x="447675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49</xdr:row>
      <xdr:rowOff>0</xdr:rowOff>
    </xdr:from>
    <xdr:to>
      <xdr:col>17</xdr:col>
      <xdr:colOff>9525</xdr:colOff>
      <xdr:row>49</xdr:row>
      <xdr:rowOff>0</xdr:rowOff>
    </xdr:to>
    <xdr:sp macro="" textlink="">
      <xdr:nvSpPr>
        <xdr:cNvPr id="203" name="Line 202"/>
        <xdr:cNvSpPr>
          <a:spLocks noChangeShapeType="1"/>
        </xdr:cNvSpPr>
      </xdr:nvSpPr>
      <xdr:spPr bwMode="auto">
        <a:xfrm>
          <a:off x="5229225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49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204" name="Line 203"/>
        <xdr:cNvSpPr>
          <a:spLocks noChangeShapeType="1"/>
        </xdr:cNvSpPr>
      </xdr:nvSpPr>
      <xdr:spPr bwMode="auto">
        <a:xfrm>
          <a:off x="5238750" y="60579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49</xdr:row>
      <xdr:rowOff>0</xdr:rowOff>
    </xdr:from>
    <xdr:to>
      <xdr:col>19</xdr:col>
      <xdr:colOff>9525</xdr:colOff>
      <xdr:row>49</xdr:row>
      <xdr:rowOff>0</xdr:rowOff>
    </xdr:to>
    <xdr:sp macro="" textlink="">
      <xdr:nvSpPr>
        <xdr:cNvPr id="205" name="Line 204"/>
        <xdr:cNvSpPr>
          <a:spLocks noChangeShapeType="1"/>
        </xdr:cNvSpPr>
      </xdr:nvSpPr>
      <xdr:spPr bwMode="auto">
        <a:xfrm>
          <a:off x="6010275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49</xdr:row>
      <xdr:rowOff>0</xdr:rowOff>
    </xdr:from>
    <xdr:to>
      <xdr:col>20</xdr:col>
      <xdr:colOff>0</xdr:colOff>
      <xdr:row>49</xdr:row>
      <xdr:rowOff>0</xdr:rowOff>
    </xdr:to>
    <xdr:sp macro="" textlink="">
      <xdr:nvSpPr>
        <xdr:cNvPr id="206" name="Line 205"/>
        <xdr:cNvSpPr>
          <a:spLocks noChangeShapeType="1"/>
        </xdr:cNvSpPr>
      </xdr:nvSpPr>
      <xdr:spPr bwMode="auto">
        <a:xfrm>
          <a:off x="601980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49</xdr:row>
      <xdr:rowOff>0</xdr:rowOff>
    </xdr:from>
    <xdr:to>
      <xdr:col>21</xdr:col>
      <xdr:colOff>9525</xdr:colOff>
      <xdr:row>49</xdr:row>
      <xdr:rowOff>0</xdr:rowOff>
    </xdr:to>
    <xdr:sp macro="" textlink="">
      <xdr:nvSpPr>
        <xdr:cNvPr id="207" name="Line 206"/>
        <xdr:cNvSpPr>
          <a:spLocks noChangeShapeType="1"/>
        </xdr:cNvSpPr>
      </xdr:nvSpPr>
      <xdr:spPr bwMode="auto">
        <a:xfrm>
          <a:off x="6772275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49</xdr:row>
      <xdr:rowOff>0</xdr:rowOff>
    </xdr:from>
    <xdr:to>
      <xdr:col>22</xdr:col>
      <xdr:colOff>0</xdr:colOff>
      <xdr:row>49</xdr:row>
      <xdr:rowOff>0</xdr:rowOff>
    </xdr:to>
    <xdr:sp macro="" textlink="">
      <xdr:nvSpPr>
        <xdr:cNvPr id="208" name="Line 207"/>
        <xdr:cNvSpPr>
          <a:spLocks noChangeShapeType="1"/>
        </xdr:cNvSpPr>
      </xdr:nvSpPr>
      <xdr:spPr bwMode="auto">
        <a:xfrm>
          <a:off x="6781800" y="605790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49</xdr:row>
      <xdr:rowOff>0</xdr:rowOff>
    </xdr:from>
    <xdr:to>
      <xdr:col>23</xdr:col>
      <xdr:colOff>9525</xdr:colOff>
      <xdr:row>49</xdr:row>
      <xdr:rowOff>0</xdr:rowOff>
    </xdr:to>
    <xdr:sp macro="" textlink="">
      <xdr:nvSpPr>
        <xdr:cNvPr id="209" name="Line 208"/>
        <xdr:cNvSpPr>
          <a:spLocks noChangeShapeType="1"/>
        </xdr:cNvSpPr>
      </xdr:nvSpPr>
      <xdr:spPr bwMode="auto">
        <a:xfrm>
          <a:off x="7591425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49</xdr:row>
      <xdr:rowOff>0</xdr:rowOff>
    </xdr:from>
    <xdr:to>
      <xdr:col>24</xdr:col>
      <xdr:colOff>0</xdr:colOff>
      <xdr:row>49</xdr:row>
      <xdr:rowOff>0</xdr:rowOff>
    </xdr:to>
    <xdr:sp macro="" textlink="">
      <xdr:nvSpPr>
        <xdr:cNvPr id="210" name="Line 209"/>
        <xdr:cNvSpPr>
          <a:spLocks noChangeShapeType="1"/>
        </xdr:cNvSpPr>
      </xdr:nvSpPr>
      <xdr:spPr bwMode="auto">
        <a:xfrm>
          <a:off x="7600950" y="60579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49</xdr:row>
      <xdr:rowOff>0</xdr:rowOff>
    </xdr:from>
    <xdr:to>
      <xdr:col>25</xdr:col>
      <xdr:colOff>9525</xdr:colOff>
      <xdr:row>49</xdr:row>
      <xdr:rowOff>0</xdr:rowOff>
    </xdr:to>
    <xdr:sp macro="" textlink="">
      <xdr:nvSpPr>
        <xdr:cNvPr id="211" name="Line 210"/>
        <xdr:cNvSpPr>
          <a:spLocks noChangeShapeType="1"/>
        </xdr:cNvSpPr>
      </xdr:nvSpPr>
      <xdr:spPr bwMode="auto">
        <a:xfrm>
          <a:off x="8448675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49</xdr:row>
      <xdr:rowOff>0</xdr:rowOff>
    </xdr:from>
    <xdr:to>
      <xdr:col>26</xdr:col>
      <xdr:colOff>9525</xdr:colOff>
      <xdr:row>49</xdr:row>
      <xdr:rowOff>0</xdr:rowOff>
    </xdr:to>
    <xdr:sp macro="" textlink="">
      <xdr:nvSpPr>
        <xdr:cNvPr id="212" name="Line 211"/>
        <xdr:cNvSpPr>
          <a:spLocks noChangeShapeType="1"/>
        </xdr:cNvSpPr>
      </xdr:nvSpPr>
      <xdr:spPr bwMode="auto">
        <a:xfrm>
          <a:off x="8458200" y="60579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50</xdr:row>
      <xdr:rowOff>0</xdr:rowOff>
    </xdr:from>
    <xdr:to>
      <xdr:col>4</xdr:col>
      <xdr:colOff>0</xdr:colOff>
      <xdr:row>50</xdr:row>
      <xdr:rowOff>0</xdr:rowOff>
    </xdr:to>
    <xdr:sp macro="" textlink="">
      <xdr:nvSpPr>
        <xdr:cNvPr id="213" name="Line 212"/>
        <xdr:cNvSpPr>
          <a:spLocks noChangeShapeType="1"/>
        </xdr:cNvSpPr>
      </xdr:nvSpPr>
      <xdr:spPr bwMode="auto">
        <a:xfrm>
          <a:off x="581025" y="6191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9525</xdr:colOff>
      <xdr:row>50</xdr:row>
      <xdr:rowOff>0</xdr:rowOff>
    </xdr:to>
    <xdr:sp macro="" textlink="">
      <xdr:nvSpPr>
        <xdr:cNvPr id="214" name="Line 213"/>
        <xdr:cNvSpPr>
          <a:spLocks noChangeShapeType="1"/>
        </xdr:cNvSpPr>
      </xdr:nvSpPr>
      <xdr:spPr bwMode="auto">
        <a:xfrm>
          <a:off x="1143000" y="6191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50</xdr:row>
      <xdr:rowOff>0</xdr:rowOff>
    </xdr:from>
    <xdr:to>
      <xdr:col>6</xdr:col>
      <xdr:colOff>0</xdr:colOff>
      <xdr:row>50</xdr:row>
      <xdr:rowOff>0</xdr:rowOff>
    </xdr:to>
    <xdr:sp macro="" textlink="">
      <xdr:nvSpPr>
        <xdr:cNvPr id="215" name="Line 214"/>
        <xdr:cNvSpPr>
          <a:spLocks noChangeShapeType="1"/>
        </xdr:cNvSpPr>
      </xdr:nvSpPr>
      <xdr:spPr bwMode="auto">
        <a:xfrm>
          <a:off x="1152525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50</xdr:row>
      <xdr:rowOff>0</xdr:rowOff>
    </xdr:from>
    <xdr:to>
      <xdr:col>7</xdr:col>
      <xdr:colOff>9525</xdr:colOff>
      <xdr:row>50</xdr:row>
      <xdr:rowOff>0</xdr:rowOff>
    </xdr:to>
    <xdr:sp macro="" textlink="">
      <xdr:nvSpPr>
        <xdr:cNvPr id="216" name="Line 215"/>
        <xdr:cNvSpPr>
          <a:spLocks noChangeShapeType="1"/>
        </xdr:cNvSpPr>
      </xdr:nvSpPr>
      <xdr:spPr bwMode="auto">
        <a:xfrm>
          <a:off x="1905000" y="6191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50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217" name="Line 216"/>
        <xdr:cNvSpPr>
          <a:spLocks noChangeShapeType="1"/>
        </xdr:cNvSpPr>
      </xdr:nvSpPr>
      <xdr:spPr bwMode="auto">
        <a:xfrm>
          <a:off x="1914525" y="6191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50</xdr:row>
      <xdr:rowOff>0</xdr:rowOff>
    </xdr:from>
    <xdr:to>
      <xdr:col>9</xdr:col>
      <xdr:colOff>9525</xdr:colOff>
      <xdr:row>50</xdr:row>
      <xdr:rowOff>0</xdr:rowOff>
    </xdr:to>
    <xdr:sp macro="" textlink="">
      <xdr:nvSpPr>
        <xdr:cNvPr id="218" name="Line 217"/>
        <xdr:cNvSpPr>
          <a:spLocks noChangeShapeType="1"/>
        </xdr:cNvSpPr>
      </xdr:nvSpPr>
      <xdr:spPr bwMode="auto">
        <a:xfrm>
          <a:off x="2409825" y="6191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50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219" name="Line 218"/>
        <xdr:cNvSpPr>
          <a:spLocks noChangeShapeType="1"/>
        </xdr:cNvSpPr>
      </xdr:nvSpPr>
      <xdr:spPr bwMode="auto">
        <a:xfrm>
          <a:off x="2419350" y="6191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50</xdr:row>
      <xdr:rowOff>0</xdr:rowOff>
    </xdr:from>
    <xdr:to>
      <xdr:col>11</xdr:col>
      <xdr:colOff>9525</xdr:colOff>
      <xdr:row>50</xdr:row>
      <xdr:rowOff>0</xdr:rowOff>
    </xdr:to>
    <xdr:sp macro="" textlink="">
      <xdr:nvSpPr>
        <xdr:cNvPr id="220" name="Line 219"/>
        <xdr:cNvSpPr>
          <a:spLocks noChangeShapeType="1"/>
        </xdr:cNvSpPr>
      </xdr:nvSpPr>
      <xdr:spPr bwMode="auto">
        <a:xfrm>
          <a:off x="3076575" y="6191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221" name="Line 220"/>
        <xdr:cNvSpPr>
          <a:spLocks noChangeShapeType="1"/>
        </xdr:cNvSpPr>
      </xdr:nvSpPr>
      <xdr:spPr bwMode="auto">
        <a:xfrm>
          <a:off x="308610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50</xdr:row>
      <xdr:rowOff>0</xdr:rowOff>
    </xdr:from>
    <xdr:to>
      <xdr:col>13</xdr:col>
      <xdr:colOff>9525</xdr:colOff>
      <xdr:row>50</xdr:row>
      <xdr:rowOff>0</xdr:rowOff>
    </xdr:to>
    <xdr:sp macro="" textlink="">
      <xdr:nvSpPr>
        <xdr:cNvPr id="222" name="Line 221"/>
        <xdr:cNvSpPr>
          <a:spLocks noChangeShapeType="1"/>
        </xdr:cNvSpPr>
      </xdr:nvSpPr>
      <xdr:spPr bwMode="auto">
        <a:xfrm>
          <a:off x="3838575" y="6191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50</xdr:row>
      <xdr:rowOff>0</xdr:rowOff>
    </xdr:from>
    <xdr:to>
      <xdr:col>14</xdr:col>
      <xdr:colOff>0</xdr:colOff>
      <xdr:row>50</xdr:row>
      <xdr:rowOff>0</xdr:rowOff>
    </xdr:to>
    <xdr:sp macro="" textlink="">
      <xdr:nvSpPr>
        <xdr:cNvPr id="223" name="Line 222"/>
        <xdr:cNvSpPr>
          <a:spLocks noChangeShapeType="1"/>
        </xdr:cNvSpPr>
      </xdr:nvSpPr>
      <xdr:spPr bwMode="auto">
        <a:xfrm>
          <a:off x="3848100" y="61912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50</xdr:row>
      <xdr:rowOff>0</xdr:rowOff>
    </xdr:from>
    <xdr:to>
      <xdr:col>15</xdr:col>
      <xdr:colOff>9525</xdr:colOff>
      <xdr:row>50</xdr:row>
      <xdr:rowOff>0</xdr:rowOff>
    </xdr:to>
    <xdr:sp macro="" textlink="">
      <xdr:nvSpPr>
        <xdr:cNvPr id="224" name="Line 223"/>
        <xdr:cNvSpPr>
          <a:spLocks noChangeShapeType="1"/>
        </xdr:cNvSpPr>
      </xdr:nvSpPr>
      <xdr:spPr bwMode="auto">
        <a:xfrm>
          <a:off x="4467225" y="6191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50</xdr:row>
      <xdr:rowOff>0</xdr:rowOff>
    </xdr:from>
    <xdr:to>
      <xdr:col>16</xdr:col>
      <xdr:colOff>0</xdr:colOff>
      <xdr:row>50</xdr:row>
      <xdr:rowOff>0</xdr:rowOff>
    </xdr:to>
    <xdr:sp macro="" textlink="">
      <xdr:nvSpPr>
        <xdr:cNvPr id="225" name="Line 224"/>
        <xdr:cNvSpPr>
          <a:spLocks noChangeShapeType="1"/>
        </xdr:cNvSpPr>
      </xdr:nvSpPr>
      <xdr:spPr bwMode="auto">
        <a:xfrm>
          <a:off x="447675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50</xdr:row>
      <xdr:rowOff>0</xdr:rowOff>
    </xdr:from>
    <xdr:to>
      <xdr:col>17</xdr:col>
      <xdr:colOff>9525</xdr:colOff>
      <xdr:row>50</xdr:row>
      <xdr:rowOff>0</xdr:rowOff>
    </xdr:to>
    <xdr:sp macro="" textlink="">
      <xdr:nvSpPr>
        <xdr:cNvPr id="226" name="Line 225"/>
        <xdr:cNvSpPr>
          <a:spLocks noChangeShapeType="1"/>
        </xdr:cNvSpPr>
      </xdr:nvSpPr>
      <xdr:spPr bwMode="auto">
        <a:xfrm>
          <a:off x="5229225" y="6191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50</xdr:row>
      <xdr:rowOff>0</xdr:rowOff>
    </xdr:from>
    <xdr:to>
      <xdr:col>18</xdr:col>
      <xdr:colOff>0</xdr:colOff>
      <xdr:row>50</xdr:row>
      <xdr:rowOff>0</xdr:rowOff>
    </xdr:to>
    <xdr:sp macro="" textlink="">
      <xdr:nvSpPr>
        <xdr:cNvPr id="227" name="Line 226"/>
        <xdr:cNvSpPr>
          <a:spLocks noChangeShapeType="1"/>
        </xdr:cNvSpPr>
      </xdr:nvSpPr>
      <xdr:spPr bwMode="auto">
        <a:xfrm>
          <a:off x="5238750" y="61912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50</xdr:row>
      <xdr:rowOff>0</xdr:rowOff>
    </xdr:from>
    <xdr:to>
      <xdr:col>19</xdr:col>
      <xdr:colOff>9525</xdr:colOff>
      <xdr:row>50</xdr:row>
      <xdr:rowOff>0</xdr:rowOff>
    </xdr:to>
    <xdr:sp macro="" textlink="">
      <xdr:nvSpPr>
        <xdr:cNvPr id="228" name="Line 227"/>
        <xdr:cNvSpPr>
          <a:spLocks noChangeShapeType="1"/>
        </xdr:cNvSpPr>
      </xdr:nvSpPr>
      <xdr:spPr bwMode="auto">
        <a:xfrm>
          <a:off x="6010275" y="6191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50</xdr:row>
      <xdr:rowOff>0</xdr:rowOff>
    </xdr:from>
    <xdr:to>
      <xdr:col>20</xdr:col>
      <xdr:colOff>0</xdr:colOff>
      <xdr:row>50</xdr:row>
      <xdr:rowOff>0</xdr:rowOff>
    </xdr:to>
    <xdr:sp macro="" textlink="">
      <xdr:nvSpPr>
        <xdr:cNvPr id="229" name="Line 228"/>
        <xdr:cNvSpPr>
          <a:spLocks noChangeShapeType="1"/>
        </xdr:cNvSpPr>
      </xdr:nvSpPr>
      <xdr:spPr bwMode="auto">
        <a:xfrm>
          <a:off x="601980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50</xdr:row>
      <xdr:rowOff>0</xdr:rowOff>
    </xdr:from>
    <xdr:to>
      <xdr:col>21</xdr:col>
      <xdr:colOff>9525</xdr:colOff>
      <xdr:row>50</xdr:row>
      <xdr:rowOff>0</xdr:rowOff>
    </xdr:to>
    <xdr:sp macro="" textlink="">
      <xdr:nvSpPr>
        <xdr:cNvPr id="230" name="Line 229"/>
        <xdr:cNvSpPr>
          <a:spLocks noChangeShapeType="1"/>
        </xdr:cNvSpPr>
      </xdr:nvSpPr>
      <xdr:spPr bwMode="auto">
        <a:xfrm>
          <a:off x="6772275" y="6191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50</xdr:row>
      <xdr:rowOff>0</xdr:rowOff>
    </xdr:from>
    <xdr:to>
      <xdr:col>22</xdr:col>
      <xdr:colOff>0</xdr:colOff>
      <xdr:row>50</xdr:row>
      <xdr:rowOff>0</xdr:rowOff>
    </xdr:to>
    <xdr:sp macro="" textlink="">
      <xdr:nvSpPr>
        <xdr:cNvPr id="231" name="Line 230"/>
        <xdr:cNvSpPr>
          <a:spLocks noChangeShapeType="1"/>
        </xdr:cNvSpPr>
      </xdr:nvSpPr>
      <xdr:spPr bwMode="auto">
        <a:xfrm>
          <a:off x="6781800" y="619125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50</xdr:row>
      <xdr:rowOff>0</xdr:rowOff>
    </xdr:from>
    <xdr:to>
      <xdr:col>23</xdr:col>
      <xdr:colOff>9525</xdr:colOff>
      <xdr:row>50</xdr:row>
      <xdr:rowOff>0</xdr:rowOff>
    </xdr:to>
    <xdr:sp macro="" textlink="">
      <xdr:nvSpPr>
        <xdr:cNvPr id="232" name="Line 231"/>
        <xdr:cNvSpPr>
          <a:spLocks noChangeShapeType="1"/>
        </xdr:cNvSpPr>
      </xdr:nvSpPr>
      <xdr:spPr bwMode="auto">
        <a:xfrm>
          <a:off x="7591425" y="6191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50</xdr:row>
      <xdr:rowOff>0</xdr:rowOff>
    </xdr:from>
    <xdr:to>
      <xdr:col>24</xdr:col>
      <xdr:colOff>0</xdr:colOff>
      <xdr:row>50</xdr:row>
      <xdr:rowOff>0</xdr:rowOff>
    </xdr:to>
    <xdr:sp macro="" textlink="">
      <xdr:nvSpPr>
        <xdr:cNvPr id="233" name="Line 232"/>
        <xdr:cNvSpPr>
          <a:spLocks noChangeShapeType="1"/>
        </xdr:cNvSpPr>
      </xdr:nvSpPr>
      <xdr:spPr bwMode="auto">
        <a:xfrm>
          <a:off x="7600950" y="61912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50</xdr:row>
      <xdr:rowOff>0</xdr:rowOff>
    </xdr:from>
    <xdr:to>
      <xdr:col>25</xdr:col>
      <xdr:colOff>9525</xdr:colOff>
      <xdr:row>50</xdr:row>
      <xdr:rowOff>0</xdr:rowOff>
    </xdr:to>
    <xdr:sp macro="" textlink="">
      <xdr:nvSpPr>
        <xdr:cNvPr id="234" name="Line 233"/>
        <xdr:cNvSpPr>
          <a:spLocks noChangeShapeType="1"/>
        </xdr:cNvSpPr>
      </xdr:nvSpPr>
      <xdr:spPr bwMode="auto">
        <a:xfrm>
          <a:off x="8448675" y="6191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50</xdr:row>
      <xdr:rowOff>0</xdr:rowOff>
    </xdr:from>
    <xdr:to>
      <xdr:col>26</xdr:col>
      <xdr:colOff>9525</xdr:colOff>
      <xdr:row>50</xdr:row>
      <xdr:rowOff>0</xdr:rowOff>
    </xdr:to>
    <xdr:sp macro="" textlink="">
      <xdr:nvSpPr>
        <xdr:cNvPr id="235" name="Line 234"/>
        <xdr:cNvSpPr>
          <a:spLocks noChangeShapeType="1"/>
        </xdr:cNvSpPr>
      </xdr:nvSpPr>
      <xdr:spPr bwMode="auto">
        <a:xfrm>
          <a:off x="8458200" y="61912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51</xdr:row>
      <xdr:rowOff>0</xdr:rowOff>
    </xdr:from>
    <xdr:to>
      <xdr:col>4</xdr:col>
      <xdr:colOff>0</xdr:colOff>
      <xdr:row>51</xdr:row>
      <xdr:rowOff>0</xdr:rowOff>
    </xdr:to>
    <xdr:sp macro="" textlink="">
      <xdr:nvSpPr>
        <xdr:cNvPr id="236" name="Line 235"/>
        <xdr:cNvSpPr>
          <a:spLocks noChangeShapeType="1"/>
        </xdr:cNvSpPr>
      </xdr:nvSpPr>
      <xdr:spPr bwMode="auto">
        <a:xfrm>
          <a:off x="581025" y="6324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9525</xdr:colOff>
      <xdr:row>51</xdr:row>
      <xdr:rowOff>0</xdr:rowOff>
    </xdr:to>
    <xdr:sp macro="" textlink="">
      <xdr:nvSpPr>
        <xdr:cNvPr id="237" name="Line 236"/>
        <xdr:cNvSpPr>
          <a:spLocks noChangeShapeType="1"/>
        </xdr:cNvSpPr>
      </xdr:nvSpPr>
      <xdr:spPr bwMode="auto">
        <a:xfrm>
          <a:off x="1143000" y="6324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51</xdr:row>
      <xdr:rowOff>0</xdr:rowOff>
    </xdr:from>
    <xdr:to>
      <xdr:col>6</xdr:col>
      <xdr:colOff>0</xdr:colOff>
      <xdr:row>51</xdr:row>
      <xdr:rowOff>0</xdr:rowOff>
    </xdr:to>
    <xdr:sp macro="" textlink="">
      <xdr:nvSpPr>
        <xdr:cNvPr id="238" name="Line 237"/>
        <xdr:cNvSpPr>
          <a:spLocks noChangeShapeType="1"/>
        </xdr:cNvSpPr>
      </xdr:nvSpPr>
      <xdr:spPr bwMode="auto">
        <a:xfrm>
          <a:off x="1152525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51</xdr:row>
      <xdr:rowOff>0</xdr:rowOff>
    </xdr:from>
    <xdr:to>
      <xdr:col>7</xdr:col>
      <xdr:colOff>9525</xdr:colOff>
      <xdr:row>51</xdr:row>
      <xdr:rowOff>0</xdr:rowOff>
    </xdr:to>
    <xdr:sp macro="" textlink="">
      <xdr:nvSpPr>
        <xdr:cNvPr id="239" name="Line 238"/>
        <xdr:cNvSpPr>
          <a:spLocks noChangeShapeType="1"/>
        </xdr:cNvSpPr>
      </xdr:nvSpPr>
      <xdr:spPr bwMode="auto">
        <a:xfrm>
          <a:off x="1905000" y="6324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51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240" name="Line 239"/>
        <xdr:cNvSpPr>
          <a:spLocks noChangeShapeType="1"/>
        </xdr:cNvSpPr>
      </xdr:nvSpPr>
      <xdr:spPr bwMode="auto">
        <a:xfrm>
          <a:off x="1914525" y="63246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51</xdr:row>
      <xdr:rowOff>0</xdr:rowOff>
    </xdr:from>
    <xdr:to>
      <xdr:col>9</xdr:col>
      <xdr:colOff>9525</xdr:colOff>
      <xdr:row>51</xdr:row>
      <xdr:rowOff>0</xdr:rowOff>
    </xdr:to>
    <xdr:sp macro="" textlink="">
      <xdr:nvSpPr>
        <xdr:cNvPr id="241" name="Line 240"/>
        <xdr:cNvSpPr>
          <a:spLocks noChangeShapeType="1"/>
        </xdr:cNvSpPr>
      </xdr:nvSpPr>
      <xdr:spPr bwMode="auto">
        <a:xfrm>
          <a:off x="2409825" y="6324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51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242" name="Line 241"/>
        <xdr:cNvSpPr>
          <a:spLocks noChangeShapeType="1"/>
        </xdr:cNvSpPr>
      </xdr:nvSpPr>
      <xdr:spPr bwMode="auto">
        <a:xfrm>
          <a:off x="2419350" y="63246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51</xdr:row>
      <xdr:rowOff>0</xdr:rowOff>
    </xdr:from>
    <xdr:to>
      <xdr:col>11</xdr:col>
      <xdr:colOff>9525</xdr:colOff>
      <xdr:row>51</xdr:row>
      <xdr:rowOff>0</xdr:rowOff>
    </xdr:to>
    <xdr:sp macro="" textlink="">
      <xdr:nvSpPr>
        <xdr:cNvPr id="243" name="Line 242"/>
        <xdr:cNvSpPr>
          <a:spLocks noChangeShapeType="1"/>
        </xdr:cNvSpPr>
      </xdr:nvSpPr>
      <xdr:spPr bwMode="auto">
        <a:xfrm>
          <a:off x="3076575" y="6324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51</xdr:row>
      <xdr:rowOff>0</xdr:rowOff>
    </xdr:from>
    <xdr:to>
      <xdr:col>12</xdr:col>
      <xdr:colOff>0</xdr:colOff>
      <xdr:row>51</xdr:row>
      <xdr:rowOff>0</xdr:rowOff>
    </xdr:to>
    <xdr:sp macro="" textlink="">
      <xdr:nvSpPr>
        <xdr:cNvPr id="244" name="Line 243"/>
        <xdr:cNvSpPr>
          <a:spLocks noChangeShapeType="1"/>
        </xdr:cNvSpPr>
      </xdr:nvSpPr>
      <xdr:spPr bwMode="auto">
        <a:xfrm>
          <a:off x="308610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51</xdr:row>
      <xdr:rowOff>0</xdr:rowOff>
    </xdr:from>
    <xdr:to>
      <xdr:col>13</xdr:col>
      <xdr:colOff>9525</xdr:colOff>
      <xdr:row>51</xdr:row>
      <xdr:rowOff>0</xdr:rowOff>
    </xdr:to>
    <xdr:sp macro="" textlink="">
      <xdr:nvSpPr>
        <xdr:cNvPr id="245" name="Line 244"/>
        <xdr:cNvSpPr>
          <a:spLocks noChangeShapeType="1"/>
        </xdr:cNvSpPr>
      </xdr:nvSpPr>
      <xdr:spPr bwMode="auto">
        <a:xfrm>
          <a:off x="3838575" y="6324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51</xdr:row>
      <xdr:rowOff>0</xdr:rowOff>
    </xdr:from>
    <xdr:to>
      <xdr:col>14</xdr:col>
      <xdr:colOff>0</xdr:colOff>
      <xdr:row>51</xdr:row>
      <xdr:rowOff>0</xdr:rowOff>
    </xdr:to>
    <xdr:sp macro="" textlink="">
      <xdr:nvSpPr>
        <xdr:cNvPr id="246" name="Line 245"/>
        <xdr:cNvSpPr>
          <a:spLocks noChangeShapeType="1"/>
        </xdr:cNvSpPr>
      </xdr:nvSpPr>
      <xdr:spPr bwMode="auto">
        <a:xfrm>
          <a:off x="3848100" y="63246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51</xdr:row>
      <xdr:rowOff>0</xdr:rowOff>
    </xdr:from>
    <xdr:to>
      <xdr:col>15</xdr:col>
      <xdr:colOff>9525</xdr:colOff>
      <xdr:row>51</xdr:row>
      <xdr:rowOff>0</xdr:rowOff>
    </xdr:to>
    <xdr:sp macro="" textlink="">
      <xdr:nvSpPr>
        <xdr:cNvPr id="247" name="Line 246"/>
        <xdr:cNvSpPr>
          <a:spLocks noChangeShapeType="1"/>
        </xdr:cNvSpPr>
      </xdr:nvSpPr>
      <xdr:spPr bwMode="auto">
        <a:xfrm>
          <a:off x="4467225" y="6324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51</xdr:row>
      <xdr:rowOff>0</xdr:rowOff>
    </xdr:from>
    <xdr:to>
      <xdr:col>16</xdr:col>
      <xdr:colOff>0</xdr:colOff>
      <xdr:row>51</xdr:row>
      <xdr:rowOff>0</xdr:rowOff>
    </xdr:to>
    <xdr:sp macro="" textlink="">
      <xdr:nvSpPr>
        <xdr:cNvPr id="248" name="Line 247"/>
        <xdr:cNvSpPr>
          <a:spLocks noChangeShapeType="1"/>
        </xdr:cNvSpPr>
      </xdr:nvSpPr>
      <xdr:spPr bwMode="auto">
        <a:xfrm>
          <a:off x="447675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51</xdr:row>
      <xdr:rowOff>0</xdr:rowOff>
    </xdr:from>
    <xdr:to>
      <xdr:col>17</xdr:col>
      <xdr:colOff>9525</xdr:colOff>
      <xdr:row>51</xdr:row>
      <xdr:rowOff>0</xdr:rowOff>
    </xdr:to>
    <xdr:sp macro="" textlink="">
      <xdr:nvSpPr>
        <xdr:cNvPr id="249" name="Line 248"/>
        <xdr:cNvSpPr>
          <a:spLocks noChangeShapeType="1"/>
        </xdr:cNvSpPr>
      </xdr:nvSpPr>
      <xdr:spPr bwMode="auto">
        <a:xfrm>
          <a:off x="5229225" y="6324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51</xdr:row>
      <xdr:rowOff>0</xdr:rowOff>
    </xdr:from>
    <xdr:to>
      <xdr:col>18</xdr:col>
      <xdr:colOff>0</xdr:colOff>
      <xdr:row>51</xdr:row>
      <xdr:rowOff>0</xdr:rowOff>
    </xdr:to>
    <xdr:sp macro="" textlink="">
      <xdr:nvSpPr>
        <xdr:cNvPr id="250" name="Line 249"/>
        <xdr:cNvSpPr>
          <a:spLocks noChangeShapeType="1"/>
        </xdr:cNvSpPr>
      </xdr:nvSpPr>
      <xdr:spPr bwMode="auto">
        <a:xfrm>
          <a:off x="5238750" y="63246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51</xdr:row>
      <xdr:rowOff>0</xdr:rowOff>
    </xdr:from>
    <xdr:to>
      <xdr:col>19</xdr:col>
      <xdr:colOff>9525</xdr:colOff>
      <xdr:row>51</xdr:row>
      <xdr:rowOff>0</xdr:rowOff>
    </xdr:to>
    <xdr:sp macro="" textlink="">
      <xdr:nvSpPr>
        <xdr:cNvPr id="251" name="Line 250"/>
        <xdr:cNvSpPr>
          <a:spLocks noChangeShapeType="1"/>
        </xdr:cNvSpPr>
      </xdr:nvSpPr>
      <xdr:spPr bwMode="auto">
        <a:xfrm>
          <a:off x="6010275" y="6324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51</xdr:row>
      <xdr:rowOff>0</xdr:rowOff>
    </xdr:from>
    <xdr:to>
      <xdr:col>20</xdr:col>
      <xdr:colOff>0</xdr:colOff>
      <xdr:row>51</xdr:row>
      <xdr:rowOff>0</xdr:rowOff>
    </xdr:to>
    <xdr:sp macro="" textlink="">
      <xdr:nvSpPr>
        <xdr:cNvPr id="252" name="Line 251"/>
        <xdr:cNvSpPr>
          <a:spLocks noChangeShapeType="1"/>
        </xdr:cNvSpPr>
      </xdr:nvSpPr>
      <xdr:spPr bwMode="auto">
        <a:xfrm>
          <a:off x="601980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51</xdr:row>
      <xdr:rowOff>0</xdr:rowOff>
    </xdr:from>
    <xdr:to>
      <xdr:col>21</xdr:col>
      <xdr:colOff>9525</xdr:colOff>
      <xdr:row>51</xdr:row>
      <xdr:rowOff>0</xdr:rowOff>
    </xdr:to>
    <xdr:sp macro="" textlink="">
      <xdr:nvSpPr>
        <xdr:cNvPr id="253" name="Line 252"/>
        <xdr:cNvSpPr>
          <a:spLocks noChangeShapeType="1"/>
        </xdr:cNvSpPr>
      </xdr:nvSpPr>
      <xdr:spPr bwMode="auto">
        <a:xfrm>
          <a:off x="6772275" y="6324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51</xdr:row>
      <xdr:rowOff>0</xdr:rowOff>
    </xdr:from>
    <xdr:to>
      <xdr:col>22</xdr:col>
      <xdr:colOff>0</xdr:colOff>
      <xdr:row>51</xdr:row>
      <xdr:rowOff>0</xdr:rowOff>
    </xdr:to>
    <xdr:sp macro="" textlink="">
      <xdr:nvSpPr>
        <xdr:cNvPr id="254" name="Line 253"/>
        <xdr:cNvSpPr>
          <a:spLocks noChangeShapeType="1"/>
        </xdr:cNvSpPr>
      </xdr:nvSpPr>
      <xdr:spPr bwMode="auto">
        <a:xfrm>
          <a:off x="6781800" y="632460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51</xdr:row>
      <xdr:rowOff>0</xdr:rowOff>
    </xdr:from>
    <xdr:to>
      <xdr:col>23</xdr:col>
      <xdr:colOff>9525</xdr:colOff>
      <xdr:row>51</xdr:row>
      <xdr:rowOff>0</xdr:rowOff>
    </xdr:to>
    <xdr:sp macro="" textlink="">
      <xdr:nvSpPr>
        <xdr:cNvPr id="255" name="Line 254"/>
        <xdr:cNvSpPr>
          <a:spLocks noChangeShapeType="1"/>
        </xdr:cNvSpPr>
      </xdr:nvSpPr>
      <xdr:spPr bwMode="auto">
        <a:xfrm>
          <a:off x="7591425" y="6324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51</xdr:row>
      <xdr:rowOff>0</xdr:rowOff>
    </xdr:from>
    <xdr:to>
      <xdr:col>24</xdr:col>
      <xdr:colOff>0</xdr:colOff>
      <xdr:row>51</xdr:row>
      <xdr:rowOff>0</xdr:rowOff>
    </xdr:to>
    <xdr:sp macro="" textlink="">
      <xdr:nvSpPr>
        <xdr:cNvPr id="256" name="Line 255"/>
        <xdr:cNvSpPr>
          <a:spLocks noChangeShapeType="1"/>
        </xdr:cNvSpPr>
      </xdr:nvSpPr>
      <xdr:spPr bwMode="auto">
        <a:xfrm>
          <a:off x="7600950" y="63246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51</xdr:row>
      <xdr:rowOff>0</xdr:rowOff>
    </xdr:from>
    <xdr:to>
      <xdr:col>25</xdr:col>
      <xdr:colOff>9525</xdr:colOff>
      <xdr:row>51</xdr:row>
      <xdr:rowOff>0</xdr:rowOff>
    </xdr:to>
    <xdr:sp macro="" textlink="">
      <xdr:nvSpPr>
        <xdr:cNvPr id="257" name="Line 256"/>
        <xdr:cNvSpPr>
          <a:spLocks noChangeShapeType="1"/>
        </xdr:cNvSpPr>
      </xdr:nvSpPr>
      <xdr:spPr bwMode="auto">
        <a:xfrm>
          <a:off x="8448675" y="6324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51</xdr:row>
      <xdr:rowOff>0</xdr:rowOff>
    </xdr:from>
    <xdr:to>
      <xdr:col>26</xdr:col>
      <xdr:colOff>9525</xdr:colOff>
      <xdr:row>51</xdr:row>
      <xdr:rowOff>0</xdr:rowOff>
    </xdr:to>
    <xdr:sp macro="" textlink="">
      <xdr:nvSpPr>
        <xdr:cNvPr id="258" name="Line 257"/>
        <xdr:cNvSpPr>
          <a:spLocks noChangeShapeType="1"/>
        </xdr:cNvSpPr>
      </xdr:nvSpPr>
      <xdr:spPr bwMode="auto">
        <a:xfrm>
          <a:off x="8458200" y="63246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52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59" name="Line 258"/>
        <xdr:cNvSpPr>
          <a:spLocks noChangeShapeType="1"/>
        </xdr:cNvSpPr>
      </xdr:nvSpPr>
      <xdr:spPr bwMode="auto">
        <a:xfrm>
          <a:off x="581025" y="6457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9525</xdr:colOff>
      <xdr:row>52</xdr:row>
      <xdr:rowOff>0</xdr:rowOff>
    </xdr:to>
    <xdr:sp macro="" textlink="">
      <xdr:nvSpPr>
        <xdr:cNvPr id="260" name="Line 259"/>
        <xdr:cNvSpPr>
          <a:spLocks noChangeShapeType="1"/>
        </xdr:cNvSpPr>
      </xdr:nvSpPr>
      <xdr:spPr bwMode="auto">
        <a:xfrm>
          <a:off x="1143000" y="6457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52</xdr:row>
      <xdr:rowOff>0</xdr:rowOff>
    </xdr:from>
    <xdr:to>
      <xdr:col>6</xdr:col>
      <xdr:colOff>0</xdr:colOff>
      <xdr:row>52</xdr:row>
      <xdr:rowOff>0</xdr:rowOff>
    </xdr:to>
    <xdr:sp macro="" textlink="">
      <xdr:nvSpPr>
        <xdr:cNvPr id="261" name="Line 260"/>
        <xdr:cNvSpPr>
          <a:spLocks noChangeShapeType="1"/>
        </xdr:cNvSpPr>
      </xdr:nvSpPr>
      <xdr:spPr bwMode="auto">
        <a:xfrm>
          <a:off x="1152525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52</xdr:row>
      <xdr:rowOff>0</xdr:rowOff>
    </xdr:from>
    <xdr:to>
      <xdr:col>7</xdr:col>
      <xdr:colOff>9525</xdr:colOff>
      <xdr:row>52</xdr:row>
      <xdr:rowOff>0</xdr:rowOff>
    </xdr:to>
    <xdr:sp macro="" textlink="">
      <xdr:nvSpPr>
        <xdr:cNvPr id="262" name="Line 261"/>
        <xdr:cNvSpPr>
          <a:spLocks noChangeShapeType="1"/>
        </xdr:cNvSpPr>
      </xdr:nvSpPr>
      <xdr:spPr bwMode="auto">
        <a:xfrm>
          <a:off x="1905000" y="6457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52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263" name="Line 262"/>
        <xdr:cNvSpPr>
          <a:spLocks noChangeShapeType="1"/>
        </xdr:cNvSpPr>
      </xdr:nvSpPr>
      <xdr:spPr bwMode="auto">
        <a:xfrm>
          <a:off x="1914525" y="6457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52</xdr:row>
      <xdr:rowOff>0</xdr:rowOff>
    </xdr:from>
    <xdr:to>
      <xdr:col>9</xdr:col>
      <xdr:colOff>9525</xdr:colOff>
      <xdr:row>52</xdr:row>
      <xdr:rowOff>0</xdr:rowOff>
    </xdr:to>
    <xdr:sp macro="" textlink="">
      <xdr:nvSpPr>
        <xdr:cNvPr id="264" name="Line 263"/>
        <xdr:cNvSpPr>
          <a:spLocks noChangeShapeType="1"/>
        </xdr:cNvSpPr>
      </xdr:nvSpPr>
      <xdr:spPr bwMode="auto">
        <a:xfrm>
          <a:off x="2409825" y="6457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52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5" name="Line 264"/>
        <xdr:cNvSpPr>
          <a:spLocks noChangeShapeType="1"/>
        </xdr:cNvSpPr>
      </xdr:nvSpPr>
      <xdr:spPr bwMode="auto">
        <a:xfrm>
          <a:off x="2419350" y="6457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52</xdr:row>
      <xdr:rowOff>0</xdr:rowOff>
    </xdr:from>
    <xdr:to>
      <xdr:col>11</xdr:col>
      <xdr:colOff>9525</xdr:colOff>
      <xdr:row>52</xdr:row>
      <xdr:rowOff>0</xdr:rowOff>
    </xdr:to>
    <xdr:sp macro="" textlink="">
      <xdr:nvSpPr>
        <xdr:cNvPr id="266" name="Line 265"/>
        <xdr:cNvSpPr>
          <a:spLocks noChangeShapeType="1"/>
        </xdr:cNvSpPr>
      </xdr:nvSpPr>
      <xdr:spPr bwMode="auto">
        <a:xfrm>
          <a:off x="3076575" y="6457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52</xdr:row>
      <xdr:rowOff>0</xdr:rowOff>
    </xdr:from>
    <xdr:to>
      <xdr:col>12</xdr:col>
      <xdr:colOff>0</xdr:colOff>
      <xdr:row>52</xdr:row>
      <xdr:rowOff>0</xdr:rowOff>
    </xdr:to>
    <xdr:sp macro="" textlink="">
      <xdr:nvSpPr>
        <xdr:cNvPr id="267" name="Line 266"/>
        <xdr:cNvSpPr>
          <a:spLocks noChangeShapeType="1"/>
        </xdr:cNvSpPr>
      </xdr:nvSpPr>
      <xdr:spPr bwMode="auto">
        <a:xfrm>
          <a:off x="308610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52</xdr:row>
      <xdr:rowOff>0</xdr:rowOff>
    </xdr:from>
    <xdr:to>
      <xdr:col>13</xdr:col>
      <xdr:colOff>9525</xdr:colOff>
      <xdr:row>52</xdr:row>
      <xdr:rowOff>0</xdr:rowOff>
    </xdr:to>
    <xdr:sp macro="" textlink="">
      <xdr:nvSpPr>
        <xdr:cNvPr id="268" name="Line 267"/>
        <xdr:cNvSpPr>
          <a:spLocks noChangeShapeType="1"/>
        </xdr:cNvSpPr>
      </xdr:nvSpPr>
      <xdr:spPr bwMode="auto">
        <a:xfrm>
          <a:off x="3838575" y="6457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52</xdr:row>
      <xdr:rowOff>0</xdr:rowOff>
    </xdr:from>
    <xdr:to>
      <xdr:col>14</xdr:col>
      <xdr:colOff>0</xdr:colOff>
      <xdr:row>52</xdr:row>
      <xdr:rowOff>0</xdr:rowOff>
    </xdr:to>
    <xdr:sp macro="" textlink="">
      <xdr:nvSpPr>
        <xdr:cNvPr id="269" name="Line 268"/>
        <xdr:cNvSpPr>
          <a:spLocks noChangeShapeType="1"/>
        </xdr:cNvSpPr>
      </xdr:nvSpPr>
      <xdr:spPr bwMode="auto">
        <a:xfrm>
          <a:off x="3848100" y="64579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52</xdr:row>
      <xdr:rowOff>0</xdr:rowOff>
    </xdr:from>
    <xdr:to>
      <xdr:col>15</xdr:col>
      <xdr:colOff>9525</xdr:colOff>
      <xdr:row>52</xdr:row>
      <xdr:rowOff>0</xdr:rowOff>
    </xdr:to>
    <xdr:sp macro="" textlink="">
      <xdr:nvSpPr>
        <xdr:cNvPr id="270" name="Line 269"/>
        <xdr:cNvSpPr>
          <a:spLocks noChangeShapeType="1"/>
        </xdr:cNvSpPr>
      </xdr:nvSpPr>
      <xdr:spPr bwMode="auto">
        <a:xfrm>
          <a:off x="4467225" y="6457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52</xdr:row>
      <xdr:rowOff>0</xdr:rowOff>
    </xdr:from>
    <xdr:to>
      <xdr:col>16</xdr:col>
      <xdr:colOff>0</xdr:colOff>
      <xdr:row>52</xdr:row>
      <xdr:rowOff>0</xdr:rowOff>
    </xdr:to>
    <xdr:sp macro="" textlink="">
      <xdr:nvSpPr>
        <xdr:cNvPr id="271" name="Line 270"/>
        <xdr:cNvSpPr>
          <a:spLocks noChangeShapeType="1"/>
        </xdr:cNvSpPr>
      </xdr:nvSpPr>
      <xdr:spPr bwMode="auto">
        <a:xfrm>
          <a:off x="447675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52</xdr:row>
      <xdr:rowOff>0</xdr:rowOff>
    </xdr:from>
    <xdr:to>
      <xdr:col>17</xdr:col>
      <xdr:colOff>9525</xdr:colOff>
      <xdr:row>52</xdr:row>
      <xdr:rowOff>0</xdr:rowOff>
    </xdr:to>
    <xdr:sp macro="" textlink="">
      <xdr:nvSpPr>
        <xdr:cNvPr id="272" name="Line 271"/>
        <xdr:cNvSpPr>
          <a:spLocks noChangeShapeType="1"/>
        </xdr:cNvSpPr>
      </xdr:nvSpPr>
      <xdr:spPr bwMode="auto">
        <a:xfrm>
          <a:off x="5229225" y="6457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52</xdr:row>
      <xdr:rowOff>0</xdr:rowOff>
    </xdr:from>
    <xdr:to>
      <xdr:col>18</xdr:col>
      <xdr:colOff>0</xdr:colOff>
      <xdr:row>52</xdr:row>
      <xdr:rowOff>0</xdr:rowOff>
    </xdr:to>
    <xdr:sp macro="" textlink="">
      <xdr:nvSpPr>
        <xdr:cNvPr id="273" name="Line 272"/>
        <xdr:cNvSpPr>
          <a:spLocks noChangeShapeType="1"/>
        </xdr:cNvSpPr>
      </xdr:nvSpPr>
      <xdr:spPr bwMode="auto">
        <a:xfrm>
          <a:off x="5238750" y="64579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52</xdr:row>
      <xdr:rowOff>0</xdr:rowOff>
    </xdr:from>
    <xdr:to>
      <xdr:col>19</xdr:col>
      <xdr:colOff>9525</xdr:colOff>
      <xdr:row>52</xdr:row>
      <xdr:rowOff>0</xdr:rowOff>
    </xdr:to>
    <xdr:sp macro="" textlink="">
      <xdr:nvSpPr>
        <xdr:cNvPr id="274" name="Line 273"/>
        <xdr:cNvSpPr>
          <a:spLocks noChangeShapeType="1"/>
        </xdr:cNvSpPr>
      </xdr:nvSpPr>
      <xdr:spPr bwMode="auto">
        <a:xfrm>
          <a:off x="6010275" y="6457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52</xdr:row>
      <xdr:rowOff>0</xdr:rowOff>
    </xdr:from>
    <xdr:to>
      <xdr:col>20</xdr:col>
      <xdr:colOff>0</xdr:colOff>
      <xdr:row>52</xdr:row>
      <xdr:rowOff>0</xdr:rowOff>
    </xdr:to>
    <xdr:sp macro="" textlink="">
      <xdr:nvSpPr>
        <xdr:cNvPr id="275" name="Line 274"/>
        <xdr:cNvSpPr>
          <a:spLocks noChangeShapeType="1"/>
        </xdr:cNvSpPr>
      </xdr:nvSpPr>
      <xdr:spPr bwMode="auto">
        <a:xfrm>
          <a:off x="601980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52</xdr:row>
      <xdr:rowOff>0</xdr:rowOff>
    </xdr:from>
    <xdr:to>
      <xdr:col>21</xdr:col>
      <xdr:colOff>9525</xdr:colOff>
      <xdr:row>52</xdr:row>
      <xdr:rowOff>0</xdr:rowOff>
    </xdr:to>
    <xdr:sp macro="" textlink="">
      <xdr:nvSpPr>
        <xdr:cNvPr id="276" name="Line 275"/>
        <xdr:cNvSpPr>
          <a:spLocks noChangeShapeType="1"/>
        </xdr:cNvSpPr>
      </xdr:nvSpPr>
      <xdr:spPr bwMode="auto">
        <a:xfrm>
          <a:off x="6772275" y="6457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52</xdr:row>
      <xdr:rowOff>0</xdr:rowOff>
    </xdr:from>
    <xdr:to>
      <xdr:col>22</xdr:col>
      <xdr:colOff>0</xdr:colOff>
      <xdr:row>52</xdr:row>
      <xdr:rowOff>0</xdr:rowOff>
    </xdr:to>
    <xdr:sp macro="" textlink="">
      <xdr:nvSpPr>
        <xdr:cNvPr id="277" name="Line 276"/>
        <xdr:cNvSpPr>
          <a:spLocks noChangeShapeType="1"/>
        </xdr:cNvSpPr>
      </xdr:nvSpPr>
      <xdr:spPr bwMode="auto">
        <a:xfrm>
          <a:off x="6781800" y="6457950"/>
          <a:ext cx="809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52</xdr:row>
      <xdr:rowOff>0</xdr:rowOff>
    </xdr:from>
    <xdr:to>
      <xdr:col>23</xdr:col>
      <xdr:colOff>9525</xdr:colOff>
      <xdr:row>52</xdr:row>
      <xdr:rowOff>0</xdr:rowOff>
    </xdr:to>
    <xdr:sp macro="" textlink="">
      <xdr:nvSpPr>
        <xdr:cNvPr id="278" name="Line 277"/>
        <xdr:cNvSpPr>
          <a:spLocks noChangeShapeType="1"/>
        </xdr:cNvSpPr>
      </xdr:nvSpPr>
      <xdr:spPr bwMode="auto">
        <a:xfrm>
          <a:off x="7591425" y="6457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52</xdr:row>
      <xdr:rowOff>0</xdr:rowOff>
    </xdr:from>
    <xdr:to>
      <xdr:col>24</xdr:col>
      <xdr:colOff>0</xdr:colOff>
      <xdr:row>52</xdr:row>
      <xdr:rowOff>0</xdr:rowOff>
    </xdr:to>
    <xdr:sp macro="" textlink="">
      <xdr:nvSpPr>
        <xdr:cNvPr id="279" name="Line 278"/>
        <xdr:cNvSpPr>
          <a:spLocks noChangeShapeType="1"/>
        </xdr:cNvSpPr>
      </xdr:nvSpPr>
      <xdr:spPr bwMode="auto">
        <a:xfrm>
          <a:off x="7600950" y="64579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24</xdr:col>
      <xdr:colOff>0</xdr:colOff>
      <xdr:row>52</xdr:row>
      <xdr:rowOff>0</xdr:rowOff>
    </xdr:from>
    <xdr:to>
      <xdr:col>25</xdr:col>
      <xdr:colOff>9525</xdr:colOff>
      <xdr:row>52</xdr:row>
      <xdr:rowOff>0</xdr:rowOff>
    </xdr:to>
    <xdr:sp macro="" textlink="">
      <xdr:nvSpPr>
        <xdr:cNvPr id="280" name="Line 279"/>
        <xdr:cNvSpPr>
          <a:spLocks noChangeShapeType="1"/>
        </xdr:cNvSpPr>
      </xdr:nvSpPr>
      <xdr:spPr bwMode="auto">
        <a:xfrm>
          <a:off x="8448675" y="6457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25</xdr:col>
      <xdr:colOff>9525</xdr:colOff>
      <xdr:row>52</xdr:row>
      <xdr:rowOff>0</xdr:rowOff>
    </xdr:from>
    <xdr:to>
      <xdr:col>26</xdr:col>
      <xdr:colOff>9525</xdr:colOff>
      <xdr:row>52</xdr:row>
      <xdr:rowOff>0</xdr:rowOff>
    </xdr:to>
    <xdr:sp macro="" textlink="">
      <xdr:nvSpPr>
        <xdr:cNvPr id="281" name="Line 280"/>
        <xdr:cNvSpPr>
          <a:spLocks noChangeShapeType="1"/>
        </xdr:cNvSpPr>
      </xdr:nvSpPr>
      <xdr:spPr bwMode="auto">
        <a:xfrm>
          <a:off x="8458200" y="64579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53</xdr:row>
      <xdr:rowOff>104775</xdr:rowOff>
    </xdr:from>
    <xdr:to>
      <xdr:col>6</xdr:col>
      <xdr:colOff>19050</xdr:colOff>
      <xdr:row>58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44025"/>
          <a:ext cx="15430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53</xdr:row>
      <xdr:rowOff>85725</xdr:rowOff>
    </xdr:from>
    <xdr:to>
      <xdr:col>2</xdr:col>
      <xdr:colOff>0</xdr:colOff>
      <xdr:row>56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85875" y="26670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085975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228850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724150" y="2667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857500" y="26670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286125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4290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181475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324350" y="26670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867275" y="2667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000625" y="26670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124450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9525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267325" y="2667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285875" y="33337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085975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228850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724150" y="3333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857500" y="33337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3286125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4290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181475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324350" y="3333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0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867275" y="3333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5000625" y="33337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124450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9525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267325" y="3333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43243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285875" y="43243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2085975" y="43243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2228850" y="4324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724150" y="43243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857500" y="43243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286125" y="43243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429000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181475" y="43243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324350" y="43243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867275" y="43243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00625" y="43243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36</xdr:row>
      <xdr:rowOff>0</xdr:rowOff>
    </xdr:from>
    <xdr:to>
      <xdr:col>17</xdr:col>
      <xdr:colOff>9525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124450" y="43243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36</xdr:row>
      <xdr:rowOff>0</xdr:rowOff>
    </xdr:from>
    <xdr:to>
      <xdr:col>18</xdr:col>
      <xdr:colOff>9525</xdr:colOff>
      <xdr:row>36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267325" y="43243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44577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285875" y="44577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085975" y="44577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228850" y="4457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37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724150" y="44577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857500" y="44577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286125" y="44577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3429000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4181475" y="44577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4324350" y="44577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37</xdr:row>
      <xdr:rowOff>0</xdr:rowOff>
    </xdr:from>
    <xdr:to>
      <xdr:col>15</xdr:col>
      <xdr:colOff>0</xdr:colOff>
      <xdr:row>37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867275" y="44577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37</xdr:row>
      <xdr:rowOff>0</xdr:rowOff>
    </xdr:from>
    <xdr:to>
      <xdr:col>16</xdr:col>
      <xdr:colOff>0</xdr:colOff>
      <xdr:row>37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5000625" y="44577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37</xdr:row>
      <xdr:rowOff>0</xdr:rowOff>
    </xdr:from>
    <xdr:to>
      <xdr:col>17</xdr:col>
      <xdr:colOff>9525</xdr:colOff>
      <xdr:row>37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124450" y="44577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37</xdr:row>
      <xdr:rowOff>0</xdr:rowOff>
    </xdr:from>
    <xdr:to>
      <xdr:col>18</xdr:col>
      <xdr:colOff>9525</xdr:colOff>
      <xdr:row>37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267325" y="44577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45910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285875" y="45910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2085975" y="45910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2228850" y="4591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38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724150" y="45910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857500" y="45910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3286125" y="45910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42900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181475" y="45910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0</xdr:colOff>
      <xdr:row>38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324350" y="45910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38</xdr:row>
      <xdr:rowOff>0</xdr:rowOff>
    </xdr:from>
    <xdr:to>
      <xdr:col>15</xdr:col>
      <xdr:colOff>0</xdr:colOff>
      <xdr:row>38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867275" y="45910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38</xdr:row>
      <xdr:rowOff>0</xdr:rowOff>
    </xdr:from>
    <xdr:to>
      <xdr:col>16</xdr:col>
      <xdr:colOff>0</xdr:colOff>
      <xdr:row>38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5000625" y="45910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38</xdr:row>
      <xdr:rowOff>0</xdr:rowOff>
    </xdr:from>
    <xdr:to>
      <xdr:col>17</xdr:col>
      <xdr:colOff>9525</xdr:colOff>
      <xdr:row>38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124450" y="45910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38</xdr:row>
      <xdr:rowOff>0</xdr:rowOff>
    </xdr:from>
    <xdr:to>
      <xdr:col>18</xdr:col>
      <xdr:colOff>9525</xdr:colOff>
      <xdr:row>38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267325" y="45910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285875" y="48577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2085975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2228850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724150" y="4857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857500" y="48577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286125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4290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181475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24350" y="4857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0</xdr:colOff>
      <xdr:row>40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867275" y="4857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000625" y="48577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124450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9525</xdr:colOff>
      <xdr:row>40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67325" y="4857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143000" y="49911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285875" y="49911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085975" y="49911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2228850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41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724150" y="49911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857500" y="49911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3286125" y="49911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4290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4181475" y="49911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324350" y="49911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0</xdr:colOff>
      <xdr:row>41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867275" y="49911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000625" y="49911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124450" y="49911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9525</xdr:colOff>
      <xdr:row>41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267325" y="49911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285875" y="52578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085975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228850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0</xdr:colOff>
      <xdr:row>43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724150" y="52578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857500" y="52578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286125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42900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181475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0</xdr:colOff>
      <xdr:row>43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324350" y="52578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43</xdr:row>
      <xdr:rowOff>0</xdr:rowOff>
    </xdr:from>
    <xdr:to>
      <xdr:col>15</xdr:col>
      <xdr:colOff>0</xdr:colOff>
      <xdr:row>43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867275" y="52578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43</xdr:row>
      <xdr:rowOff>0</xdr:rowOff>
    </xdr:from>
    <xdr:to>
      <xdr:col>16</xdr:col>
      <xdr:colOff>0</xdr:colOff>
      <xdr:row>43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000625" y="52578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43</xdr:row>
      <xdr:rowOff>0</xdr:rowOff>
    </xdr:from>
    <xdr:to>
      <xdr:col>17</xdr:col>
      <xdr:colOff>9525</xdr:colOff>
      <xdr:row>43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124450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43</xdr:row>
      <xdr:rowOff>0</xdr:rowOff>
    </xdr:from>
    <xdr:to>
      <xdr:col>18</xdr:col>
      <xdr:colOff>9525</xdr:colOff>
      <xdr:row>43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267325" y="52578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43000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285875" y="55245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085975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228850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0</xdr:colOff>
      <xdr:row>45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724150" y="5524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857500" y="55245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286125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4290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181475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4324350" y="55245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0</xdr:colOff>
      <xdr:row>45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867275" y="5524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45</xdr:row>
      <xdr:rowOff>0</xdr:rowOff>
    </xdr:from>
    <xdr:to>
      <xdr:col>16</xdr:col>
      <xdr:colOff>0</xdr:colOff>
      <xdr:row>45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5000625" y="55245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45</xdr:row>
      <xdr:rowOff>0</xdr:rowOff>
    </xdr:from>
    <xdr:to>
      <xdr:col>17</xdr:col>
      <xdr:colOff>9525</xdr:colOff>
      <xdr:row>45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124450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45</xdr:row>
      <xdr:rowOff>0</xdr:rowOff>
    </xdr:from>
    <xdr:to>
      <xdr:col>18</xdr:col>
      <xdr:colOff>9525</xdr:colOff>
      <xdr:row>45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267325" y="55245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1143000" y="56578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1285875" y="56578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2085975" y="56578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2228850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0</xdr:colOff>
      <xdr:row>46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2724150" y="56578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2857500" y="56578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3286125" y="56578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34290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4181475" y="56578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4324350" y="56578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0</xdr:colOff>
      <xdr:row>46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4867275" y="56578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46</xdr:row>
      <xdr:rowOff>0</xdr:rowOff>
    </xdr:from>
    <xdr:to>
      <xdr:col>16</xdr:col>
      <xdr:colOff>0</xdr:colOff>
      <xdr:row>46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5000625" y="56578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46</xdr:row>
      <xdr:rowOff>0</xdr:rowOff>
    </xdr:from>
    <xdr:to>
      <xdr:col>17</xdr:col>
      <xdr:colOff>9525</xdr:colOff>
      <xdr:row>46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5124450" y="56578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46</xdr:row>
      <xdr:rowOff>0</xdr:rowOff>
    </xdr:from>
    <xdr:to>
      <xdr:col>18</xdr:col>
      <xdr:colOff>9525</xdr:colOff>
      <xdr:row>46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5267325" y="56578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1143000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1285875" y="57912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2085975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2228850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0</xdr:colOff>
      <xdr:row>47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2724150" y="57912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2857500" y="57912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3286125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34290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4181475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4324350" y="57912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47</xdr:row>
      <xdr:rowOff>0</xdr:rowOff>
    </xdr:from>
    <xdr:to>
      <xdr:col>15</xdr:col>
      <xdr:colOff>0</xdr:colOff>
      <xdr:row>47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4867275" y="57912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47</xdr:row>
      <xdr:rowOff>0</xdr:rowOff>
    </xdr:from>
    <xdr:to>
      <xdr:col>16</xdr:col>
      <xdr:colOff>0</xdr:colOff>
      <xdr:row>47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5000625" y="57912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47</xdr:row>
      <xdr:rowOff>0</xdr:rowOff>
    </xdr:from>
    <xdr:to>
      <xdr:col>17</xdr:col>
      <xdr:colOff>9525</xdr:colOff>
      <xdr:row>47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5124450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47</xdr:row>
      <xdr:rowOff>0</xdr:rowOff>
    </xdr:from>
    <xdr:to>
      <xdr:col>18</xdr:col>
      <xdr:colOff>9525</xdr:colOff>
      <xdr:row>47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267325" y="57912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172" name="Line 171"/>
        <xdr:cNvSpPr>
          <a:spLocks noChangeShapeType="1"/>
        </xdr:cNvSpPr>
      </xdr:nvSpPr>
      <xdr:spPr bwMode="auto">
        <a:xfrm>
          <a:off x="1143000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173" name="Line 172"/>
        <xdr:cNvSpPr>
          <a:spLocks noChangeShapeType="1"/>
        </xdr:cNvSpPr>
      </xdr:nvSpPr>
      <xdr:spPr bwMode="auto">
        <a:xfrm>
          <a:off x="1285875" y="60579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174" name="Line 173"/>
        <xdr:cNvSpPr>
          <a:spLocks noChangeShapeType="1"/>
        </xdr:cNvSpPr>
      </xdr:nvSpPr>
      <xdr:spPr bwMode="auto">
        <a:xfrm>
          <a:off x="2085975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175" name="Line 174"/>
        <xdr:cNvSpPr>
          <a:spLocks noChangeShapeType="1"/>
        </xdr:cNvSpPr>
      </xdr:nvSpPr>
      <xdr:spPr bwMode="auto">
        <a:xfrm>
          <a:off x="2228850" y="6057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0</xdr:colOff>
      <xdr:row>49</xdr:row>
      <xdr:rowOff>0</xdr:rowOff>
    </xdr:to>
    <xdr:sp macro="" textlink="">
      <xdr:nvSpPr>
        <xdr:cNvPr id="176" name="Line 175"/>
        <xdr:cNvSpPr>
          <a:spLocks noChangeShapeType="1"/>
        </xdr:cNvSpPr>
      </xdr:nvSpPr>
      <xdr:spPr bwMode="auto">
        <a:xfrm>
          <a:off x="2724150" y="60579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77" name="Line 176"/>
        <xdr:cNvSpPr>
          <a:spLocks noChangeShapeType="1"/>
        </xdr:cNvSpPr>
      </xdr:nvSpPr>
      <xdr:spPr bwMode="auto">
        <a:xfrm>
          <a:off x="2857500" y="60579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78" name="Line 177"/>
        <xdr:cNvSpPr>
          <a:spLocks noChangeShapeType="1"/>
        </xdr:cNvSpPr>
      </xdr:nvSpPr>
      <xdr:spPr bwMode="auto">
        <a:xfrm>
          <a:off x="3286125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79" name="Line 178"/>
        <xdr:cNvSpPr>
          <a:spLocks noChangeShapeType="1"/>
        </xdr:cNvSpPr>
      </xdr:nvSpPr>
      <xdr:spPr bwMode="auto">
        <a:xfrm>
          <a:off x="342900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80" name="Line 179"/>
        <xdr:cNvSpPr>
          <a:spLocks noChangeShapeType="1"/>
        </xdr:cNvSpPr>
      </xdr:nvSpPr>
      <xdr:spPr bwMode="auto">
        <a:xfrm>
          <a:off x="4181475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0</xdr:colOff>
      <xdr:row>49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4324350" y="60579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49</xdr:row>
      <xdr:rowOff>0</xdr:rowOff>
    </xdr:from>
    <xdr:to>
      <xdr:col>15</xdr:col>
      <xdr:colOff>0</xdr:colOff>
      <xdr:row>49</xdr:row>
      <xdr:rowOff>0</xdr:rowOff>
    </xdr:to>
    <xdr:sp macro="" textlink="">
      <xdr:nvSpPr>
        <xdr:cNvPr id="182" name="Line 181"/>
        <xdr:cNvSpPr>
          <a:spLocks noChangeShapeType="1"/>
        </xdr:cNvSpPr>
      </xdr:nvSpPr>
      <xdr:spPr bwMode="auto">
        <a:xfrm>
          <a:off x="4867275" y="60579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49</xdr:row>
      <xdr:rowOff>0</xdr:rowOff>
    </xdr:from>
    <xdr:to>
      <xdr:col>16</xdr:col>
      <xdr:colOff>0</xdr:colOff>
      <xdr:row>49</xdr:row>
      <xdr:rowOff>0</xdr:rowOff>
    </xdr:to>
    <xdr:sp macro="" textlink="">
      <xdr:nvSpPr>
        <xdr:cNvPr id="183" name="Line 182"/>
        <xdr:cNvSpPr>
          <a:spLocks noChangeShapeType="1"/>
        </xdr:cNvSpPr>
      </xdr:nvSpPr>
      <xdr:spPr bwMode="auto">
        <a:xfrm>
          <a:off x="5000625" y="60579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49</xdr:row>
      <xdr:rowOff>0</xdr:rowOff>
    </xdr:from>
    <xdr:to>
      <xdr:col>17</xdr:col>
      <xdr:colOff>9525</xdr:colOff>
      <xdr:row>49</xdr:row>
      <xdr:rowOff>0</xdr:rowOff>
    </xdr:to>
    <xdr:sp macro="" textlink="">
      <xdr:nvSpPr>
        <xdr:cNvPr id="184" name="Line 183"/>
        <xdr:cNvSpPr>
          <a:spLocks noChangeShapeType="1"/>
        </xdr:cNvSpPr>
      </xdr:nvSpPr>
      <xdr:spPr bwMode="auto">
        <a:xfrm>
          <a:off x="5124450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49</xdr:row>
      <xdr:rowOff>0</xdr:rowOff>
    </xdr:from>
    <xdr:to>
      <xdr:col>18</xdr:col>
      <xdr:colOff>9525</xdr:colOff>
      <xdr:row>49</xdr:row>
      <xdr:rowOff>0</xdr:rowOff>
    </xdr:to>
    <xdr:sp macro="" textlink="">
      <xdr:nvSpPr>
        <xdr:cNvPr id="185" name="Line 184"/>
        <xdr:cNvSpPr>
          <a:spLocks noChangeShapeType="1"/>
        </xdr:cNvSpPr>
      </xdr:nvSpPr>
      <xdr:spPr bwMode="auto">
        <a:xfrm>
          <a:off x="5267325" y="60579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50</xdr:row>
      <xdr:rowOff>0</xdr:rowOff>
    </xdr:from>
    <xdr:to>
      <xdr:col>4</xdr:col>
      <xdr:colOff>0</xdr:colOff>
      <xdr:row>50</xdr:row>
      <xdr:rowOff>0</xdr:rowOff>
    </xdr:to>
    <xdr:sp macro="" textlink="">
      <xdr:nvSpPr>
        <xdr:cNvPr id="186" name="Line 185"/>
        <xdr:cNvSpPr>
          <a:spLocks noChangeShapeType="1"/>
        </xdr:cNvSpPr>
      </xdr:nvSpPr>
      <xdr:spPr bwMode="auto">
        <a:xfrm>
          <a:off x="581025" y="6191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50</xdr:row>
      <xdr:rowOff>0</xdr:rowOff>
    </xdr:from>
    <xdr:to>
      <xdr:col>5</xdr:col>
      <xdr:colOff>9525</xdr:colOff>
      <xdr:row>50</xdr:row>
      <xdr:rowOff>0</xdr:rowOff>
    </xdr:to>
    <xdr:sp macro="" textlink="">
      <xdr:nvSpPr>
        <xdr:cNvPr id="187" name="Line 186"/>
        <xdr:cNvSpPr>
          <a:spLocks noChangeShapeType="1"/>
        </xdr:cNvSpPr>
      </xdr:nvSpPr>
      <xdr:spPr bwMode="auto">
        <a:xfrm>
          <a:off x="1143000" y="61912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50</xdr:row>
      <xdr:rowOff>0</xdr:rowOff>
    </xdr:from>
    <xdr:to>
      <xdr:col>6</xdr:col>
      <xdr:colOff>0</xdr:colOff>
      <xdr:row>50</xdr:row>
      <xdr:rowOff>0</xdr:rowOff>
    </xdr:to>
    <xdr:sp macro="" textlink="">
      <xdr:nvSpPr>
        <xdr:cNvPr id="188" name="Line 187"/>
        <xdr:cNvSpPr>
          <a:spLocks noChangeShapeType="1"/>
        </xdr:cNvSpPr>
      </xdr:nvSpPr>
      <xdr:spPr bwMode="auto">
        <a:xfrm>
          <a:off x="1285875" y="61912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50</xdr:row>
      <xdr:rowOff>0</xdr:rowOff>
    </xdr:from>
    <xdr:to>
      <xdr:col>7</xdr:col>
      <xdr:colOff>9525</xdr:colOff>
      <xdr:row>50</xdr:row>
      <xdr:rowOff>0</xdr:rowOff>
    </xdr:to>
    <xdr:sp macro="" textlink="">
      <xdr:nvSpPr>
        <xdr:cNvPr id="189" name="Line 188"/>
        <xdr:cNvSpPr>
          <a:spLocks noChangeShapeType="1"/>
        </xdr:cNvSpPr>
      </xdr:nvSpPr>
      <xdr:spPr bwMode="auto">
        <a:xfrm>
          <a:off x="2085975" y="61912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50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190" name="Line 189"/>
        <xdr:cNvSpPr>
          <a:spLocks noChangeShapeType="1"/>
        </xdr:cNvSpPr>
      </xdr:nvSpPr>
      <xdr:spPr bwMode="auto">
        <a:xfrm>
          <a:off x="2228850" y="6191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50</xdr:row>
      <xdr:rowOff>0</xdr:rowOff>
    </xdr:from>
    <xdr:to>
      <xdr:col>9</xdr:col>
      <xdr:colOff>0</xdr:colOff>
      <xdr:row>50</xdr:row>
      <xdr:rowOff>0</xdr:rowOff>
    </xdr:to>
    <xdr:sp macro="" textlink="">
      <xdr:nvSpPr>
        <xdr:cNvPr id="191" name="Line 190"/>
        <xdr:cNvSpPr>
          <a:spLocks noChangeShapeType="1"/>
        </xdr:cNvSpPr>
      </xdr:nvSpPr>
      <xdr:spPr bwMode="auto">
        <a:xfrm>
          <a:off x="2724150" y="6191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192" name="Line 191"/>
        <xdr:cNvSpPr>
          <a:spLocks noChangeShapeType="1"/>
        </xdr:cNvSpPr>
      </xdr:nvSpPr>
      <xdr:spPr bwMode="auto">
        <a:xfrm>
          <a:off x="2857500" y="61912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50</xdr:row>
      <xdr:rowOff>0</xdr:rowOff>
    </xdr:from>
    <xdr:to>
      <xdr:col>11</xdr:col>
      <xdr:colOff>9525</xdr:colOff>
      <xdr:row>50</xdr:row>
      <xdr:rowOff>0</xdr:rowOff>
    </xdr:to>
    <xdr:sp macro="" textlink="">
      <xdr:nvSpPr>
        <xdr:cNvPr id="193" name="Line 192"/>
        <xdr:cNvSpPr>
          <a:spLocks noChangeShapeType="1"/>
        </xdr:cNvSpPr>
      </xdr:nvSpPr>
      <xdr:spPr bwMode="auto">
        <a:xfrm>
          <a:off x="3286125" y="61912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194" name="Line 193"/>
        <xdr:cNvSpPr>
          <a:spLocks noChangeShapeType="1"/>
        </xdr:cNvSpPr>
      </xdr:nvSpPr>
      <xdr:spPr bwMode="auto">
        <a:xfrm>
          <a:off x="342900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50</xdr:row>
      <xdr:rowOff>0</xdr:rowOff>
    </xdr:from>
    <xdr:to>
      <xdr:col>13</xdr:col>
      <xdr:colOff>9525</xdr:colOff>
      <xdr:row>50</xdr:row>
      <xdr:rowOff>0</xdr:rowOff>
    </xdr:to>
    <xdr:sp macro="" textlink="">
      <xdr:nvSpPr>
        <xdr:cNvPr id="195" name="Line 194"/>
        <xdr:cNvSpPr>
          <a:spLocks noChangeShapeType="1"/>
        </xdr:cNvSpPr>
      </xdr:nvSpPr>
      <xdr:spPr bwMode="auto">
        <a:xfrm>
          <a:off x="4181475" y="61912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50</xdr:row>
      <xdr:rowOff>0</xdr:rowOff>
    </xdr:from>
    <xdr:to>
      <xdr:col>14</xdr:col>
      <xdr:colOff>0</xdr:colOff>
      <xdr:row>50</xdr:row>
      <xdr:rowOff>0</xdr:rowOff>
    </xdr:to>
    <xdr:sp macro="" textlink="">
      <xdr:nvSpPr>
        <xdr:cNvPr id="196" name="Line 195"/>
        <xdr:cNvSpPr>
          <a:spLocks noChangeShapeType="1"/>
        </xdr:cNvSpPr>
      </xdr:nvSpPr>
      <xdr:spPr bwMode="auto">
        <a:xfrm>
          <a:off x="4324350" y="61912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50</xdr:row>
      <xdr:rowOff>0</xdr:rowOff>
    </xdr:from>
    <xdr:to>
      <xdr:col>15</xdr:col>
      <xdr:colOff>0</xdr:colOff>
      <xdr:row>50</xdr:row>
      <xdr:rowOff>0</xdr:rowOff>
    </xdr:to>
    <xdr:sp macro="" textlink="">
      <xdr:nvSpPr>
        <xdr:cNvPr id="197" name="Line 196"/>
        <xdr:cNvSpPr>
          <a:spLocks noChangeShapeType="1"/>
        </xdr:cNvSpPr>
      </xdr:nvSpPr>
      <xdr:spPr bwMode="auto">
        <a:xfrm>
          <a:off x="4867275" y="6191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50</xdr:row>
      <xdr:rowOff>0</xdr:rowOff>
    </xdr:from>
    <xdr:to>
      <xdr:col>16</xdr:col>
      <xdr:colOff>0</xdr:colOff>
      <xdr:row>50</xdr:row>
      <xdr:rowOff>0</xdr:rowOff>
    </xdr:to>
    <xdr:sp macro="" textlink="">
      <xdr:nvSpPr>
        <xdr:cNvPr id="198" name="Line 197"/>
        <xdr:cNvSpPr>
          <a:spLocks noChangeShapeType="1"/>
        </xdr:cNvSpPr>
      </xdr:nvSpPr>
      <xdr:spPr bwMode="auto">
        <a:xfrm>
          <a:off x="5000625" y="61912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50</xdr:row>
      <xdr:rowOff>0</xdr:rowOff>
    </xdr:from>
    <xdr:to>
      <xdr:col>17</xdr:col>
      <xdr:colOff>9525</xdr:colOff>
      <xdr:row>50</xdr:row>
      <xdr:rowOff>0</xdr:rowOff>
    </xdr:to>
    <xdr:sp macro="" textlink="">
      <xdr:nvSpPr>
        <xdr:cNvPr id="199" name="Line 198"/>
        <xdr:cNvSpPr>
          <a:spLocks noChangeShapeType="1"/>
        </xdr:cNvSpPr>
      </xdr:nvSpPr>
      <xdr:spPr bwMode="auto">
        <a:xfrm>
          <a:off x="5124450" y="61912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9525</xdr:colOff>
      <xdr:row>50</xdr:row>
      <xdr:rowOff>0</xdr:rowOff>
    </xdr:from>
    <xdr:to>
      <xdr:col>18</xdr:col>
      <xdr:colOff>9525</xdr:colOff>
      <xdr:row>50</xdr:row>
      <xdr:rowOff>0</xdr:rowOff>
    </xdr:to>
    <xdr:sp macro="" textlink="">
      <xdr:nvSpPr>
        <xdr:cNvPr id="200" name="Line 199"/>
        <xdr:cNvSpPr>
          <a:spLocks noChangeShapeType="1"/>
        </xdr:cNvSpPr>
      </xdr:nvSpPr>
      <xdr:spPr bwMode="auto">
        <a:xfrm>
          <a:off x="5267325" y="61912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25</xdr:row>
      <xdr:rowOff>85725</xdr:rowOff>
    </xdr:from>
    <xdr:to>
      <xdr:col>5</xdr:col>
      <xdr:colOff>276225</xdr:colOff>
      <xdr:row>30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8829675"/>
          <a:ext cx="14954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24</xdr:row>
      <xdr:rowOff>85725</xdr:rowOff>
    </xdr:from>
    <xdr:to>
      <xdr:col>2</xdr:col>
      <xdr:colOff>0</xdr:colOff>
      <xdr:row>27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87153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56</xdr:row>
      <xdr:rowOff>85725</xdr:rowOff>
    </xdr:from>
    <xdr:to>
      <xdr:col>4</xdr:col>
      <xdr:colOff>876300</xdr:colOff>
      <xdr:row>61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29750"/>
          <a:ext cx="14668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55</xdr:row>
      <xdr:rowOff>85725</xdr:rowOff>
    </xdr:from>
    <xdr:to>
      <xdr:col>2</xdr:col>
      <xdr:colOff>0</xdr:colOff>
      <xdr:row>58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154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9525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52525" y="253365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9525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2047875" y="25336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809875" y="253365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9525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705225" y="2533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71975" y="253365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9525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5267325" y="25336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9525</xdr:colOff>
      <xdr:row>26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581025" y="320040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1152525" y="320040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9525</xdr:colOff>
      <xdr:row>26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2047875" y="32004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2809875" y="320040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9525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3705225" y="3200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371975" y="320040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9525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267325" y="32004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9525</xdr:colOff>
      <xdr:row>31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81025" y="386715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1152525" y="386715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9525</xdr:colOff>
      <xdr:row>31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047875" y="38671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2809875" y="386715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9525</xdr:colOff>
      <xdr:row>31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705225" y="3867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71975" y="386715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9525</xdr:colOff>
      <xdr:row>31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267325" y="38671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9525</xdr:colOff>
      <xdr:row>36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81025" y="453390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1152525" y="453390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9525</xdr:colOff>
      <xdr:row>36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047875" y="45339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2809875" y="453390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9525</xdr:colOff>
      <xdr:row>36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3705225" y="45339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371975" y="453390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9525</xdr:colOff>
      <xdr:row>36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5267325" y="45339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9525</xdr:colOff>
      <xdr:row>41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81025" y="520065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152525" y="520065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9525</xdr:colOff>
      <xdr:row>41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047875" y="52006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809875" y="520065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9525</xdr:colOff>
      <xdr:row>41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3705225" y="5200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4371975" y="520065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9525</xdr:colOff>
      <xdr:row>41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267325" y="52006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9525</xdr:colOff>
      <xdr:row>46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81025" y="5867400"/>
          <a:ext cx="5715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1152525" y="586740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9525</xdr:colOff>
      <xdr:row>46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047875" y="58674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809875" y="586740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9525</xdr:colOff>
      <xdr:row>46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705225" y="5867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371975" y="5867400"/>
          <a:ext cx="895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9525</xdr:colOff>
      <xdr:row>46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5267325" y="58674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63</xdr:row>
      <xdr:rowOff>85725</xdr:rowOff>
    </xdr:from>
    <xdr:to>
      <xdr:col>5</xdr:col>
      <xdr:colOff>428625</xdr:colOff>
      <xdr:row>68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391650"/>
          <a:ext cx="15049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62</xdr:row>
      <xdr:rowOff>85725</xdr:rowOff>
    </xdr:from>
    <xdr:to>
      <xdr:col>2</xdr:col>
      <xdr:colOff>0</xdr:colOff>
      <xdr:row>65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2773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6383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39077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886075" y="266700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5147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40100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4762500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9525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5257800" y="2667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1143000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16383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39077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2886075" y="33337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35147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40100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4762500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9525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5257800" y="3333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143000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6383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39077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886075" y="400050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5147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0100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762500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257800" y="40005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581025" y="4667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143000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63830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390775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886075" y="46672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3514725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4010025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4762500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9525</xdr:colOff>
      <xdr:row>36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257800" y="46672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581025" y="5334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1143000" y="5334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1638300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390775" y="5334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2886075" y="533400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3514725" y="5334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010025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4762500" y="5334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9525</xdr:colOff>
      <xdr:row>41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257800" y="5334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6000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6000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638300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390775" y="6000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886075" y="60007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514725" y="6000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4010025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762500" y="6000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9525</xdr:colOff>
      <xdr:row>46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257800" y="6000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56</xdr:row>
      <xdr:rowOff>0</xdr:rowOff>
    </xdr:from>
    <xdr:to>
      <xdr:col>4</xdr:col>
      <xdr:colOff>0</xdr:colOff>
      <xdr:row>56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81025" y="6991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56</xdr:row>
      <xdr:rowOff>0</xdr:rowOff>
    </xdr:from>
    <xdr:to>
      <xdr:col>5</xdr:col>
      <xdr:colOff>9525</xdr:colOff>
      <xdr:row>56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143000" y="6991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56</xdr:row>
      <xdr:rowOff>0</xdr:rowOff>
    </xdr:from>
    <xdr:to>
      <xdr:col>6</xdr:col>
      <xdr:colOff>0</xdr:colOff>
      <xdr:row>56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638300" y="6991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56</xdr:row>
      <xdr:rowOff>0</xdr:rowOff>
    </xdr:from>
    <xdr:to>
      <xdr:col>7</xdr:col>
      <xdr:colOff>9525</xdr:colOff>
      <xdr:row>56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390775" y="6991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886075" y="699135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56</xdr:row>
      <xdr:rowOff>0</xdr:rowOff>
    </xdr:from>
    <xdr:to>
      <xdr:col>9</xdr:col>
      <xdr:colOff>9525</xdr:colOff>
      <xdr:row>56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514725" y="6991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56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4010025" y="6991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56</xdr:row>
      <xdr:rowOff>0</xdr:rowOff>
    </xdr:from>
    <xdr:to>
      <xdr:col>11</xdr:col>
      <xdr:colOff>9525</xdr:colOff>
      <xdr:row>56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762500" y="6991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56</xdr:row>
      <xdr:rowOff>0</xdr:rowOff>
    </xdr:from>
    <xdr:to>
      <xdr:col>12</xdr:col>
      <xdr:colOff>9525</xdr:colOff>
      <xdr:row>56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5257800" y="69913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57</xdr:row>
      <xdr:rowOff>0</xdr:rowOff>
    </xdr:from>
    <xdr:to>
      <xdr:col>4</xdr:col>
      <xdr:colOff>0</xdr:colOff>
      <xdr:row>57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81025" y="7124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57</xdr:row>
      <xdr:rowOff>0</xdr:rowOff>
    </xdr:from>
    <xdr:to>
      <xdr:col>5</xdr:col>
      <xdr:colOff>9525</xdr:colOff>
      <xdr:row>57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143000" y="7124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57</xdr:row>
      <xdr:rowOff>0</xdr:rowOff>
    </xdr:from>
    <xdr:to>
      <xdr:col>6</xdr:col>
      <xdr:colOff>0</xdr:colOff>
      <xdr:row>57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1638300" y="7124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57</xdr:row>
      <xdr:rowOff>0</xdr:rowOff>
    </xdr:from>
    <xdr:to>
      <xdr:col>7</xdr:col>
      <xdr:colOff>9525</xdr:colOff>
      <xdr:row>57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390775" y="7124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2886075" y="712470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57</xdr:row>
      <xdr:rowOff>0</xdr:rowOff>
    </xdr:from>
    <xdr:to>
      <xdr:col>9</xdr:col>
      <xdr:colOff>9525</xdr:colOff>
      <xdr:row>57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514725" y="7124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57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010025" y="7124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57</xdr:row>
      <xdr:rowOff>0</xdr:rowOff>
    </xdr:from>
    <xdr:to>
      <xdr:col>11</xdr:col>
      <xdr:colOff>9525</xdr:colOff>
      <xdr:row>57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762500" y="7124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57</xdr:row>
      <xdr:rowOff>0</xdr:rowOff>
    </xdr:from>
    <xdr:to>
      <xdr:col>12</xdr:col>
      <xdr:colOff>9525</xdr:colOff>
      <xdr:row>57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5257800" y="71247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59</xdr:row>
      <xdr:rowOff>0</xdr:rowOff>
    </xdr:from>
    <xdr:to>
      <xdr:col>4</xdr:col>
      <xdr:colOff>0</xdr:colOff>
      <xdr:row>59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581025" y="7391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59</xdr:row>
      <xdr:rowOff>0</xdr:rowOff>
    </xdr:from>
    <xdr:to>
      <xdr:col>5</xdr:col>
      <xdr:colOff>9525</xdr:colOff>
      <xdr:row>59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1143000" y="7391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59</xdr:row>
      <xdr:rowOff>0</xdr:rowOff>
    </xdr:from>
    <xdr:to>
      <xdr:col>6</xdr:col>
      <xdr:colOff>0</xdr:colOff>
      <xdr:row>59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1638300" y="7391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59</xdr:row>
      <xdr:rowOff>0</xdr:rowOff>
    </xdr:from>
    <xdr:to>
      <xdr:col>7</xdr:col>
      <xdr:colOff>9525</xdr:colOff>
      <xdr:row>59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2390775" y="7391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59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2886075" y="7391400"/>
          <a:ext cx="6286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59</xdr:row>
      <xdr:rowOff>0</xdr:rowOff>
    </xdr:from>
    <xdr:to>
      <xdr:col>9</xdr:col>
      <xdr:colOff>9525</xdr:colOff>
      <xdr:row>59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3514725" y="7391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59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4010025" y="7391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59</xdr:row>
      <xdr:rowOff>0</xdr:rowOff>
    </xdr:from>
    <xdr:to>
      <xdr:col>11</xdr:col>
      <xdr:colOff>9525</xdr:colOff>
      <xdr:row>59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4762500" y="7391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59</xdr:row>
      <xdr:rowOff>0</xdr:rowOff>
    </xdr:from>
    <xdr:to>
      <xdr:col>12</xdr:col>
      <xdr:colOff>9525</xdr:colOff>
      <xdr:row>59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5257800" y="73914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53</xdr:row>
      <xdr:rowOff>85725</xdr:rowOff>
    </xdr:from>
    <xdr:to>
      <xdr:col>5</xdr:col>
      <xdr:colOff>676275</xdr:colOff>
      <xdr:row>58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3927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52</xdr:row>
      <xdr:rowOff>85725</xdr:rowOff>
    </xdr:from>
    <xdr:to>
      <xdr:col>2</xdr:col>
      <xdr:colOff>0</xdr:colOff>
      <xdr:row>55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192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171700" y="2667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447925" y="26670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990850" y="2667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2670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4019550" y="2667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295775" y="26670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981575" y="26670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257800" y="266700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192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171700" y="3333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447925" y="3333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990850" y="3333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26707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4019550" y="3333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295775" y="3333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4981575" y="3333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257800" y="333375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192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171700" y="4000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447925" y="40005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990850" y="4000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26707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019550" y="4000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295775" y="40005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4981575" y="4000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257800" y="400050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857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192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171700" y="4857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447925" y="4857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990850" y="4857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2670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019550" y="4857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295775" y="4857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981575" y="48577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257800" y="485775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51244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192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171700" y="51244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447925" y="51244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990850" y="51244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2670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4019550" y="51244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295775" y="51244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4981575" y="512445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257800" y="512445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2578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192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171700" y="52578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447925" y="52578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2990850" y="52578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2670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019550" y="52578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295775" y="52578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4981575" y="52578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9525</xdr:colOff>
      <xdr:row>43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257800" y="525780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524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192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171700" y="5524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447925" y="55245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990850" y="5524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26707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4019550" y="5524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295775" y="55245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981575" y="55245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9525</xdr:colOff>
      <xdr:row>45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57800" y="552450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7912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192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171700" y="57912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447925" y="57912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990850" y="57912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2670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019550" y="57912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295775" y="57912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981575" y="57912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9525</xdr:colOff>
      <xdr:row>47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257800" y="579120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60579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1922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171700" y="60579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447925" y="60579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9525</xdr:colOff>
      <xdr:row>49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990850" y="60579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26707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4019550" y="60579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295775" y="60579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4981575" y="6057900"/>
          <a:ext cx="276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9525</xdr:colOff>
      <xdr:row>49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257800" y="605790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47</xdr:row>
      <xdr:rowOff>85725</xdr:rowOff>
    </xdr:from>
    <xdr:to>
      <xdr:col>7</xdr:col>
      <xdr:colOff>228600</xdr:colOff>
      <xdr:row>52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67850"/>
          <a:ext cx="15811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85725</xdr:rowOff>
    </xdr:from>
    <xdr:to>
      <xdr:col>2</xdr:col>
      <xdr:colOff>0</xdr:colOff>
      <xdr:row>49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535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28</xdr:row>
      <xdr:rowOff>0</xdr:rowOff>
    </xdr:from>
    <xdr:to>
      <xdr:col>4</xdr:col>
      <xdr:colOff>9525</xdr:colOff>
      <xdr:row>28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3257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28</xdr:row>
      <xdr:rowOff>0</xdr:rowOff>
    </xdr:from>
    <xdr:to>
      <xdr:col>5</xdr:col>
      <xdr:colOff>9525</xdr:colOff>
      <xdr:row>28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28</xdr:row>
      <xdr:rowOff>0</xdr:rowOff>
    </xdr:from>
    <xdr:to>
      <xdr:col>6</xdr:col>
      <xdr:colOff>9525</xdr:colOff>
      <xdr:row>28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52525" y="3257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28</xdr:row>
      <xdr:rowOff>0</xdr:rowOff>
    </xdr:from>
    <xdr:to>
      <xdr:col>7</xdr:col>
      <xdr:colOff>9525</xdr:colOff>
      <xdr:row>28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05000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28</xdr:row>
      <xdr:rowOff>0</xdr:rowOff>
    </xdr:from>
    <xdr:to>
      <xdr:col>8</xdr:col>
      <xdr:colOff>9525</xdr:colOff>
      <xdr:row>28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914525" y="3257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28</xdr:row>
      <xdr:rowOff>0</xdr:rowOff>
    </xdr:from>
    <xdr:to>
      <xdr:col>9</xdr:col>
      <xdr:colOff>9525</xdr:colOff>
      <xdr:row>28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571750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28</xdr:row>
      <xdr:rowOff>0</xdr:rowOff>
    </xdr:from>
    <xdr:to>
      <xdr:col>10</xdr:col>
      <xdr:colOff>9525</xdr:colOff>
      <xdr:row>28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581275" y="32575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28</xdr:row>
      <xdr:rowOff>0</xdr:rowOff>
    </xdr:from>
    <xdr:to>
      <xdr:col>11</xdr:col>
      <xdr:colOff>9525</xdr:colOff>
      <xdr:row>28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181350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28</xdr:row>
      <xdr:rowOff>0</xdr:rowOff>
    </xdr:from>
    <xdr:to>
      <xdr:col>12</xdr:col>
      <xdr:colOff>9525</xdr:colOff>
      <xdr:row>28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190875" y="32575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28</xdr:row>
      <xdr:rowOff>0</xdr:rowOff>
    </xdr:from>
    <xdr:to>
      <xdr:col>13</xdr:col>
      <xdr:colOff>9525</xdr:colOff>
      <xdr:row>28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876675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28</xdr:row>
      <xdr:rowOff>0</xdr:rowOff>
    </xdr:from>
    <xdr:to>
      <xdr:col>14</xdr:col>
      <xdr:colOff>9525</xdr:colOff>
      <xdr:row>28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886200" y="3257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28</xdr:row>
      <xdr:rowOff>0</xdr:rowOff>
    </xdr:from>
    <xdr:to>
      <xdr:col>15</xdr:col>
      <xdr:colOff>9525</xdr:colOff>
      <xdr:row>28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638675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28</xdr:row>
      <xdr:rowOff>0</xdr:rowOff>
    </xdr:from>
    <xdr:to>
      <xdr:col>16</xdr:col>
      <xdr:colOff>9525</xdr:colOff>
      <xdr:row>28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648200" y="32575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28</xdr:row>
      <xdr:rowOff>0</xdr:rowOff>
    </xdr:from>
    <xdr:to>
      <xdr:col>17</xdr:col>
      <xdr:colOff>9525</xdr:colOff>
      <xdr:row>28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581650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28</xdr:row>
      <xdr:rowOff>0</xdr:rowOff>
    </xdr:from>
    <xdr:to>
      <xdr:col>18</xdr:col>
      <xdr:colOff>9525</xdr:colOff>
      <xdr:row>28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591175" y="32575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29</xdr:row>
      <xdr:rowOff>0</xdr:rowOff>
    </xdr:from>
    <xdr:to>
      <xdr:col>4</xdr:col>
      <xdr:colOff>9525</xdr:colOff>
      <xdr:row>29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390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29</xdr:row>
      <xdr:rowOff>0</xdr:rowOff>
    </xdr:from>
    <xdr:to>
      <xdr:col>5</xdr:col>
      <xdr:colOff>9525</xdr:colOff>
      <xdr:row>29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29</xdr:row>
      <xdr:rowOff>0</xdr:rowOff>
    </xdr:from>
    <xdr:to>
      <xdr:col>6</xdr:col>
      <xdr:colOff>9525</xdr:colOff>
      <xdr:row>29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152525" y="3390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29</xdr:row>
      <xdr:rowOff>0</xdr:rowOff>
    </xdr:from>
    <xdr:to>
      <xdr:col>7</xdr:col>
      <xdr:colOff>9525</xdr:colOff>
      <xdr:row>29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90500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29</xdr:row>
      <xdr:rowOff>0</xdr:rowOff>
    </xdr:from>
    <xdr:to>
      <xdr:col>8</xdr:col>
      <xdr:colOff>9525</xdr:colOff>
      <xdr:row>29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914525" y="3390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29</xdr:row>
      <xdr:rowOff>0</xdr:rowOff>
    </xdr:from>
    <xdr:to>
      <xdr:col>9</xdr:col>
      <xdr:colOff>9525</xdr:colOff>
      <xdr:row>29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57175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29</xdr:row>
      <xdr:rowOff>0</xdr:rowOff>
    </xdr:from>
    <xdr:to>
      <xdr:col>10</xdr:col>
      <xdr:colOff>9525</xdr:colOff>
      <xdr:row>29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581275" y="33909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29</xdr:row>
      <xdr:rowOff>0</xdr:rowOff>
    </xdr:from>
    <xdr:to>
      <xdr:col>11</xdr:col>
      <xdr:colOff>9525</xdr:colOff>
      <xdr:row>29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318135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29</xdr:row>
      <xdr:rowOff>0</xdr:rowOff>
    </xdr:from>
    <xdr:to>
      <xdr:col>12</xdr:col>
      <xdr:colOff>9525</xdr:colOff>
      <xdr:row>29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190875" y="33909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29</xdr:row>
      <xdr:rowOff>0</xdr:rowOff>
    </xdr:from>
    <xdr:to>
      <xdr:col>13</xdr:col>
      <xdr:colOff>9525</xdr:colOff>
      <xdr:row>29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3876675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29</xdr:row>
      <xdr:rowOff>0</xdr:rowOff>
    </xdr:from>
    <xdr:to>
      <xdr:col>14</xdr:col>
      <xdr:colOff>9525</xdr:colOff>
      <xdr:row>29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3886200" y="3390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29</xdr:row>
      <xdr:rowOff>0</xdr:rowOff>
    </xdr:from>
    <xdr:to>
      <xdr:col>15</xdr:col>
      <xdr:colOff>9525</xdr:colOff>
      <xdr:row>29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638675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29</xdr:row>
      <xdr:rowOff>0</xdr:rowOff>
    </xdr:from>
    <xdr:to>
      <xdr:col>16</xdr:col>
      <xdr:colOff>9525</xdr:colOff>
      <xdr:row>29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648200" y="33909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29</xdr:row>
      <xdr:rowOff>0</xdr:rowOff>
    </xdr:from>
    <xdr:to>
      <xdr:col>17</xdr:col>
      <xdr:colOff>9525</xdr:colOff>
      <xdr:row>29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58165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29</xdr:row>
      <xdr:rowOff>0</xdr:rowOff>
    </xdr:from>
    <xdr:to>
      <xdr:col>18</xdr:col>
      <xdr:colOff>9525</xdr:colOff>
      <xdr:row>29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591175" y="33909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9525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3657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152525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190500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9525</xdr:colOff>
      <xdr:row>31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914525" y="36576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57175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9525</xdr:colOff>
      <xdr:row>31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581275" y="36576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18135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190875" y="36576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87667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886200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63867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9525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648200" y="36576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58165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591175" y="36576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9525</xdr:colOff>
      <xdr:row>33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9525</xdr:colOff>
      <xdr:row>33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15252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33</xdr:row>
      <xdr:rowOff>0</xdr:rowOff>
    </xdr:from>
    <xdr:to>
      <xdr:col>7</xdr:col>
      <xdr:colOff>9525</xdr:colOff>
      <xdr:row>33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190500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33</xdr:row>
      <xdr:rowOff>0</xdr:rowOff>
    </xdr:from>
    <xdr:to>
      <xdr:col>8</xdr:col>
      <xdr:colOff>9525</xdr:colOff>
      <xdr:row>33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1914525" y="3924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57175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9525</xdr:colOff>
      <xdr:row>33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581275" y="39243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18135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9525</xdr:colOff>
      <xdr:row>33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3190875" y="39243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33</xdr:row>
      <xdr:rowOff>0</xdr:rowOff>
    </xdr:from>
    <xdr:to>
      <xdr:col>13</xdr:col>
      <xdr:colOff>9525</xdr:colOff>
      <xdr:row>33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387667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33</xdr:row>
      <xdr:rowOff>0</xdr:rowOff>
    </xdr:from>
    <xdr:to>
      <xdr:col>14</xdr:col>
      <xdr:colOff>9525</xdr:colOff>
      <xdr:row>33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3886200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33</xdr:row>
      <xdr:rowOff>0</xdr:rowOff>
    </xdr:from>
    <xdr:to>
      <xdr:col>15</xdr:col>
      <xdr:colOff>9525</xdr:colOff>
      <xdr:row>33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63867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33</xdr:row>
      <xdr:rowOff>0</xdr:rowOff>
    </xdr:from>
    <xdr:to>
      <xdr:col>16</xdr:col>
      <xdr:colOff>9525</xdr:colOff>
      <xdr:row>33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648200" y="39243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33</xdr:row>
      <xdr:rowOff>0</xdr:rowOff>
    </xdr:from>
    <xdr:to>
      <xdr:col>17</xdr:col>
      <xdr:colOff>9525</xdr:colOff>
      <xdr:row>33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58165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33</xdr:row>
      <xdr:rowOff>0</xdr:rowOff>
    </xdr:from>
    <xdr:to>
      <xdr:col>18</xdr:col>
      <xdr:colOff>9525</xdr:colOff>
      <xdr:row>33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591175" y="39243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9525</xdr:colOff>
      <xdr:row>34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9525</xdr:colOff>
      <xdr:row>34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1525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34</xdr:row>
      <xdr:rowOff>0</xdr:rowOff>
    </xdr:from>
    <xdr:to>
      <xdr:col>7</xdr:col>
      <xdr:colOff>9525</xdr:colOff>
      <xdr:row>34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190500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34</xdr:row>
      <xdr:rowOff>0</xdr:rowOff>
    </xdr:from>
    <xdr:to>
      <xdr:col>8</xdr:col>
      <xdr:colOff>9525</xdr:colOff>
      <xdr:row>34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914525" y="4057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34</xdr:row>
      <xdr:rowOff>0</xdr:rowOff>
    </xdr:from>
    <xdr:to>
      <xdr:col>9</xdr:col>
      <xdr:colOff>9525</xdr:colOff>
      <xdr:row>34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57175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34</xdr:row>
      <xdr:rowOff>0</xdr:rowOff>
    </xdr:from>
    <xdr:to>
      <xdr:col>10</xdr:col>
      <xdr:colOff>9525</xdr:colOff>
      <xdr:row>34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581275" y="40576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318135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9525</xdr:colOff>
      <xdr:row>34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190875" y="40576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387667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9525</xdr:colOff>
      <xdr:row>34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3886200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34</xdr:row>
      <xdr:rowOff>0</xdr:rowOff>
    </xdr:from>
    <xdr:to>
      <xdr:col>15</xdr:col>
      <xdr:colOff>9525</xdr:colOff>
      <xdr:row>34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63867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34</xdr:row>
      <xdr:rowOff>0</xdr:rowOff>
    </xdr:from>
    <xdr:to>
      <xdr:col>16</xdr:col>
      <xdr:colOff>9525</xdr:colOff>
      <xdr:row>34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648200" y="40576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34</xdr:row>
      <xdr:rowOff>0</xdr:rowOff>
    </xdr:from>
    <xdr:to>
      <xdr:col>17</xdr:col>
      <xdr:colOff>9525</xdr:colOff>
      <xdr:row>34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58165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34</xdr:row>
      <xdr:rowOff>0</xdr:rowOff>
    </xdr:from>
    <xdr:to>
      <xdr:col>18</xdr:col>
      <xdr:colOff>9525</xdr:colOff>
      <xdr:row>34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591175" y="40576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9525</xdr:colOff>
      <xdr:row>35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9525</xdr:colOff>
      <xdr:row>35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15252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905000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9525</xdr:colOff>
      <xdr:row>35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914525" y="4191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571750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9525</xdr:colOff>
      <xdr:row>35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81275" y="4191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181350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9525</xdr:colOff>
      <xdr:row>35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190875" y="41910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876675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9525</xdr:colOff>
      <xdr:row>35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886200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638675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9525</xdr:colOff>
      <xdr:row>35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648200" y="41910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35</xdr:row>
      <xdr:rowOff>0</xdr:rowOff>
    </xdr:from>
    <xdr:to>
      <xdr:col>17</xdr:col>
      <xdr:colOff>9525</xdr:colOff>
      <xdr:row>35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581650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35</xdr:row>
      <xdr:rowOff>0</xdr:rowOff>
    </xdr:from>
    <xdr:to>
      <xdr:col>18</xdr:col>
      <xdr:colOff>9525</xdr:colOff>
      <xdr:row>35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591175" y="4191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9525</xdr:colOff>
      <xdr:row>37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143000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9525</xdr:colOff>
      <xdr:row>37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5252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905000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9525</xdr:colOff>
      <xdr:row>37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14525" y="44577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571750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9525</xdr:colOff>
      <xdr:row>37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581275" y="44577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3181350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9525</xdr:colOff>
      <xdr:row>37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190875" y="44577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876675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9525</xdr:colOff>
      <xdr:row>37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3886200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638675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4648200" y="44577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37</xdr:row>
      <xdr:rowOff>0</xdr:rowOff>
    </xdr:from>
    <xdr:to>
      <xdr:col>17</xdr:col>
      <xdr:colOff>9525</xdr:colOff>
      <xdr:row>37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581650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37</xdr:row>
      <xdr:rowOff>0</xdr:rowOff>
    </xdr:from>
    <xdr:to>
      <xdr:col>18</xdr:col>
      <xdr:colOff>9525</xdr:colOff>
      <xdr:row>37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591175" y="44577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9525</xdr:colOff>
      <xdr:row>38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9525</xdr:colOff>
      <xdr:row>38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1525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1905000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9525</xdr:colOff>
      <xdr:row>38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1914525" y="45910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571750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9525</xdr:colOff>
      <xdr:row>38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581275" y="45910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181350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9525</xdr:colOff>
      <xdr:row>38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190875" y="45910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387667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9525</xdr:colOff>
      <xdr:row>38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88620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38</xdr:row>
      <xdr:rowOff>0</xdr:rowOff>
    </xdr:from>
    <xdr:to>
      <xdr:col>15</xdr:col>
      <xdr:colOff>9525</xdr:colOff>
      <xdr:row>38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63867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38</xdr:row>
      <xdr:rowOff>0</xdr:rowOff>
    </xdr:from>
    <xdr:to>
      <xdr:col>16</xdr:col>
      <xdr:colOff>9525</xdr:colOff>
      <xdr:row>38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648200" y="45910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38</xdr:row>
      <xdr:rowOff>0</xdr:rowOff>
    </xdr:from>
    <xdr:to>
      <xdr:col>17</xdr:col>
      <xdr:colOff>9525</xdr:colOff>
      <xdr:row>38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581650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38</xdr:row>
      <xdr:rowOff>0</xdr:rowOff>
    </xdr:from>
    <xdr:to>
      <xdr:col>18</xdr:col>
      <xdr:colOff>9525</xdr:colOff>
      <xdr:row>38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591175" y="45910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9525</xdr:colOff>
      <xdr:row>40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4300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9525</xdr:colOff>
      <xdr:row>40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525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90500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9525</xdr:colOff>
      <xdr:row>40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1914525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57175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9525</xdr:colOff>
      <xdr:row>40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581275" y="4857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18135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9525</xdr:colOff>
      <xdr:row>40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190875" y="4857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38766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38862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6386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9525</xdr:colOff>
      <xdr:row>40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4648200" y="48577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58165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9525</xdr:colOff>
      <xdr:row>40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591175" y="4857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9525</xdr:colOff>
      <xdr:row>41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114300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9525</xdr:colOff>
      <xdr:row>41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11525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190500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9525</xdr:colOff>
      <xdr:row>41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1914525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257175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9525</xdr:colOff>
      <xdr:row>41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2581275" y="49911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318135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9525</xdr:colOff>
      <xdr:row>41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3190875" y="49911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387667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38862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463867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9525</xdr:colOff>
      <xdr:row>41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4648200" y="49911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558165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9525</xdr:colOff>
      <xdr:row>41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5591175" y="49911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9525</xdr:colOff>
      <xdr:row>43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114300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9525</xdr:colOff>
      <xdr:row>43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11525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190500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9525</xdr:colOff>
      <xdr:row>43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1914525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257175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9525</xdr:colOff>
      <xdr:row>43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2581275" y="52578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318135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9525</xdr:colOff>
      <xdr:row>43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3190875" y="52578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387667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9525</xdr:colOff>
      <xdr:row>43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388620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43</xdr:row>
      <xdr:rowOff>0</xdr:rowOff>
    </xdr:from>
    <xdr:to>
      <xdr:col>15</xdr:col>
      <xdr:colOff>9525</xdr:colOff>
      <xdr:row>43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463867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43</xdr:row>
      <xdr:rowOff>0</xdr:rowOff>
    </xdr:from>
    <xdr:to>
      <xdr:col>16</xdr:col>
      <xdr:colOff>9525</xdr:colOff>
      <xdr:row>43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648200" y="52578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43</xdr:row>
      <xdr:rowOff>0</xdr:rowOff>
    </xdr:from>
    <xdr:to>
      <xdr:col>17</xdr:col>
      <xdr:colOff>9525</xdr:colOff>
      <xdr:row>43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558165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43</xdr:row>
      <xdr:rowOff>0</xdr:rowOff>
    </xdr:from>
    <xdr:to>
      <xdr:col>18</xdr:col>
      <xdr:colOff>9525</xdr:colOff>
      <xdr:row>43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591175" y="52578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46</xdr:row>
      <xdr:rowOff>85725</xdr:rowOff>
    </xdr:from>
    <xdr:to>
      <xdr:col>7</xdr:col>
      <xdr:colOff>438150</xdr:colOff>
      <xdr:row>51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77375"/>
          <a:ext cx="15430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45</xdr:row>
      <xdr:rowOff>85725</xdr:rowOff>
    </xdr:from>
    <xdr:to>
      <xdr:col>2</xdr:col>
      <xdr:colOff>0</xdr:colOff>
      <xdr:row>48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630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30</xdr:row>
      <xdr:rowOff>0</xdr:rowOff>
    </xdr:from>
    <xdr:to>
      <xdr:col>4</xdr:col>
      <xdr:colOff>9525</xdr:colOff>
      <xdr:row>30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39528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30</xdr:row>
      <xdr:rowOff>0</xdr:rowOff>
    </xdr:from>
    <xdr:to>
      <xdr:col>5</xdr:col>
      <xdr:colOff>9525</xdr:colOff>
      <xdr:row>30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30</xdr:row>
      <xdr:rowOff>0</xdr:rowOff>
    </xdr:from>
    <xdr:to>
      <xdr:col>6</xdr:col>
      <xdr:colOff>9525</xdr:colOff>
      <xdr:row>30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52525" y="395287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30</xdr:row>
      <xdr:rowOff>0</xdr:rowOff>
    </xdr:from>
    <xdr:to>
      <xdr:col>7</xdr:col>
      <xdr:colOff>9525</xdr:colOff>
      <xdr:row>30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657350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30</xdr:row>
      <xdr:rowOff>0</xdr:rowOff>
    </xdr:from>
    <xdr:to>
      <xdr:col>8</xdr:col>
      <xdr:colOff>9525</xdr:colOff>
      <xdr:row>30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666875" y="39528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30</xdr:row>
      <xdr:rowOff>0</xdr:rowOff>
    </xdr:from>
    <xdr:to>
      <xdr:col>9</xdr:col>
      <xdr:colOff>0</xdr:colOff>
      <xdr:row>30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162175" y="39528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30</xdr:row>
      <xdr:rowOff>0</xdr:rowOff>
    </xdr:from>
    <xdr:to>
      <xdr:col>10</xdr:col>
      <xdr:colOff>9525</xdr:colOff>
      <xdr:row>30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162175" y="39528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30</xdr:row>
      <xdr:rowOff>0</xdr:rowOff>
    </xdr:from>
    <xdr:to>
      <xdr:col>11</xdr:col>
      <xdr:colOff>9525</xdr:colOff>
      <xdr:row>30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2590800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30</xdr:row>
      <xdr:rowOff>0</xdr:rowOff>
    </xdr:from>
    <xdr:to>
      <xdr:col>12</xdr:col>
      <xdr:colOff>9525</xdr:colOff>
      <xdr:row>30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600325" y="39528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30</xdr:row>
      <xdr:rowOff>0</xdr:rowOff>
    </xdr:from>
    <xdr:to>
      <xdr:col>13</xdr:col>
      <xdr:colOff>9525</xdr:colOff>
      <xdr:row>30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381375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30</xdr:row>
      <xdr:rowOff>0</xdr:rowOff>
    </xdr:from>
    <xdr:to>
      <xdr:col>14</xdr:col>
      <xdr:colOff>9525</xdr:colOff>
      <xdr:row>30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390900" y="39528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30</xdr:row>
      <xdr:rowOff>0</xdr:rowOff>
    </xdr:from>
    <xdr:to>
      <xdr:col>15</xdr:col>
      <xdr:colOff>9525</xdr:colOff>
      <xdr:row>30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3990975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30</xdr:row>
      <xdr:rowOff>0</xdr:rowOff>
    </xdr:from>
    <xdr:to>
      <xdr:col>16</xdr:col>
      <xdr:colOff>9525</xdr:colOff>
      <xdr:row>30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000500" y="39528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30</xdr:row>
      <xdr:rowOff>0</xdr:rowOff>
    </xdr:from>
    <xdr:to>
      <xdr:col>17</xdr:col>
      <xdr:colOff>9525</xdr:colOff>
      <xdr:row>30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752975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30</xdr:row>
      <xdr:rowOff>0</xdr:rowOff>
    </xdr:from>
    <xdr:to>
      <xdr:col>18</xdr:col>
      <xdr:colOff>9525</xdr:colOff>
      <xdr:row>30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4762500" y="39528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30</xdr:row>
      <xdr:rowOff>0</xdr:rowOff>
    </xdr:from>
    <xdr:to>
      <xdr:col>19</xdr:col>
      <xdr:colOff>9525</xdr:colOff>
      <xdr:row>30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372100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30</xdr:row>
      <xdr:rowOff>0</xdr:rowOff>
    </xdr:from>
    <xdr:to>
      <xdr:col>20</xdr:col>
      <xdr:colOff>9525</xdr:colOff>
      <xdr:row>30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5381625" y="39528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9525</xdr:colOff>
      <xdr:row>31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581025" y="40862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143000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9525</xdr:colOff>
      <xdr:row>31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152525" y="408622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657350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9525</xdr:colOff>
      <xdr:row>31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1666875" y="40862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31</xdr:row>
      <xdr:rowOff>0</xdr:rowOff>
    </xdr:from>
    <xdr:to>
      <xdr:col>9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162175" y="40862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31</xdr:row>
      <xdr:rowOff>0</xdr:rowOff>
    </xdr:from>
    <xdr:to>
      <xdr:col>10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162175" y="40862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2590800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600325" y="40862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3381375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390900" y="40862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990975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000500" y="40862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752975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4762500" y="40862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31</xdr:row>
      <xdr:rowOff>0</xdr:rowOff>
    </xdr:from>
    <xdr:to>
      <xdr:col>19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31</xdr:row>
      <xdr:rowOff>0</xdr:rowOff>
    </xdr:from>
    <xdr:to>
      <xdr:col>20</xdr:col>
      <xdr:colOff>9525</xdr:colOff>
      <xdr:row>31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381625" y="40862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9525</xdr:colOff>
      <xdr:row>32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81025" y="42195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32</xdr:row>
      <xdr:rowOff>0</xdr:rowOff>
    </xdr:from>
    <xdr:to>
      <xdr:col>5</xdr:col>
      <xdr:colOff>9525</xdr:colOff>
      <xdr:row>32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143000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32</xdr:row>
      <xdr:rowOff>0</xdr:rowOff>
    </xdr:from>
    <xdr:to>
      <xdr:col>6</xdr:col>
      <xdr:colOff>9525</xdr:colOff>
      <xdr:row>32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1152525" y="421957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32</xdr:row>
      <xdr:rowOff>0</xdr:rowOff>
    </xdr:from>
    <xdr:to>
      <xdr:col>7</xdr:col>
      <xdr:colOff>9525</xdr:colOff>
      <xdr:row>32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1657350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32</xdr:row>
      <xdr:rowOff>0</xdr:rowOff>
    </xdr:from>
    <xdr:to>
      <xdr:col>8</xdr:col>
      <xdr:colOff>9525</xdr:colOff>
      <xdr:row>32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1666875" y="42195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32</xdr:row>
      <xdr:rowOff>0</xdr:rowOff>
    </xdr:from>
    <xdr:to>
      <xdr:col>9</xdr:col>
      <xdr:colOff>0</xdr:colOff>
      <xdr:row>32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162175" y="42195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32</xdr:row>
      <xdr:rowOff>0</xdr:rowOff>
    </xdr:from>
    <xdr:to>
      <xdr:col>10</xdr:col>
      <xdr:colOff>9525</xdr:colOff>
      <xdr:row>32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2162175" y="42195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2590800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9525</xdr:colOff>
      <xdr:row>32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600325" y="42195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3381375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32</xdr:row>
      <xdr:rowOff>0</xdr:rowOff>
    </xdr:from>
    <xdr:to>
      <xdr:col>14</xdr:col>
      <xdr:colOff>9525</xdr:colOff>
      <xdr:row>32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3390900" y="42195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32</xdr:row>
      <xdr:rowOff>0</xdr:rowOff>
    </xdr:from>
    <xdr:to>
      <xdr:col>15</xdr:col>
      <xdr:colOff>9525</xdr:colOff>
      <xdr:row>32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3990975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32</xdr:row>
      <xdr:rowOff>0</xdr:rowOff>
    </xdr:from>
    <xdr:to>
      <xdr:col>16</xdr:col>
      <xdr:colOff>9525</xdr:colOff>
      <xdr:row>32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4000500" y="42195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32</xdr:row>
      <xdr:rowOff>0</xdr:rowOff>
    </xdr:from>
    <xdr:to>
      <xdr:col>17</xdr:col>
      <xdr:colOff>9525</xdr:colOff>
      <xdr:row>32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4752975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32</xdr:row>
      <xdr:rowOff>0</xdr:rowOff>
    </xdr:from>
    <xdr:to>
      <xdr:col>18</xdr:col>
      <xdr:colOff>9525</xdr:colOff>
      <xdr:row>32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762500" y="42195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32</xdr:row>
      <xdr:rowOff>0</xdr:rowOff>
    </xdr:from>
    <xdr:to>
      <xdr:col>19</xdr:col>
      <xdr:colOff>9525</xdr:colOff>
      <xdr:row>32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5372100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32</xdr:row>
      <xdr:rowOff>0</xdr:rowOff>
    </xdr:from>
    <xdr:to>
      <xdr:col>20</xdr:col>
      <xdr:colOff>9525</xdr:colOff>
      <xdr:row>32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381625" y="42195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9525</xdr:colOff>
      <xdr:row>35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81025" y="46196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1143000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9525</xdr:colOff>
      <xdr:row>35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52525" y="461962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657350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9525</xdr:colOff>
      <xdr:row>35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666875" y="46196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35</xdr:row>
      <xdr:rowOff>0</xdr:rowOff>
    </xdr:from>
    <xdr:to>
      <xdr:col>9</xdr:col>
      <xdr:colOff>0</xdr:colOff>
      <xdr:row>35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162175" y="46196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35</xdr:row>
      <xdr:rowOff>0</xdr:rowOff>
    </xdr:from>
    <xdr:to>
      <xdr:col>10</xdr:col>
      <xdr:colOff>9525</xdr:colOff>
      <xdr:row>35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162175" y="46196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590800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9525</xdr:colOff>
      <xdr:row>35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600325" y="46196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381375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9525</xdr:colOff>
      <xdr:row>35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90900" y="46196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9525</xdr:colOff>
      <xdr:row>35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000500" y="46196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35</xdr:row>
      <xdr:rowOff>0</xdr:rowOff>
    </xdr:from>
    <xdr:to>
      <xdr:col>17</xdr:col>
      <xdr:colOff>9525</xdr:colOff>
      <xdr:row>35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4752975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35</xdr:row>
      <xdr:rowOff>0</xdr:rowOff>
    </xdr:from>
    <xdr:to>
      <xdr:col>18</xdr:col>
      <xdr:colOff>9525</xdr:colOff>
      <xdr:row>35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4762500" y="46196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35</xdr:row>
      <xdr:rowOff>0</xdr:rowOff>
    </xdr:from>
    <xdr:to>
      <xdr:col>19</xdr:col>
      <xdr:colOff>9525</xdr:colOff>
      <xdr:row>35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372100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35</xdr:row>
      <xdr:rowOff>0</xdr:rowOff>
    </xdr:from>
    <xdr:to>
      <xdr:col>20</xdr:col>
      <xdr:colOff>9525</xdr:colOff>
      <xdr:row>35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5381625" y="46196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9525</xdr:colOff>
      <xdr:row>36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581025" y="47529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1143000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9525</xdr:colOff>
      <xdr:row>36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1152525" y="475297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1657350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9525</xdr:colOff>
      <xdr:row>36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1666875" y="47529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36</xdr:row>
      <xdr:rowOff>0</xdr:rowOff>
    </xdr:from>
    <xdr:to>
      <xdr:col>9</xdr:col>
      <xdr:colOff>0</xdr:colOff>
      <xdr:row>36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2162175" y="47529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36</xdr:row>
      <xdr:rowOff>0</xdr:rowOff>
    </xdr:from>
    <xdr:to>
      <xdr:col>10</xdr:col>
      <xdr:colOff>9525</xdr:colOff>
      <xdr:row>36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2162175" y="47529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2590800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9525</xdr:colOff>
      <xdr:row>36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2600325" y="47529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3381375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9525</xdr:colOff>
      <xdr:row>36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3390900" y="47529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3990975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9525</xdr:colOff>
      <xdr:row>36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4000500" y="47529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36</xdr:row>
      <xdr:rowOff>0</xdr:rowOff>
    </xdr:from>
    <xdr:to>
      <xdr:col>17</xdr:col>
      <xdr:colOff>9525</xdr:colOff>
      <xdr:row>36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4752975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36</xdr:row>
      <xdr:rowOff>0</xdr:rowOff>
    </xdr:from>
    <xdr:to>
      <xdr:col>18</xdr:col>
      <xdr:colOff>9525</xdr:colOff>
      <xdr:row>36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4762500" y="47529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36</xdr:row>
      <xdr:rowOff>0</xdr:rowOff>
    </xdr:from>
    <xdr:to>
      <xdr:col>19</xdr:col>
      <xdr:colOff>9525</xdr:colOff>
      <xdr:row>36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5372100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36</xdr:row>
      <xdr:rowOff>0</xdr:rowOff>
    </xdr:from>
    <xdr:to>
      <xdr:col>20</xdr:col>
      <xdr:colOff>9525</xdr:colOff>
      <xdr:row>36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5381625" y="47529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9525</xdr:colOff>
      <xdr:row>38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581025" y="50196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1143000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9525</xdr:colOff>
      <xdr:row>38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1152525" y="501967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1657350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9525</xdr:colOff>
      <xdr:row>38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666875" y="50196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38</xdr:row>
      <xdr:rowOff>0</xdr:rowOff>
    </xdr:from>
    <xdr:to>
      <xdr:col>9</xdr:col>
      <xdr:colOff>0</xdr:colOff>
      <xdr:row>38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2162175" y="50196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38</xdr:row>
      <xdr:rowOff>0</xdr:rowOff>
    </xdr:from>
    <xdr:to>
      <xdr:col>10</xdr:col>
      <xdr:colOff>9525</xdr:colOff>
      <xdr:row>38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162175" y="50196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90800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9525</xdr:colOff>
      <xdr:row>38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600325" y="50196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81375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9525</xdr:colOff>
      <xdr:row>38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390900" y="50196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38</xdr:row>
      <xdr:rowOff>0</xdr:rowOff>
    </xdr:from>
    <xdr:to>
      <xdr:col>15</xdr:col>
      <xdr:colOff>9525</xdr:colOff>
      <xdr:row>38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3990975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38</xdr:row>
      <xdr:rowOff>0</xdr:rowOff>
    </xdr:from>
    <xdr:to>
      <xdr:col>16</xdr:col>
      <xdr:colOff>9525</xdr:colOff>
      <xdr:row>38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4000500" y="50196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38</xdr:row>
      <xdr:rowOff>0</xdr:rowOff>
    </xdr:from>
    <xdr:to>
      <xdr:col>17</xdr:col>
      <xdr:colOff>9525</xdr:colOff>
      <xdr:row>38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4752975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38</xdr:row>
      <xdr:rowOff>0</xdr:rowOff>
    </xdr:from>
    <xdr:to>
      <xdr:col>18</xdr:col>
      <xdr:colOff>9525</xdr:colOff>
      <xdr:row>38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4762500" y="50196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38</xdr:row>
      <xdr:rowOff>0</xdr:rowOff>
    </xdr:from>
    <xdr:to>
      <xdr:col>19</xdr:col>
      <xdr:colOff>9525</xdr:colOff>
      <xdr:row>38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5372100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38</xdr:row>
      <xdr:rowOff>0</xdr:rowOff>
    </xdr:from>
    <xdr:to>
      <xdr:col>20</xdr:col>
      <xdr:colOff>9525</xdr:colOff>
      <xdr:row>38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5381625" y="50196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9525</xdr:colOff>
      <xdr:row>39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81025" y="51530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1143000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9525</xdr:colOff>
      <xdr:row>39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1152525" y="515302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657350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9525</xdr:colOff>
      <xdr:row>39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666875" y="51530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39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2162175" y="51530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39</xdr:row>
      <xdr:rowOff>0</xdr:rowOff>
    </xdr:from>
    <xdr:to>
      <xdr:col>10</xdr:col>
      <xdr:colOff>9525</xdr:colOff>
      <xdr:row>39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162175" y="51530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590800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9525</xdr:colOff>
      <xdr:row>39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600325" y="51530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381375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390900" y="51530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990975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9525</xdr:colOff>
      <xdr:row>39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000500" y="5153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39</xdr:row>
      <xdr:rowOff>0</xdr:rowOff>
    </xdr:from>
    <xdr:to>
      <xdr:col>17</xdr:col>
      <xdr:colOff>9525</xdr:colOff>
      <xdr:row>39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752975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39</xdr:row>
      <xdr:rowOff>0</xdr:rowOff>
    </xdr:from>
    <xdr:to>
      <xdr:col>18</xdr:col>
      <xdr:colOff>9525</xdr:colOff>
      <xdr:row>39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762500" y="51530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39</xdr:row>
      <xdr:rowOff>0</xdr:rowOff>
    </xdr:from>
    <xdr:to>
      <xdr:col>19</xdr:col>
      <xdr:colOff>9525</xdr:colOff>
      <xdr:row>39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372100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39</xdr:row>
      <xdr:rowOff>0</xdr:rowOff>
    </xdr:from>
    <xdr:to>
      <xdr:col>20</xdr:col>
      <xdr:colOff>9525</xdr:colOff>
      <xdr:row>39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381625" y="51530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9525</xdr:colOff>
      <xdr:row>40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81025" y="52863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1143000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9525</xdr:colOff>
      <xdr:row>40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52525" y="528637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657350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9525</xdr:colOff>
      <xdr:row>40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666875" y="52863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40</xdr:row>
      <xdr:rowOff>0</xdr:rowOff>
    </xdr:from>
    <xdr:to>
      <xdr:col>9</xdr:col>
      <xdr:colOff>0</xdr:colOff>
      <xdr:row>40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162175" y="52863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40</xdr:row>
      <xdr:rowOff>0</xdr:rowOff>
    </xdr:from>
    <xdr:to>
      <xdr:col>10</xdr:col>
      <xdr:colOff>9525</xdr:colOff>
      <xdr:row>40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162175" y="52863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590800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9525</xdr:colOff>
      <xdr:row>40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2600325" y="52863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381375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3390900" y="52863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3990975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9525</xdr:colOff>
      <xdr:row>40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000500" y="52863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4752975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9525</xdr:colOff>
      <xdr:row>40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4762500" y="52863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40</xdr:row>
      <xdr:rowOff>0</xdr:rowOff>
    </xdr:from>
    <xdr:to>
      <xdr:col>19</xdr:col>
      <xdr:colOff>9525</xdr:colOff>
      <xdr:row>40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372100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40</xdr:row>
      <xdr:rowOff>0</xdr:rowOff>
    </xdr:from>
    <xdr:to>
      <xdr:col>20</xdr:col>
      <xdr:colOff>9525</xdr:colOff>
      <xdr:row>40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5381625" y="52863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9525</xdr:colOff>
      <xdr:row>42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581025" y="55530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1143000" y="5553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9525</xdr:colOff>
      <xdr:row>42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1152525" y="555307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1657350" y="5553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9525</xdr:colOff>
      <xdr:row>42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1666875" y="55530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42</xdr:row>
      <xdr:rowOff>0</xdr:rowOff>
    </xdr:from>
    <xdr:to>
      <xdr:col>9</xdr:col>
      <xdr:colOff>0</xdr:colOff>
      <xdr:row>42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2162175" y="55530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42</xdr:row>
      <xdr:rowOff>0</xdr:rowOff>
    </xdr:from>
    <xdr:to>
      <xdr:col>10</xdr:col>
      <xdr:colOff>9525</xdr:colOff>
      <xdr:row>42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2162175" y="55530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2590800" y="5553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9525</xdr:colOff>
      <xdr:row>42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2600325" y="55530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3381375" y="5553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3390900" y="55530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3990975" y="5553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42</xdr:row>
      <xdr:rowOff>0</xdr:rowOff>
    </xdr:from>
    <xdr:to>
      <xdr:col>16</xdr:col>
      <xdr:colOff>9525</xdr:colOff>
      <xdr:row>42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4000500" y="55530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42</xdr:row>
      <xdr:rowOff>0</xdr:rowOff>
    </xdr:from>
    <xdr:to>
      <xdr:col>17</xdr:col>
      <xdr:colOff>9525</xdr:colOff>
      <xdr:row>42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4752975" y="5553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42</xdr:row>
      <xdr:rowOff>0</xdr:rowOff>
    </xdr:from>
    <xdr:to>
      <xdr:col>18</xdr:col>
      <xdr:colOff>9525</xdr:colOff>
      <xdr:row>42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4762500" y="55530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42</xdr:row>
      <xdr:rowOff>0</xdr:rowOff>
    </xdr:from>
    <xdr:to>
      <xdr:col>19</xdr:col>
      <xdr:colOff>9525</xdr:colOff>
      <xdr:row>42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5372100" y="5553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42</xdr:row>
      <xdr:rowOff>0</xdr:rowOff>
    </xdr:from>
    <xdr:to>
      <xdr:col>20</xdr:col>
      <xdr:colOff>9525</xdr:colOff>
      <xdr:row>42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5381625" y="55530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28</xdr:row>
      <xdr:rowOff>85725</xdr:rowOff>
    </xdr:from>
    <xdr:to>
      <xdr:col>3</xdr:col>
      <xdr:colOff>1600200</xdr:colOff>
      <xdr:row>33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210675"/>
          <a:ext cx="16192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27</xdr:row>
      <xdr:rowOff>85725</xdr:rowOff>
    </xdr:from>
    <xdr:to>
      <xdr:col>2</xdr:col>
      <xdr:colOff>0</xdr:colOff>
      <xdr:row>30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0963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19050</xdr:colOff>
      <xdr:row>17</xdr:row>
      <xdr:rowOff>0</xdr:rowOff>
    </xdr:from>
    <xdr:to>
      <xdr:col>4</xdr:col>
      <xdr:colOff>28575</xdr:colOff>
      <xdr:row>17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90550" y="2314575"/>
          <a:ext cx="1762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17</xdr:row>
      <xdr:rowOff>0</xdr:rowOff>
    </xdr:from>
    <xdr:to>
      <xdr:col>5</xdr:col>
      <xdr:colOff>9525</xdr:colOff>
      <xdr:row>17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2352675" y="2314575"/>
          <a:ext cx="3057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17</xdr:row>
      <xdr:rowOff>0</xdr:rowOff>
    </xdr:from>
    <xdr:to>
      <xdr:col>6</xdr:col>
      <xdr:colOff>9525</xdr:colOff>
      <xdr:row>17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5410200" y="23145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18</xdr:row>
      <xdr:rowOff>0</xdr:rowOff>
    </xdr:from>
    <xdr:to>
      <xdr:col>4</xdr:col>
      <xdr:colOff>28575</xdr:colOff>
      <xdr:row>18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590550" y="2447925"/>
          <a:ext cx="1762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18</xdr:row>
      <xdr:rowOff>0</xdr:rowOff>
    </xdr:from>
    <xdr:to>
      <xdr:col>5</xdr:col>
      <xdr:colOff>9525</xdr:colOff>
      <xdr:row>18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352675" y="2447925"/>
          <a:ext cx="3057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18</xdr:row>
      <xdr:rowOff>0</xdr:rowOff>
    </xdr:from>
    <xdr:to>
      <xdr:col>6</xdr:col>
      <xdr:colOff>9525</xdr:colOff>
      <xdr:row>18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5410200" y="24479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19</xdr:row>
      <xdr:rowOff>0</xdr:rowOff>
    </xdr:from>
    <xdr:to>
      <xdr:col>4</xdr:col>
      <xdr:colOff>28575</xdr:colOff>
      <xdr:row>19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590550" y="2581275"/>
          <a:ext cx="1762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19</xdr:row>
      <xdr:rowOff>0</xdr:rowOff>
    </xdr:from>
    <xdr:to>
      <xdr:col>5</xdr:col>
      <xdr:colOff>9525</xdr:colOff>
      <xdr:row>19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2352675" y="2581275"/>
          <a:ext cx="3057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19</xdr:row>
      <xdr:rowOff>0</xdr:rowOff>
    </xdr:from>
    <xdr:to>
      <xdr:col>6</xdr:col>
      <xdr:colOff>9525</xdr:colOff>
      <xdr:row>19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5410200" y="25812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20</xdr:row>
      <xdr:rowOff>0</xdr:rowOff>
    </xdr:from>
    <xdr:to>
      <xdr:col>4</xdr:col>
      <xdr:colOff>28575</xdr:colOff>
      <xdr:row>20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90550" y="2714625"/>
          <a:ext cx="1762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20</xdr:row>
      <xdr:rowOff>0</xdr:rowOff>
    </xdr:from>
    <xdr:to>
      <xdr:col>5</xdr:col>
      <xdr:colOff>9525</xdr:colOff>
      <xdr:row>20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2352675" y="2714625"/>
          <a:ext cx="3057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20</xdr:row>
      <xdr:rowOff>0</xdr:rowOff>
    </xdr:from>
    <xdr:to>
      <xdr:col>6</xdr:col>
      <xdr:colOff>9525</xdr:colOff>
      <xdr:row>20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410200" y="27146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21</xdr:row>
      <xdr:rowOff>0</xdr:rowOff>
    </xdr:from>
    <xdr:to>
      <xdr:col>4</xdr:col>
      <xdr:colOff>28575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90550" y="2847975"/>
          <a:ext cx="1762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2352675" y="2847975"/>
          <a:ext cx="3057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9525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410200" y="28479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22</xdr:row>
      <xdr:rowOff>0</xdr:rowOff>
    </xdr:from>
    <xdr:to>
      <xdr:col>4</xdr:col>
      <xdr:colOff>28575</xdr:colOff>
      <xdr:row>22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90550" y="2981325"/>
          <a:ext cx="1762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22</xdr:row>
      <xdr:rowOff>0</xdr:rowOff>
    </xdr:from>
    <xdr:to>
      <xdr:col>5</xdr:col>
      <xdr:colOff>9525</xdr:colOff>
      <xdr:row>22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352675" y="2981325"/>
          <a:ext cx="3057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22</xdr:row>
      <xdr:rowOff>0</xdr:rowOff>
    </xdr:from>
    <xdr:to>
      <xdr:col>6</xdr:col>
      <xdr:colOff>9525</xdr:colOff>
      <xdr:row>22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5410200" y="29813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24</xdr:row>
      <xdr:rowOff>0</xdr:rowOff>
    </xdr:from>
    <xdr:to>
      <xdr:col>4</xdr:col>
      <xdr:colOff>28575</xdr:colOff>
      <xdr:row>24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590550" y="3248025"/>
          <a:ext cx="1762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28575</xdr:colOff>
      <xdr:row>24</xdr:row>
      <xdr:rowOff>0</xdr:rowOff>
    </xdr:from>
    <xdr:to>
      <xdr:col>5</xdr:col>
      <xdr:colOff>9525</xdr:colOff>
      <xdr:row>24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352675" y="3248025"/>
          <a:ext cx="3057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24</xdr:row>
      <xdr:rowOff>0</xdr:rowOff>
    </xdr:from>
    <xdr:to>
      <xdr:col>6</xdr:col>
      <xdr:colOff>9525</xdr:colOff>
      <xdr:row>24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410200" y="32480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52</xdr:row>
      <xdr:rowOff>85725</xdr:rowOff>
    </xdr:from>
    <xdr:to>
      <xdr:col>5</xdr:col>
      <xdr:colOff>647700</xdr:colOff>
      <xdr:row>57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39275"/>
          <a:ext cx="152400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51</xdr:row>
      <xdr:rowOff>85725</xdr:rowOff>
    </xdr:from>
    <xdr:to>
      <xdr:col>2</xdr:col>
      <xdr:colOff>0</xdr:colOff>
      <xdr:row>54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382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190750" y="26670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4860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981325" y="26670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27660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33825" y="26670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2291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981575" y="266700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286375" y="26670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32</xdr:row>
      <xdr:rowOff>0</xdr:rowOff>
    </xdr:from>
    <xdr:to>
      <xdr:col>5</xdr:col>
      <xdr:colOff>9525</xdr:colOff>
      <xdr:row>32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7909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32</xdr:row>
      <xdr:rowOff>0</xdr:rowOff>
    </xdr:from>
    <xdr:to>
      <xdr:col>6</xdr:col>
      <xdr:colOff>0</xdr:colOff>
      <xdr:row>32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3827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32</xdr:row>
      <xdr:rowOff>0</xdr:rowOff>
    </xdr:from>
    <xdr:to>
      <xdr:col>7</xdr:col>
      <xdr:colOff>9525</xdr:colOff>
      <xdr:row>32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190750" y="37909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32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486025" y="3790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32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981325" y="37909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32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276600" y="3790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33825" y="37909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229100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4981575" y="379095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32</xdr:row>
      <xdr:rowOff>0</xdr:rowOff>
    </xdr:from>
    <xdr:to>
      <xdr:col>14</xdr:col>
      <xdr:colOff>9525</xdr:colOff>
      <xdr:row>32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286375" y="37909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39243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3827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33</xdr:row>
      <xdr:rowOff>0</xdr:rowOff>
    </xdr:from>
    <xdr:to>
      <xdr:col>7</xdr:col>
      <xdr:colOff>9525</xdr:colOff>
      <xdr:row>33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190750" y="39243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33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486025" y="3924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981325" y="39243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276600" y="3924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33825" y="39243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0</xdr:colOff>
      <xdr:row>33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229100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33</xdr:row>
      <xdr:rowOff>0</xdr:rowOff>
    </xdr:from>
    <xdr:to>
      <xdr:col>13</xdr:col>
      <xdr:colOff>9525</xdr:colOff>
      <xdr:row>33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4981575" y="392430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33</xdr:row>
      <xdr:rowOff>0</xdr:rowOff>
    </xdr:from>
    <xdr:to>
      <xdr:col>14</xdr:col>
      <xdr:colOff>9525</xdr:colOff>
      <xdr:row>33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286375" y="39243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4577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3827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190750" y="44577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486025" y="4457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981325" y="44577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276600" y="44577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33825" y="44577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229100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981575" y="445770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9525</xdr:colOff>
      <xdr:row>37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286375" y="44577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45910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382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190750" y="45910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486025" y="4591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981325" y="45910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276600" y="45910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33825" y="45910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22910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4981575" y="459105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9525</xdr:colOff>
      <xdr:row>38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286375" y="45910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47244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382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190750" y="47244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486025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2981325" y="47244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276600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33825" y="47244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22910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4981575" y="472440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286375" y="47244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49911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382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190750" y="49911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48602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981325" y="49911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27660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33825" y="49911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2291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981575" y="499110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86375" y="49911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1244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382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190750" y="51244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48602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981325" y="51244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27660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33825" y="51244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2291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981575" y="512445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286375" y="51244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52578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382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190750" y="52578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486025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981325" y="52578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276600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33825" y="52578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22910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4981575" y="525780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9525</xdr:colOff>
      <xdr:row>43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286375" y="52578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53911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4382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190750" y="53911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486025" y="5391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2981325" y="53911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276600" y="5391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33825" y="53911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22910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4981575" y="539115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9525</xdr:colOff>
      <xdr:row>44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286375" y="53911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1143000" y="57912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4382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190750" y="57912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4860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2981325" y="57912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327660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933825" y="579120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2291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4981575" y="579120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9525</xdr:colOff>
      <xdr:row>47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286375" y="57912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43000" y="59245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4382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190750" y="59245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48602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981325" y="59245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276600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933825" y="5924550"/>
          <a:ext cx="2952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22910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4981575" y="5924550"/>
          <a:ext cx="304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9525</xdr:colOff>
      <xdr:row>48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5286375" y="59245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50</xdr:row>
      <xdr:rowOff>85725</xdr:rowOff>
    </xdr:from>
    <xdr:to>
      <xdr:col>6</xdr:col>
      <xdr:colOff>47625</xdr:colOff>
      <xdr:row>55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48800"/>
          <a:ext cx="14573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49</xdr:row>
      <xdr:rowOff>85725</xdr:rowOff>
    </xdr:from>
    <xdr:to>
      <xdr:col>2</xdr:col>
      <xdr:colOff>0</xdr:colOff>
      <xdr:row>52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345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096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621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028825" y="2533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8003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8670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6195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6861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4386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5053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257800" y="25336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9525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334000" y="2533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1025" y="3657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32</xdr:row>
      <xdr:rowOff>0</xdr:rowOff>
    </xdr:from>
    <xdr:to>
      <xdr:col>5</xdr:col>
      <xdr:colOff>9525</xdr:colOff>
      <xdr:row>32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1143000" y="36576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32</xdr:row>
      <xdr:rowOff>0</xdr:rowOff>
    </xdr:from>
    <xdr:to>
      <xdr:col>6</xdr:col>
      <xdr:colOff>0</xdr:colOff>
      <xdr:row>32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1209675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32</xdr:row>
      <xdr:rowOff>0</xdr:rowOff>
    </xdr:from>
    <xdr:to>
      <xdr:col>7</xdr:col>
      <xdr:colOff>9525</xdr:colOff>
      <xdr:row>32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962150" y="36576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32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2028825" y="36576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32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00350" y="36576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32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67025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3619500" y="36576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3686175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4438650" y="36576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32</xdr:row>
      <xdr:rowOff>0</xdr:rowOff>
    </xdr:from>
    <xdr:to>
      <xdr:col>14</xdr:col>
      <xdr:colOff>0</xdr:colOff>
      <xdr:row>32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505325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32</xdr:row>
      <xdr:rowOff>0</xdr:rowOff>
    </xdr:from>
    <xdr:to>
      <xdr:col>15</xdr:col>
      <xdr:colOff>9525</xdr:colOff>
      <xdr:row>32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5257800" y="36576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32</xdr:row>
      <xdr:rowOff>0</xdr:rowOff>
    </xdr:from>
    <xdr:to>
      <xdr:col>16</xdr:col>
      <xdr:colOff>9525</xdr:colOff>
      <xdr:row>32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334000" y="36576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0</xdr:colOff>
      <xdr:row>34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8102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143000" y="39243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20967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34</xdr:row>
      <xdr:rowOff>0</xdr:rowOff>
    </xdr:from>
    <xdr:to>
      <xdr:col>7</xdr:col>
      <xdr:colOff>9525</xdr:colOff>
      <xdr:row>34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962150" y="39243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34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028825" y="39243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34</xdr:row>
      <xdr:rowOff>0</xdr:rowOff>
    </xdr:from>
    <xdr:to>
      <xdr:col>9</xdr:col>
      <xdr:colOff>9525</xdr:colOff>
      <xdr:row>34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800350" y="39243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34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286702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619500" y="39243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368617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438650" y="39243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0</xdr:colOff>
      <xdr:row>34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50532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34</xdr:row>
      <xdr:rowOff>0</xdr:rowOff>
    </xdr:from>
    <xdr:to>
      <xdr:col>15</xdr:col>
      <xdr:colOff>9525</xdr:colOff>
      <xdr:row>34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257800" y="39243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34</xdr:row>
      <xdr:rowOff>0</xdr:rowOff>
    </xdr:from>
    <xdr:to>
      <xdr:col>16</xdr:col>
      <xdr:colOff>9525</xdr:colOff>
      <xdr:row>34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334000" y="3924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5810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143000" y="41910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120967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1962150" y="41910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028825" y="41910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800350" y="41910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86702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619500" y="41910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68617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438650" y="41910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50532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257800" y="4191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9525</xdr:colOff>
      <xdr:row>36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334000" y="4191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430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2096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9621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028825" y="43243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8003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8670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6195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6861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4386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5053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257800" y="43243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334000" y="4324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1430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2096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9621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028825" y="45910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8003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8670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6195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6861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4386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5053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57800" y="45910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9525</xdr:colOff>
      <xdr:row>39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334000" y="45910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14300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2096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19621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028825" y="47244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8003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28670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61950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36861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4386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5053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57800" y="47244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9525</xdr:colOff>
      <xdr:row>40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334000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430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2096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621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028825" y="48577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8003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8670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6195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6861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4386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5053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257800" y="48577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9525</xdr:colOff>
      <xdr:row>41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334000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14300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2096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9621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028825" y="53911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8003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8670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61950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6861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44386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5053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5257800" y="53911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45</xdr:row>
      <xdr:rowOff>0</xdr:rowOff>
    </xdr:from>
    <xdr:to>
      <xdr:col>16</xdr:col>
      <xdr:colOff>9525</xdr:colOff>
      <xdr:row>45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5334000" y="5391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1143000" y="55245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120967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1962150" y="55245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2028825" y="55245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2800350" y="55245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8670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3619500" y="55245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368617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438650" y="55245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5053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257800" y="55245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46</xdr:row>
      <xdr:rowOff>0</xdr:rowOff>
    </xdr:from>
    <xdr:to>
      <xdr:col>16</xdr:col>
      <xdr:colOff>9525</xdr:colOff>
      <xdr:row>46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5334000" y="5524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46</xdr:row>
      <xdr:rowOff>85725</xdr:rowOff>
    </xdr:from>
    <xdr:to>
      <xdr:col>6</xdr:col>
      <xdr:colOff>47625</xdr:colOff>
      <xdr:row>51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67850"/>
          <a:ext cx="15144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45</xdr:row>
      <xdr:rowOff>85725</xdr:rowOff>
    </xdr:from>
    <xdr:to>
      <xdr:col>2</xdr:col>
      <xdr:colOff>0</xdr:colOff>
      <xdr:row>48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535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28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3257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28</xdr:row>
      <xdr:rowOff>0</xdr:rowOff>
    </xdr:from>
    <xdr:to>
      <xdr:col>5</xdr:col>
      <xdr:colOff>9525</xdr:colOff>
      <xdr:row>28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32575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28</xdr:row>
      <xdr:rowOff>0</xdr:rowOff>
    </xdr:from>
    <xdr:to>
      <xdr:col>6</xdr:col>
      <xdr:colOff>0</xdr:colOff>
      <xdr:row>28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66825" y="3257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28</xdr:row>
      <xdr:rowOff>0</xdr:rowOff>
    </xdr:from>
    <xdr:to>
      <xdr:col>7</xdr:col>
      <xdr:colOff>0</xdr:colOff>
      <xdr:row>28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019300" y="325755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133600" y="32575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28</xdr:row>
      <xdr:rowOff>0</xdr:rowOff>
    </xdr:from>
    <xdr:to>
      <xdr:col>9</xdr:col>
      <xdr:colOff>9525</xdr:colOff>
      <xdr:row>28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562225" y="32575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28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686050" y="32575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28</xdr:row>
      <xdr:rowOff>0</xdr:rowOff>
    </xdr:from>
    <xdr:to>
      <xdr:col>11</xdr:col>
      <xdr:colOff>9525</xdr:colOff>
      <xdr:row>28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228975" y="32575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28</xdr:row>
      <xdr:rowOff>0</xdr:rowOff>
    </xdr:from>
    <xdr:to>
      <xdr:col>12</xdr:col>
      <xdr:colOff>0</xdr:colOff>
      <xdr:row>28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352800" y="3257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28</xdr:row>
      <xdr:rowOff>0</xdr:rowOff>
    </xdr:from>
    <xdr:to>
      <xdr:col>13</xdr:col>
      <xdr:colOff>9525</xdr:colOff>
      <xdr:row>28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105275" y="32575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28</xdr:row>
      <xdr:rowOff>0</xdr:rowOff>
    </xdr:from>
    <xdr:to>
      <xdr:col>14</xdr:col>
      <xdr:colOff>0</xdr:colOff>
      <xdr:row>28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229100" y="32575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28</xdr:row>
      <xdr:rowOff>0</xdr:rowOff>
    </xdr:from>
    <xdr:to>
      <xdr:col>15</xdr:col>
      <xdr:colOff>9525</xdr:colOff>
      <xdr:row>28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162550" y="32575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28</xdr:row>
      <xdr:rowOff>0</xdr:rowOff>
    </xdr:from>
    <xdr:to>
      <xdr:col>16</xdr:col>
      <xdr:colOff>9525</xdr:colOff>
      <xdr:row>28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286375" y="32575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29</xdr:row>
      <xdr:rowOff>0</xdr:rowOff>
    </xdr:from>
    <xdr:to>
      <xdr:col>4</xdr:col>
      <xdr:colOff>0</xdr:colOff>
      <xdr:row>29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1025" y="3390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29</xdr:row>
      <xdr:rowOff>0</xdr:rowOff>
    </xdr:from>
    <xdr:to>
      <xdr:col>5</xdr:col>
      <xdr:colOff>9525</xdr:colOff>
      <xdr:row>29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1143000" y="33909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29</xdr:row>
      <xdr:rowOff>0</xdr:rowOff>
    </xdr:from>
    <xdr:to>
      <xdr:col>6</xdr:col>
      <xdr:colOff>0</xdr:colOff>
      <xdr:row>29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1266825" y="3390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29</xdr:row>
      <xdr:rowOff>0</xdr:rowOff>
    </xdr:from>
    <xdr:to>
      <xdr:col>7</xdr:col>
      <xdr:colOff>0</xdr:colOff>
      <xdr:row>29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019300" y="339090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2133600" y="33909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29</xdr:row>
      <xdr:rowOff>0</xdr:rowOff>
    </xdr:from>
    <xdr:to>
      <xdr:col>9</xdr:col>
      <xdr:colOff>9525</xdr:colOff>
      <xdr:row>29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562225" y="33909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29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686050" y="33909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29</xdr:row>
      <xdr:rowOff>0</xdr:rowOff>
    </xdr:from>
    <xdr:to>
      <xdr:col>11</xdr:col>
      <xdr:colOff>9525</xdr:colOff>
      <xdr:row>29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3228975" y="33909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29</xdr:row>
      <xdr:rowOff>0</xdr:rowOff>
    </xdr:from>
    <xdr:to>
      <xdr:col>12</xdr:col>
      <xdr:colOff>0</xdr:colOff>
      <xdr:row>29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3352800" y="3390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29</xdr:row>
      <xdr:rowOff>0</xdr:rowOff>
    </xdr:from>
    <xdr:to>
      <xdr:col>13</xdr:col>
      <xdr:colOff>9525</xdr:colOff>
      <xdr:row>29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4105275" y="33909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29</xdr:row>
      <xdr:rowOff>0</xdr:rowOff>
    </xdr:from>
    <xdr:to>
      <xdr:col>14</xdr:col>
      <xdr:colOff>0</xdr:colOff>
      <xdr:row>29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229100" y="33909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29</xdr:row>
      <xdr:rowOff>0</xdr:rowOff>
    </xdr:from>
    <xdr:to>
      <xdr:col>15</xdr:col>
      <xdr:colOff>9525</xdr:colOff>
      <xdr:row>29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5162550" y="33909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29</xdr:row>
      <xdr:rowOff>0</xdr:rowOff>
    </xdr:from>
    <xdr:to>
      <xdr:col>16</xdr:col>
      <xdr:colOff>9525</xdr:colOff>
      <xdr:row>29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286375" y="33909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8102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32</xdr:row>
      <xdr:rowOff>0</xdr:rowOff>
    </xdr:from>
    <xdr:to>
      <xdr:col>5</xdr:col>
      <xdr:colOff>9525</xdr:colOff>
      <xdr:row>32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143000" y="37909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32</xdr:row>
      <xdr:rowOff>0</xdr:rowOff>
    </xdr:from>
    <xdr:to>
      <xdr:col>6</xdr:col>
      <xdr:colOff>0</xdr:colOff>
      <xdr:row>32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26682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32</xdr:row>
      <xdr:rowOff>0</xdr:rowOff>
    </xdr:from>
    <xdr:to>
      <xdr:col>7</xdr:col>
      <xdr:colOff>0</xdr:colOff>
      <xdr:row>32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2019300" y="379095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133600" y="37909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32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562225" y="37909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32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2686050" y="37909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228975" y="37909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3352800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105275" y="37909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32</xdr:row>
      <xdr:rowOff>0</xdr:rowOff>
    </xdr:from>
    <xdr:to>
      <xdr:col>14</xdr:col>
      <xdr:colOff>0</xdr:colOff>
      <xdr:row>32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229100" y="37909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32</xdr:row>
      <xdr:rowOff>0</xdr:rowOff>
    </xdr:from>
    <xdr:to>
      <xdr:col>15</xdr:col>
      <xdr:colOff>9525</xdr:colOff>
      <xdr:row>32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162550" y="37909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32</xdr:row>
      <xdr:rowOff>0</xdr:rowOff>
    </xdr:from>
    <xdr:to>
      <xdr:col>16</xdr:col>
      <xdr:colOff>9525</xdr:colOff>
      <xdr:row>32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286375" y="37909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58102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143000" y="39243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126682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33</xdr:row>
      <xdr:rowOff>0</xdr:rowOff>
    </xdr:from>
    <xdr:to>
      <xdr:col>7</xdr:col>
      <xdr:colOff>0</xdr:colOff>
      <xdr:row>33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019300" y="392430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133600" y="39243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562225" y="39243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686050" y="39243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228975" y="39243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0</xdr:colOff>
      <xdr:row>33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352800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33</xdr:row>
      <xdr:rowOff>0</xdr:rowOff>
    </xdr:from>
    <xdr:to>
      <xdr:col>13</xdr:col>
      <xdr:colOff>9525</xdr:colOff>
      <xdr:row>33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105275" y="39243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33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229100" y="39243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33</xdr:row>
      <xdr:rowOff>0</xdr:rowOff>
    </xdr:from>
    <xdr:to>
      <xdr:col>15</xdr:col>
      <xdr:colOff>9525</xdr:colOff>
      <xdr:row>33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162550" y="39243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33</xdr:row>
      <xdr:rowOff>0</xdr:rowOff>
    </xdr:from>
    <xdr:to>
      <xdr:col>16</xdr:col>
      <xdr:colOff>9525</xdr:colOff>
      <xdr:row>33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286375" y="39243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0</xdr:colOff>
      <xdr:row>34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43000" y="40576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2668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34</xdr:row>
      <xdr:rowOff>0</xdr:rowOff>
    </xdr:from>
    <xdr:to>
      <xdr:col>7</xdr:col>
      <xdr:colOff>0</xdr:colOff>
      <xdr:row>34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2019300" y="405765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133600" y="40576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34</xdr:row>
      <xdr:rowOff>0</xdr:rowOff>
    </xdr:from>
    <xdr:to>
      <xdr:col>9</xdr:col>
      <xdr:colOff>9525</xdr:colOff>
      <xdr:row>34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562225" y="40576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34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686050" y="40576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228975" y="40576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352800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105275" y="40576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0</xdr:colOff>
      <xdr:row>34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229100" y="40576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34</xdr:row>
      <xdr:rowOff>0</xdr:rowOff>
    </xdr:from>
    <xdr:to>
      <xdr:col>15</xdr:col>
      <xdr:colOff>9525</xdr:colOff>
      <xdr:row>34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162550" y="40576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34</xdr:row>
      <xdr:rowOff>0</xdr:rowOff>
    </xdr:from>
    <xdr:to>
      <xdr:col>16</xdr:col>
      <xdr:colOff>9525</xdr:colOff>
      <xdr:row>34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286375" y="40576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143000" y="43243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2668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2019300" y="432435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133600" y="43243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62225" y="43243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686050" y="43243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228975" y="43243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352800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105275" y="43243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229100" y="43243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162550" y="43243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9525</xdr:colOff>
      <xdr:row>36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286375" y="43243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143000" y="44577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26682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0</xdr:colOff>
      <xdr:row>37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019300" y="445770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133600" y="44577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562225" y="44577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2686050" y="44577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228975" y="44577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3352800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105275" y="44577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229100" y="44577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162550" y="44577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286375" y="44577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43000" y="47244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2668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0</xdr:colOff>
      <xdr:row>39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2019300" y="472440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133600" y="47244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562225" y="47244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686050" y="47244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228975" y="47244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35280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105275" y="47244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229100" y="47244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162550" y="47244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9525</xdr:colOff>
      <xdr:row>39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286375" y="47244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143000" y="48577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2668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2019300" y="485775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133600" y="48577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562225" y="48577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686050" y="4857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228975" y="48577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3528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4105275" y="48577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229100" y="48577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5162550" y="48577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9525</xdr:colOff>
      <xdr:row>40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5286375" y="4857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1143000" y="51244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12668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2019300" y="5124450"/>
          <a:ext cx="114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2133600" y="51244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2562225" y="51244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686050" y="51244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3228975" y="51244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33528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105275" y="51244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229100" y="51244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162550" y="51244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42</xdr:row>
      <xdr:rowOff>0</xdr:rowOff>
    </xdr:from>
    <xdr:to>
      <xdr:col>16</xdr:col>
      <xdr:colOff>9525</xdr:colOff>
      <xdr:row>42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5286375" y="51244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35</xdr:row>
      <xdr:rowOff>85725</xdr:rowOff>
    </xdr:from>
    <xdr:to>
      <xdr:col>7</xdr:col>
      <xdr:colOff>438150</xdr:colOff>
      <xdr:row>40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525000"/>
          <a:ext cx="15430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85725</xdr:rowOff>
    </xdr:from>
    <xdr:to>
      <xdr:col>2</xdr:col>
      <xdr:colOff>0</xdr:colOff>
      <xdr:row>37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4107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9525</xdr:colOff>
      <xdr:row>26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3390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9525</xdr:colOff>
      <xdr:row>26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52525" y="339090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65735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9525</xdr:colOff>
      <xdr:row>26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666875" y="3390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26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162175" y="33909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26</xdr:row>
      <xdr:rowOff>0</xdr:rowOff>
    </xdr:from>
    <xdr:to>
      <xdr:col>10</xdr:col>
      <xdr:colOff>9525</xdr:colOff>
      <xdr:row>26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162175" y="33909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259080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9525</xdr:colOff>
      <xdr:row>26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600325" y="339090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381375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390900" y="33909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3990975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000500" y="3390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752975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4762500" y="339090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26</xdr:row>
      <xdr:rowOff>0</xdr:rowOff>
    </xdr:from>
    <xdr:to>
      <xdr:col>19</xdr:col>
      <xdr:colOff>9525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37210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26</xdr:row>
      <xdr:rowOff>0</xdr:rowOff>
    </xdr:from>
    <xdr:to>
      <xdr:col>20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5381625" y="33909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27</xdr:row>
      <xdr:rowOff>0</xdr:rowOff>
    </xdr:from>
    <xdr:to>
      <xdr:col>4</xdr:col>
      <xdr:colOff>9525</xdr:colOff>
      <xdr:row>27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581025" y="3524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27</xdr:row>
      <xdr:rowOff>0</xdr:rowOff>
    </xdr:from>
    <xdr:to>
      <xdr:col>5</xdr:col>
      <xdr:colOff>9525</xdr:colOff>
      <xdr:row>27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143000" y="3524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27</xdr:row>
      <xdr:rowOff>0</xdr:rowOff>
    </xdr:from>
    <xdr:to>
      <xdr:col>6</xdr:col>
      <xdr:colOff>9525</xdr:colOff>
      <xdr:row>27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152525" y="352425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27</xdr:row>
      <xdr:rowOff>0</xdr:rowOff>
    </xdr:from>
    <xdr:to>
      <xdr:col>7</xdr:col>
      <xdr:colOff>9525</xdr:colOff>
      <xdr:row>27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657350" y="3524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27</xdr:row>
      <xdr:rowOff>0</xdr:rowOff>
    </xdr:from>
    <xdr:to>
      <xdr:col>8</xdr:col>
      <xdr:colOff>9525</xdr:colOff>
      <xdr:row>27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1666875" y="3524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27</xdr:row>
      <xdr:rowOff>0</xdr:rowOff>
    </xdr:from>
    <xdr:to>
      <xdr:col>9</xdr:col>
      <xdr:colOff>0</xdr:colOff>
      <xdr:row>27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162175" y="352425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27</xdr:row>
      <xdr:rowOff>0</xdr:rowOff>
    </xdr:from>
    <xdr:to>
      <xdr:col>10</xdr:col>
      <xdr:colOff>9525</xdr:colOff>
      <xdr:row>27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162175" y="35242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27</xdr:row>
      <xdr:rowOff>0</xdr:rowOff>
    </xdr:from>
    <xdr:to>
      <xdr:col>11</xdr:col>
      <xdr:colOff>9525</xdr:colOff>
      <xdr:row>27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2590800" y="3524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27</xdr:row>
      <xdr:rowOff>0</xdr:rowOff>
    </xdr:from>
    <xdr:to>
      <xdr:col>12</xdr:col>
      <xdr:colOff>9525</xdr:colOff>
      <xdr:row>27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600325" y="352425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27</xdr:row>
      <xdr:rowOff>0</xdr:rowOff>
    </xdr:from>
    <xdr:to>
      <xdr:col>13</xdr:col>
      <xdr:colOff>9525</xdr:colOff>
      <xdr:row>27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3381375" y="3524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27</xdr:row>
      <xdr:rowOff>0</xdr:rowOff>
    </xdr:from>
    <xdr:to>
      <xdr:col>14</xdr:col>
      <xdr:colOff>9525</xdr:colOff>
      <xdr:row>27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390900" y="35242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27</xdr:row>
      <xdr:rowOff>0</xdr:rowOff>
    </xdr:from>
    <xdr:to>
      <xdr:col>15</xdr:col>
      <xdr:colOff>9525</xdr:colOff>
      <xdr:row>27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990975" y="3524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27</xdr:row>
      <xdr:rowOff>0</xdr:rowOff>
    </xdr:from>
    <xdr:to>
      <xdr:col>16</xdr:col>
      <xdr:colOff>9525</xdr:colOff>
      <xdr:row>27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000500" y="3524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27</xdr:row>
      <xdr:rowOff>0</xdr:rowOff>
    </xdr:from>
    <xdr:to>
      <xdr:col>17</xdr:col>
      <xdr:colOff>9525</xdr:colOff>
      <xdr:row>27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752975" y="3524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27</xdr:row>
      <xdr:rowOff>0</xdr:rowOff>
    </xdr:from>
    <xdr:to>
      <xdr:col>18</xdr:col>
      <xdr:colOff>9525</xdr:colOff>
      <xdr:row>27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4762500" y="352425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27</xdr:row>
      <xdr:rowOff>0</xdr:rowOff>
    </xdr:from>
    <xdr:to>
      <xdr:col>19</xdr:col>
      <xdr:colOff>9525</xdr:colOff>
      <xdr:row>27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35242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27</xdr:row>
      <xdr:rowOff>0</xdr:rowOff>
    </xdr:from>
    <xdr:to>
      <xdr:col>20</xdr:col>
      <xdr:colOff>9525</xdr:colOff>
      <xdr:row>27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381625" y="35242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28</xdr:row>
      <xdr:rowOff>0</xdr:rowOff>
    </xdr:from>
    <xdr:to>
      <xdr:col>4</xdr:col>
      <xdr:colOff>9525</xdr:colOff>
      <xdr:row>28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81025" y="3657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28</xdr:row>
      <xdr:rowOff>0</xdr:rowOff>
    </xdr:from>
    <xdr:to>
      <xdr:col>5</xdr:col>
      <xdr:colOff>9525</xdr:colOff>
      <xdr:row>28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14300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28</xdr:row>
      <xdr:rowOff>0</xdr:rowOff>
    </xdr:from>
    <xdr:to>
      <xdr:col>6</xdr:col>
      <xdr:colOff>9525</xdr:colOff>
      <xdr:row>28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1152525" y="365760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28</xdr:row>
      <xdr:rowOff>0</xdr:rowOff>
    </xdr:from>
    <xdr:to>
      <xdr:col>7</xdr:col>
      <xdr:colOff>9525</xdr:colOff>
      <xdr:row>28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165735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28</xdr:row>
      <xdr:rowOff>0</xdr:rowOff>
    </xdr:from>
    <xdr:to>
      <xdr:col>8</xdr:col>
      <xdr:colOff>9525</xdr:colOff>
      <xdr:row>28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1666875" y="36576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28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162175" y="36576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28</xdr:row>
      <xdr:rowOff>0</xdr:rowOff>
    </xdr:from>
    <xdr:to>
      <xdr:col>10</xdr:col>
      <xdr:colOff>9525</xdr:colOff>
      <xdr:row>28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2162175" y="36576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28</xdr:row>
      <xdr:rowOff>0</xdr:rowOff>
    </xdr:from>
    <xdr:to>
      <xdr:col>11</xdr:col>
      <xdr:colOff>9525</xdr:colOff>
      <xdr:row>28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259080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28</xdr:row>
      <xdr:rowOff>0</xdr:rowOff>
    </xdr:from>
    <xdr:to>
      <xdr:col>12</xdr:col>
      <xdr:colOff>9525</xdr:colOff>
      <xdr:row>28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600325" y="365760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28</xdr:row>
      <xdr:rowOff>0</xdr:rowOff>
    </xdr:from>
    <xdr:to>
      <xdr:col>13</xdr:col>
      <xdr:colOff>9525</xdr:colOff>
      <xdr:row>28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338137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28</xdr:row>
      <xdr:rowOff>0</xdr:rowOff>
    </xdr:from>
    <xdr:to>
      <xdr:col>14</xdr:col>
      <xdr:colOff>9525</xdr:colOff>
      <xdr:row>28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3390900" y="36576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28</xdr:row>
      <xdr:rowOff>0</xdr:rowOff>
    </xdr:from>
    <xdr:to>
      <xdr:col>15</xdr:col>
      <xdr:colOff>9525</xdr:colOff>
      <xdr:row>28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399097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28</xdr:row>
      <xdr:rowOff>0</xdr:rowOff>
    </xdr:from>
    <xdr:to>
      <xdr:col>16</xdr:col>
      <xdr:colOff>9525</xdr:colOff>
      <xdr:row>28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4000500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28</xdr:row>
      <xdr:rowOff>0</xdr:rowOff>
    </xdr:from>
    <xdr:to>
      <xdr:col>17</xdr:col>
      <xdr:colOff>9525</xdr:colOff>
      <xdr:row>28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475297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28</xdr:row>
      <xdr:rowOff>0</xdr:rowOff>
    </xdr:from>
    <xdr:to>
      <xdr:col>18</xdr:col>
      <xdr:colOff>9525</xdr:colOff>
      <xdr:row>28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762500" y="365760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28</xdr:row>
      <xdr:rowOff>0</xdr:rowOff>
    </xdr:from>
    <xdr:to>
      <xdr:col>19</xdr:col>
      <xdr:colOff>9525</xdr:colOff>
      <xdr:row>28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537210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28</xdr:row>
      <xdr:rowOff>0</xdr:rowOff>
    </xdr:from>
    <xdr:to>
      <xdr:col>20</xdr:col>
      <xdr:colOff>9525</xdr:colOff>
      <xdr:row>28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381625" y="36576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9525</xdr:colOff>
      <xdr:row>31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114300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9525</xdr:colOff>
      <xdr:row>31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52525" y="405765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65735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9525</xdr:colOff>
      <xdr:row>31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666875" y="4057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31</xdr:row>
      <xdr:rowOff>0</xdr:rowOff>
    </xdr:from>
    <xdr:to>
      <xdr:col>9</xdr:col>
      <xdr:colOff>0</xdr:colOff>
      <xdr:row>31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162175" y="405765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31</xdr:row>
      <xdr:rowOff>0</xdr:rowOff>
    </xdr:from>
    <xdr:to>
      <xdr:col>10</xdr:col>
      <xdr:colOff>9525</xdr:colOff>
      <xdr:row>31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162175" y="40576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59080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600325" y="4057650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38137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90900" y="40576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9525</xdr:colOff>
      <xdr:row>31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000500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475297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4762500" y="4057650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31</xdr:row>
      <xdr:rowOff>0</xdr:rowOff>
    </xdr:from>
    <xdr:to>
      <xdr:col>19</xdr:col>
      <xdr:colOff>9525</xdr:colOff>
      <xdr:row>31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37210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31</xdr:row>
      <xdr:rowOff>0</xdr:rowOff>
    </xdr:from>
    <xdr:to>
      <xdr:col>20</xdr:col>
      <xdr:colOff>9525</xdr:colOff>
      <xdr:row>31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5381625" y="40576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51</xdr:row>
      <xdr:rowOff>85725</xdr:rowOff>
    </xdr:from>
    <xdr:to>
      <xdr:col>5</xdr:col>
      <xdr:colOff>638175</xdr:colOff>
      <xdr:row>56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48800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50</xdr:row>
      <xdr:rowOff>85725</xdr:rowOff>
    </xdr:from>
    <xdr:to>
      <xdr:col>2</xdr:col>
      <xdr:colOff>0</xdr:colOff>
      <xdr:row>53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345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573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098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337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909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053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577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7210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573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098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337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909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053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577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7210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573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098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3375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909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053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577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4000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724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573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09800" y="4724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724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33750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4724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0530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57775" y="4724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72100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573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09800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3375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90975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053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57775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72100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573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09800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053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5777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72100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573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098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3375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909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053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577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72100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573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098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909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053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577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72100" y="5657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573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098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3375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909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053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577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9525</xdr:colOff>
      <xdr:row>47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72100" y="57912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51</xdr:row>
      <xdr:rowOff>85725</xdr:rowOff>
    </xdr:from>
    <xdr:to>
      <xdr:col>7</xdr:col>
      <xdr:colOff>123825</xdr:colOff>
      <xdr:row>56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48800"/>
          <a:ext cx="14763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50</xdr:row>
      <xdr:rowOff>85725</xdr:rowOff>
    </xdr:from>
    <xdr:to>
      <xdr:col>2</xdr:col>
      <xdr:colOff>0</xdr:colOff>
      <xdr:row>53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345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525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0500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914525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57175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5812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33375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3432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09575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10527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60057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61010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267325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9525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286375" y="26670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1525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90500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914525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57175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58127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333375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34327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09575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10527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600575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61010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267325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9525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286375" y="33337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1525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190500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914525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57175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58127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33375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34327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09575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10527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600575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0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61010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267325" y="4000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286375" y="40005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1525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1905000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1914525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571750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5812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333750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33432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4095750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4105275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600575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0</xdr:colOff>
      <xdr:row>39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610100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39</xdr:row>
      <xdr:rowOff>0</xdr:rowOff>
    </xdr:from>
    <xdr:to>
      <xdr:col>17</xdr:col>
      <xdr:colOff>9525</xdr:colOff>
      <xdr:row>39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267325" y="47244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39</xdr:row>
      <xdr:rowOff>0</xdr:rowOff>
    </xdr:from>
    <xdr:to>
      <xdr:col>18</xdr:col>
      <xdr:colOff>9525</xdr:colOff>
      <xdr:row>39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286375" y="47244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1525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190500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914525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57175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5812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333375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3432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09575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10527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6005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61010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267325" y="4857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9525</xdr:colOff>
      <xdr:row>40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286375" y="48577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1525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90500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914525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57175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812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33375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432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09575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10527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60057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61010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267325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9525</xdr:colOff>
      <xdr:row>41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86375" y="49911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14300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525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90500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14525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57175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5812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333375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3432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409575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10527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600575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461010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42</xdr:row>
      <xdr:rowOff>0</xdr:rowOff>
    </xdr:from>
    <xdr:to>
      <xdr:col>17</xdr:col>
      <xdr:colOff>9525</xdr:colOff>
      <xdr:row>42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267325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42</xdr:row>
      <xdr:rowOff>0</xdr:rowOff>
    </xdr:from>
    <xdr:to>
      <xdr:col>18</xdr:col>
      <xdr:colOff>9525</xdr:colOff>
      <xdr:row>42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286375" y="51244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1525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1905000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1914525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571750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58127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333750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34327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095750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10527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600575" y="5657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46</xdr:row>
      <xdr:rowOff>0</xdr:rowOff>
    </xdr:from>
    <xdr:to>
      <xdr:col>16</xdr:col>
      <xdr:colOff>0</xdr:colOff>
      <xdr:row>46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61010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46</xdr:row>
      <xdr:rowOff>0</xdr:rowOff>
    </xdr:from>
    <xdr:to>
      <xdr:col>17</xdr:col>
      <xdr:colOff>9525</xdr:colOff>
      <xdr:row>46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267325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46</xdr:row>
      <xdr:rowOff>0</xdr:rowOff>
    </xdr:from>
    <xdr:to>
      <xdr:col>18</xdr:col>
      <xdr:colOff>9525</xdr:colOff>
      <xdr:row>46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286375" y="56578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43000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525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905000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1914525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571750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5812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333750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3432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095750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410527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47</xdr:row>
      <xdr:rowOff>0</xdr:rowOff>
    </xdr:from>
    <xdr:to>
      <xdr:col>15</xdr:col>
      <xdr:colOff>9525</xdr:colOff>
      <xdr:row>47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600575" y="5791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47</xdr:row>
      <xdr:rowOff>0</xdr:rowOff>
    </xdr:from>
    <xdr:to>
      <xdr:col>16</xdr:col>
      <xdr:colOff>0</xdr:colOff>
      <xdr:row>47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461010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47</xdr:row>
      <xdr:rowOff>0</xdr:rowOff>
    </xdr:from>
    <xdr:to>
      <xdr:col>17</xdr:col>
      <xdr:colOff>9525</xdr:colOff>
      <xdr:row>47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267325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47</xdr:row>
      <xdr:rowOff>0</xdr:rowOff>
    </xdr:from>
    <xdr:to>
      <xdr:col>18</xdr:col>
      <xdr:colOff>9525</xdr:colOff>
      <xdr:row>47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286375" y="57912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50</xdr:row>
      <xdr:rowOff>85725</xdr:rowOff>
    </xdr:from>
    <xdr:to>
      <xdr:col>7</xdr:col>
      <xdr:colOff>209550</xdr:colOff>
      <xdr:row>55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7153275"/>
          <a:ext cx="156210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49</xdr:row>
      <xdr:rowOff>85725</xdr:rowOff>
    </xdr:from>
    <xdr:to>
      <xdr:col>2</xdr:col>
      <xdr:colOff>0</xdr:colOff>
      <xdr:row>52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7038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525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0500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9145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40982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4193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07657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0861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83857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8481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60057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610100" y="26670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38162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3911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21</xdr:row>
      <xdr:rowOff>0</xdr:rowOff>
    </xdr:from>
    <xdr:to>
      <xdr:col>19</xdr:col>
      <xdr:colOff>9525</xdr:colOff>
      <xdr:row>21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614362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21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1531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21</xdr:row>
      <xdr:rowOff>0</xdr:rowOff>
    </xdr:from>
    <xdr:to>
      <xdr:col>21</xdr:col>
      <xdr:colOff>9525</xdr:colOff>
      <xdr:row>21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690562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21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915150" y="26670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21</xdr:row>
      <xdr:rowOff>0</xdr:rowOff>
    </xdr:from>
    <xdr:to>
      <xdr:col>23</xdr:col>
      <xdr:colOff>9525</xdr:colOff>
      <xdr:row>21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776287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21</xdr:row>
      <xdr:rowOff>0</xdr:rowOff>
    </xdr:from>
    <xdr:to>
      <xdr:col>24</xdr:col>
      <xdr:colOff>9525</xdr:colOff>
      <xdr:row>21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777240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8102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114300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5252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33</xdr:row>
      <xdr:rowOff>0</xdr:rowOff>
    </xdr:from>
    <xdr:to>
      <xdr:col>7</xdr:col>
      <xdr:colOff>9525</xdr:colOff>
      <xdr:row>33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90500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33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1914525" y="3924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40982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419350" y="3924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07657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0</xdr:colOff>
      <xdr:row>33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086100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33</xdr:row>
      <xdr:rowOff>0</xdr:rowOff>
    </xdr:from>
    <xdr:to>
      <xdr:col>13</xdr:col>
      <xdr:colOff>9525</xdr:colOff>
      <xdr:row>33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383857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33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3848100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33</xdr:row>
      <xdr:rowOff>0</xdr:rowOff>
    </xdr:from>
    <xdr:to>
      <xdr:col>15</xdr:col>
      <xdr:colOff>9525</xdr:colOff>
      <xdr:row>33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460057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33</xdr:row>
      <xdr:rowOff>0</xdr:rowOff>
    </xdr:from>
    <xdr:to>
      <xdr:col>16</xdr:col>
      <xdr:colOff>0</xdr:colOff>
      <xdr:row>33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4610100" y="39243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33</xdr:row>
      <xdr:rowOff>0</xdr:rowOff>
    </xdr:from>
    <xdr:to>
      <xdr:col>17</xdr:col>
      <xdr:colOff>9525</xdr:colOff>
      <xdr:row>33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38162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33</xdr:row>
      <xdr:rowOff>0</xdr:rowOff>
    </xdr:from>
    <xdr:to>
      <xdr:col>18</xdr:col>
      <xdr:colOff>0</xdr:colOff>
      <xdr:row>33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391150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33</xdr:row>
      <xdr:rowOff>0</xdr:rowOff>
    </xdr:from>
    <xdr:to>
      <xdr:col>19</xdr:col>
      <xdr:colOff>9525</xdr:colOff>
      <xdr:row>33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614362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33</xdr:row>
      <xdr:rowOff>0</xdr:rowOff>
    </xdr:from>
    <xdr:to>
      <xdr:col>20</xdr:col>
      <xdr:colOff>0</xdr:colOff>
      <xdr:row>33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6153150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33</xdr:row>
      <xdr:rowOff>0</xdr:rowOff>
    </xdr:from>
    <xdr:to>
      <xdr:col>21</xdr:col>
      <xdr:colOff>9525</xdr:colOff>
      <xdr:row>33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690562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33</xdr:row>
      <xdr:rowOff>0</xdr:rowOff>
    </xdr:from>
    <xdr:to>
      <xdr:col>22</xdr:col>
      <xdr:colOff>0</xdr:colOff>
      <xdr:row>33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6915150" y="39243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33</xdr:row>
      <xdr:rowOff>0</xdr:rowOff>
    </xdr:from>
    <xdr:to>
      <xdr:col>23</xdr:col>
      <xdr:colOff>9525</xdr:colOff>
      <xdr:row>33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776287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33</xdr:row>
      <xdr:rowOff>0</xdr:rowOff>
    </xdr:from>
    <xdr:to>
      <xdr:col>24</xdr:col>
      <xdr:colOff>9525</xdr:colOff>
      <xdr:row>33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7772400" y="3924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0</xdr:colOff>
      <xdr:row>34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114300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11525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34</xdr:row>
      <xdr:rowOff>0</xdr:rowOff>
    </xdr:from>
    <xdr:to>
      <xdr:col>7</xdr:col>
      <xdr:colOff>9525</xdr:colOff>
      <xdr:row>34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90500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34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914525" y="4057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34</xdr:row>
      <xdr:rowOff>0</xdr:rowOff>
    </xdr:from>
    <xdr:to>
      <xdr:col>9</xdr:col>
      <xdr:colOff>9525</xdr:colOff>
      <xdr:row>34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40982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34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419350" y="4057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7657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086100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83857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0</xdr:colOff>
      <xdr:row>34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848100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34</xdr:row>
      <xdr:rowOff>0</xdr:rowOff>
    </xdr:from>
    <xdr:to>
      <xdr:col>15</xdr:col>
      <xdr:colOff>9525</xdr:colOff>
      <xdr:row>34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460057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34</xdr:row>
      <xdr:rowOff>0</xdr:rowOff>
    </xdr:from>
    <xdr:to>
      <xdr:col>16</xdr:col>
      <xdr:colOff>0</xdr:colOff>
      <xdr:row>34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4610100" y="4057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34</xdr:row>
      <xdr:rowOff>0</xdr:rowOff>
    </xdr:from>
    <xdr:to>
      <xdr:col>17</xdr:col>
      <xdr:colOff>9525</xdr:colOff>
      <xdr:row>34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38162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34</xdr:row>
      <xdr:rowOff>0</xdr:rowOff>
    </xdr:from>
    <xdr:to>
      <xdr:col>18</xdr:col>
      <xdr:colOff>0</xdr:colOff>
      <xdr:row>34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5391150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34</xdr:row>
      <xdr:rowOff>0</xdr:rowOff>
    </xdr:from>
    <xdr:to>
      <xdr:col>19</xdr:col>
      <xdr:colOff>9525</xdr:colOff>
      <xdr:row>34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614362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34</xdr:row>
      <xdr:rowOff>0</xdr:rowOff>
    </xdr:from>
    <xdr:to>
      <xdr:col>20</xdr:col>
      <xdr:colOff>0</xdr:colOff>
      <xdr:row>34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6153150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34</xdr:row>
      <xdr:rowOff>0</xdr:rowOff>
    </xdr:from>
    <xdr:to>
      <xdr:col>21</xdr:col>
      <xdr:colOff>9525</xdr:colOff>
      <xdr:row>34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690562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34</xdr:row>
      <xdr:rowOff>0</xdr:rowOff>
    </xdr:from>
    <xdr:to>
      <xdr:col>22</xdr:col>
      <xdr:colOff>0</xdr:colOff>
      <xdr:row>34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6915150" y="40576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34</xdr:row>
      <xdr:rowOff>0</xdr:rowOff>
    </xdr:from>
    <xdr:to>
      <xdr:col>23</xdr:col>
      <xdr:colOff>9525</xdr:colOff>
      <xdr:row>34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776287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34</xdr:row>
      <xdr:rowOff>0</xdr:rowOff>
    </xdr:from>
    <xdr:to>
      <xdr:col>24</xdr:col>
      <xdr:colOff>9525</xdr:colOff>
      <xdr:row>34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7772400" y="4057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143000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11525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905000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914525" y="4591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240982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419350" y="45910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307657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8610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83857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0</xdr:colOff>
      <xdr:row>38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84810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38</xdr:row>
      <xdr:rowOff>0</xdr:rowOff>
    </xdr:from>
    <xdr:to>
      <xdr:col>15</xdr:col>
      <xdr:colOff>9525</xdr:colOff>
      <xdr:row>38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60057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38</xdr:row>
      <xdr:rowOff>0</xdr:rowOff>
    </xdr:from>
    <xdr:to>
      <xdr:col>16</xdr:col>
      <xdr:colOff>0</xdr:colOff>
      <xdr:row>38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610100" y="45910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38</xdr:row>
      <xdr:rowOff>0</xdr:rowOff>
    </xdr:from>
    <xdr:to>
      <xdr:col>17</xdr:col>
      <xdr:colOff>9525</xdr:colOff>
      <xdr:row>38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8162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38</xdr:row>
      <xdr:rowOff>0</xdr:rowOff>
    </xdr:from>
    <xdr:to>
      <xdr:col>18</xdr:col>
      <xdr:colOff>0</xdr:colOff>
      <xdr:row>38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39115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38</xdr:row>
      <xdr:rowOff>0</xdr:rowOff>
    </xdr:from>
    <xdr:to>
      <xdr:col>19</xdr:col>
      <xdr:colOff>9525</xdr:colOff>
      <xdr:row>38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614362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38</xdr:row>
      <xdr:rowOff>0</xdr:rowOff>
    </xdr:from>
    <xdr:to>
      <xdr:col>20</xdr:col>
      <xdr:colOff>0</xdr:colOff>
      <xdr:row>38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615315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38</xdr:row>
      <xdr:rowOff>0</xdr:rowOff>
    </xdr:from>
    <xdr:to>
      <xdr:col>21</xdr:col>
      <xdr:colOff>9525</xdr:colOff>
      <xdr:row>38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690562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38</xdr:row>
      <xdr:rowOff>0</xdr:rowOff>
    </xdr:from>
    <xdr:to>
      <xdr:col>22</xdr:col>
      <xdr:colOff>0</xdr:colOff>
      <xdr:row>38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6915150" y="45910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38</xdr:row>
      <xdr:rowOff>0</xdr:rowOff>
    </xdr:from>
    <xdr:to>
      <xdr:col>23</xdr:col>
      <xdr:colOff>9525</xdr:colOff>
      <xdr:row>38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776287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38</xdr:row>
      <xdr:rowOff>0</xdr:rowOff>
    </xdr:from>
    <xdr:to>
      <xdr:col>24</xdr:col>
      <xdr:colOff>9525</xdr:colOff>
      <xdr:row>38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7772400" y="45910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1143000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11525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1905000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1914525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2409825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2419350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3076575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308610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838575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84810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4600575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0</xdr:colOff>
      <xdr:row>39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610100" y="47244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39</xdr:row>
      <xdr:rowOff>0</xdr:rowOff>
    </xdr:from>
    <xdr:to>
      <xdr:col>17</xdr:col>
      <xdr:colOff>9525</xdr:colOff>
      <xdr:row>39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381625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39</xdr:row>
      <xdr:rowOff>0</xdr:rowOff>
    </xdr:from>
    <xdr:to>
      <xdr:col>18</xdr:col>
      <xdr:colOff>0</xdr:colOff>
      <xdr:row>39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9115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39</xdr:row>
      <xdr:rowOff>0</xdr:rowOff>
    </xdr:from>
    <xdr:to>
      <xdr:col>19</xdr:col>
      <xdr:colOff>9525</xdr:colOff>
      <xdr:row>39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6143625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39</xdr:row>
      <xdr:rowOff>0</xdr:rowOff>
    </xdr:from>
    <xdr:to>
      <xdr:col>20</xdr:col>
      <xdr:colOff>0</xdr:colOff>
      <xdr:row>39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615315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39</xdr:row>
      <xdr:rowOff>0</xdr:rowOff>
    </xdr:from>
    <xdr:to>
      <xdr:col>21</xdr:col>
      <xdr:colOff>9525</xdr:colOff>
      <xdr:row>39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6905625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39</xdr:row>
      <xdr:rowOff>0</xdr:rowOff>
    </xdr:from>
    <xdr:to>
      <xdr:col>22</xdr:col>
      <xdr:colOff>0</xdr:colOff>
      <xdr:row>39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6915150" y="47244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39</xdr:row>
      <xdr:rowOff>0</xdr:rowOff>
    </xdr:from>
    <xdr:to>
      <xdr:col>23</xdr:col>
      <xdr:colOff>9525</xdr:colOff>
      <xdr:row>39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7762875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39</xdr:row>
      <xdr:rowOff>0</xdr:rowOff>
    </xdr:from>
    <xdr:to>
      <xdr:col>24</xdr:col>
      <xdr:colOff>9525</xdr:colOff>
      <xdr:row>39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7772400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1525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190500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191452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40982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41935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0765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0861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38385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8481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6005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610100" y="48577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38162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0</xdr:colOff>
      <xdr:row>40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3911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40</xdr:row>
      <xdr:rowOff>0</xdr:rowOff>
    </xdr:from>
    <xdr:to>
      <xdr:col>19</xdr:col>
      <xdr:colOff>9525</xdr:colOff>
      <xdr:row>40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614362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40</xdr:row>
      <xdr:rowOff>0</xdr:rowOff>
    </xdr:from>
    <xdr:to>
      <xdr:col>20</xdr:col>
      <xdr:colOff>0</xdr:colOff>
      <xdr:row>40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61531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40</xdr:row>
      <xdr:rowOff>0</xdr:rowOff>
    </xdr:from>
    <xdr:to>
      <xdr:col>21</xdr:col>
      <xdr:colOff>9525</xdr:colOff>
      <xdr:row>40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690562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40</xdr:row>
      <xdr:rowOff>0</xdr:rowOff>
    </xdr:from>
    <xdr:to>
      <xdr:col>22</xdr:col>
      <xdr:colOff>0</xdr:colOff>
      <xdr:row>40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6915150" y="48577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40</xdr:row>
      <xdr:rowOff>0</xdr:rowOff>
    </xdr:from>
    <xdr:to>
      <xdr:col>23</xdr:col>
      <xdr:colOff>9525</xdr:colOff>
      <xdr:row>40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776287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40</xdr:row>
      <xdr:rowOff>0</xdr:rowOff>
    </xdr:from>
    <xdr:to>
      <xdr:col>24</xdr:col>
      <xdr:colOff>9525</xdr:colOff>
      <xdr:row>40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7772400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114300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11525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190500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191452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2409825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241935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3076575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30861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3838575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38481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4600575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4610100" y="51244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42</xdr:row>
      <xdr:rowOff>0</xdr:rowOff>
    </xdr:from>
    <xdr:to>
      <xdr:col>17</xdr:col>
      <xdr:colOff>9525</xdr:colOff>
      <xdr:row>42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5381625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42</xdr:row>
      <xdr:rowOff>0</xdr:rowOff>
    </xdr:from>
    <xdr:to>
      <xdr:col>18</xdr:col>
      <xdr:colOff>0</xdr:colOff>
      <xdr:row>42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539115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42</xdr:row>
      <xdr:rowOff>0</xdr:rowOff>
    </xdr:from>
    <xdr:to>
      <xdr:col>19</xdr:col>
      <xdr:colOff>9525</xdr:colOff>
      <xdr:row>42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6143625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42</xdr:row>
      <xdr:rowOff>0</xdr:rowOff>
    </xdr:from>
    <xdr:to>
      <xdr:col>20</xdr:col>
      <xdr:colOff>0</xdr:colOff>
      <xdr:row>42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615315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42</xdr:row>
      <xdr:rowOff>0</xdr:rowOff>
    </xdr:from>
    <xdr:to>
      <xdr:col>21</xdr:col>
      <xdr:colOff>9525</xdr:colOff>
      <xdr:row>42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6905625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42</xdr:row>
      <xdr:rowOff>0</xdr:rowOff>
    </xdr:from>
    <xdr:to>
      <xdr:col>22</xdr:col>
      <xdr:colOff>0</xdr:colOff>
      <xdr:row>42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6915150" y="51244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42</xdr:row>
      <xdr:rowOff>0</xdr:rowOff>
    </xdr:from>
    <xdr:to>
      <xdr:col>23</xdr:col>
      <xdr:colOff>9525</xdr:colOff>
      <xdr:row>42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7762875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42</xdr:row>
      <xdr:rowOff>0</xdr:rowOff>
    </xdr:from>
    <xdr:to>
      <xdr:col>24</xdr:col>
      <xdr:colOff>9525</xdr:colOff>
      <xdr:row>42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7772400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114300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11525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190500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1914525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240982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2419350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307657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308610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383857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0</xdr:colOff>
      <xdr:row>43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384810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43</xdr:row>
      <xdr:rowOff>0</xdr:rowOff>
    </xdr:from>
    <xdr:to>
      <xdr:col>15</xdr:col>
      <xdr:colOff>9525</xdr:colOff>
      <xdr:row>43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460057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43</xdr:row>
      <xdr:rowOff>0</xdr:rowOff>
    </xdr:from>
    <xdr:to>
      <xdr:col>16</xdr:col>
      <xdr:colOff>0</xdr:colOff>
      <xdr:row>43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4610100" y="52578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43</xdr:row>
      <xdr:rowOff>0</xdr:rowOff>
    </xdr:from>
    <xdr:to>
      <xdr:col>17</xdr:col>
      <xdr:colOff>9525</xdr:colOff>
      <xdr:row>43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538162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43</xdr:row>
      <xdr:rowOff>0</xdr:rowOff>
    </xdr:from>
    <xdr:to>
      <xdr:col>18</xdr:col>
      <xdr:colOff>0</xdr:colOff>
      <xdr:row>43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539115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43</xdr:row>
      <xdr:rowOff>0</xdr:rowOff>
    </xdr:from>
    <xdr:to>
      <xdr:col>19</xdr:col>
      <xdr:colOff>9525</xdr:colOff>
      <xdr:row>43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614362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43</xdr:row>
      <xdr:rowOff>0</xdr:rowOff>
    </xdr:from>
    <xdr:to>
      <xdr:col>20</xdr:col>
      <xdr:colOff>0</xdr:colOff>
      <xdr:row>43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615315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43</xdr:row>
      <xdr:rowOff>0</xdr:rowOff>
    </xdr:from>
    <xdr:to>
      <xdr:col>21</xdr:col>
      <xdr:colOff>9525</xdr:colOff>
      <xdr:row>43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690562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43</xdr:row>
      <xdr:rowOff>0</xdr:rowOff>
    </xdr:from>
    <xdr:to>
      <xdr:col>22</xdr:col>
      <xdr:colOff>0</xdr:colOff>
      <xdr:row>43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6915150" y="52578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43</xdr:row>
      <xdr:rowOff>0</xdr:rowOff>
    </xdr:from>
    <xdr:to>
      <xdr:col>23</xdr:col>
      <xdr:colOff>9525</xdr:colOff>
      <xdr:row>43</xdr:row>
      <xdr:rowOff>0</xdr:rowOff>
    </xdr:to>
    <xdr:sp macro="" textlink="">
      <xdr:nvSpPr>
        <xdr:cNvPr id="172" name="Line 171"/>
        <xdr:cNvSpPr>
          <a:spLocks noChangeShapeType="1"/>
        </xdr:cNvSpPr>
      </xdr:nvSpPr>
      <xdr:spPr bwMode="auto">
        <a:xfrm>
          <a:off x="776287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43</xdr:row>
      <xdr:rowOff>0</xdr:rowOff>
    </xdr:from>
    <xdr:to>
      <xdr:col>24</xdr:col>
      <xdr:colOff>9525</xdr:colOff>
      <xdr:row>43</xdr:row>
      <xdr:rowOff>0</xdr:rowOff>
    </xdr:to>
    <xdr:sp macro="" textlink="">
      <xdr:nvSpPr>
        <xdr:cNvPr id="173" name="Line 172"/>
        <xdr:cNvSpPr>
          <a:spLocks noChangeShapeType="1"/>
        </xdr:cNvSpPr>
      </xdr:nvSpPr>
      <xdr:spPr bwMode="auto">
        <a:xfrm>
          <a:off x="7772400" y="52578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74" name="Line 173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175" name="Line 174"/>
        <xdr:cNvSpPr>
          <a:spLocks noChangeShapeType="1"/>
        </xdr:cNvSpPr>
      </xdr:nvSpPr>
      <xdr:spPr bwMode="auto">
        <a:xfrm>
          <a:off x="1143000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176" name="Line 175"/>
        <xdr:cNvSpPr>
          <a:spLocks noChangeShapeType="1"/>
        </xdr:cNvSpPr>
      </xdr:nvSpPr>
      <xdr:spPr bwMode="auto">
        <a:xfrm>
          <a:off x="11525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177" name="Line 176"/>
        <xdr:cNvSpPr>
          <a:spLocks noChangeShapeType="1"/>
        </xdr:cNvSpPr>
      </xdr:nvSpPr>
      <xdr:spPr bwMode="auto">
        <a:xfrm>
          <a:off x="1905000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178" name="Line 177"/>
        <xdr:cNvSpPr>
          <a:spLocks noChangeShapeType="1"/>
        </xdr:cNvSpPr>
      </xdr:nvSpPr>
      <xdr:spPr bwMode="auto">
        <a:xfrm>
          <a:off x="1914525" y="5391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179" name="Line 178"/>
        <xdr:cNvSpPr>
          <a:spLocks noChangeShapeType="1"/>
        </xdr:cNvSpPr>
      </xdr:nvSpPr>
      <xdr:spPr bwMode="auto">
        <a:xfrm>
          <a:off x="2409825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80" name="Line 179"/>
        <xdr:cNvSpPr>
          <a:spLocks noChangeShapeType="1"/>
        </xdr:cNvSpPr>
      </xdr:nvSpPr>
      <xdr:spPr bwMode="auto">
        <a:xfrm>
          <a:off x="2419350" y="5391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3076575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2" name="Line 181"/>
        <xdr:cNvSpPr>
          <a:spLocks noChangeShapeType="1"/>
        </xdr:cNvSpPr>
      </xdr:nvSpPr>
      <xdr:spPr bwMode="auto">
        <a:xfrm>
          <a:off x="308610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183" name="Line 182"/>
        <xdr:cNvSpPr>
          <a:spLocks noChangeShapeType="1"/>
        </xdr:cNvSpPr>
      </xdr:nvSpPr>
      <xdr:spPr bwMode="auto">
        <a:xfrm>
          <a:off x="3838575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0</xdr:colOff>
      <xdr:row>44</xdr:row>
      <xdr:rowOff>0</xdr:rowOff>
    </xdr:to>
    <xdr:sp macro="" textlink="">
      <xdr:nvSpPr>
        <xdr:cNvPr id="184" name="Line 183"/>
        <xdr:cNvSpPr>
          <a:spLocks noChangeShapeType="1"/>
        </xdr:cNvSpPr>
      </xdr:nvSpPr>
      <xdr:spPr bwMode="auto">
        <a:xfrm>
          <a:off x="384810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44</xdr:row>
      <xdr:rowOff>0</xdr:rowOff>
    </xdr:from>
    <xdr:to>
      <xdr:col>15</xdr:col>
      <xdr:colOff>9525</xdr:colOff>
      <xdr:row>44</xdr:row>
      <xdr:rowOff>0</xdr:rowOff>
    </xdr:to>
    <xdr:sp macro="" textlink="">
      <xdr:nvSpPr>
        <xdr:cNvPr id="185" name="Line 184"/>
        <xdr:cNvSpPr>
          <a:spLocks noChangeShapeType="1"/>
        </xdr:cNvSpPr>
      </xdr:nvSpPr>
      <xdr:spPr bwMode="auto">
        <a:xfrm>
          <a:off x="4600575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44</xdr:row>
      <xdr:rowOff>0</xdr:rowOff>
    </xdr:from>
    <xdr:to>
      <xdr:col>16</xdr:col>
      <xdr:colOff>0</xdr:colOff>
      <xdr:row>44</xdr:row>
      <xdr:rowOff>0</xdr:rowOff>
    </xdr:to>
    <xdr:sp macro="" textlink="">
      <xdr:nvSpPr>
        <xdr:cNvPr id="186" name="Line 185"/>
        <xdr:cNvSpPr>
          <a:spLocks noChangeShapeType="1"/>
        </xdr:cNvSpPr>
      </xdr:nvSpPr>
      <xdr:spPr bwMode="auto">
        <a:xfrm>
          <a:off x="4610100" y="53911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44</xdr:row>
      <xdr:rowOff>0</xdr:rowOff>
    </xdr:from>
    <xdr:to>
      <xdr:col>17</xdr:col>
      <xdr:colOff>9525</xdr:colOff>
      <xdr:row>44</xdr:row>
      <xdr:rowOff>0</xdr:rowOff>
    </xdr:to>
    <xdr:sp macro="" textlink="">
      <xdr:nvSpPr>
        <xdr:cNvPr id="187" name="Line 186"/>
        <xdr:cNvSpPr>
          <a:spLocks noChangeShapeType="1"/>
        </xdr:cNvSpPr>
      </xdr:nvSpPr>
      <xdr:spPr bwMode="auto">
        <a:xfrm>
          <a:off x="5381625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44</xdr:row>
      <xdr:rowOff>0</xdr:rowOff>
    </xdr:from>
    <xdr:to>
      <xdr:col>18</xdr:col>
      <xdr:colOff>0</xdr:colOff>
      <xdr:row>44</xdr:row>
      <xdr:rowOff>0</xdr:rowOff>
    </xdr:to>
    <xdr:sp macro="" textlink="">
      <xdr:nvSpPr>
        <xdr:cNvPr id="188" name="Line 187"/>
        <xdr:cNvSpPr>
          <a:spLocks noChangeShapeType="1"/>
        </xdr:cNvSpPr>
      </xdr:nvSpPr>
      <xdr:spPr bwMode="auto">
        <a:xfrm>
          <a:off x="539115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44</xdr:row>
      <xdr:rowOff>0</xdr:rowOff>
    </xdr:from>
    <xdr:to>
      <xdr:col>19</xdr:col>
      <xdr:colOff>9525</xdr:colOff>
      <xdr:row>44</xdr:row>
      <xdr:rowOff>0</xdr:rowOff>
    </xdr:to>
    <xdr:sp macro="" textlink="">
      <xdr:nvSpPr>
        <xdr:cNvPr id="189" name="Line 188"/>
        <xdr:cNvSpPr>
          <a:spLocks noChangeShapeType="1"/>
        </xdr:cNvSpPr>
      </xdr:nvSpPr>
      <xdr:spPr bwMode="auto">
        <a:xfrm>
          <a:off x="6143625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44</xdr:row>
      <xdr:rowOff>0</xdr:rowOff>
    </xdr:from>
    <xdr:to>
      <xdr:col>20</xdr:col>
      <xdr:colOff>0</xdr:colOff>
      <xdr:row>44</xdr:row>
      <xdr:rowOff>0</xdr:rowOff>
    </xdr:to>
    <xdr:sp macro="" textlink="">
      <xdr:nvSpPr>
        <xdr:cNvPr id="190" name="Line 189"/>
        <xdr:cNvSpPr>
          <a:spLocks noChangeShapeType="1"/>
        </xdr:cNvSpPr>
      </xdr:nvSpPr>
      <xdr:spPr bwMode="auto">
        <a:xfrm>
          <a:off x="615315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44</xdr:row>
      <xdr:rowOff>0</xdr:rowOff>
    </xdr:from>
    <xdr:to>
      <xdr:col>21</xdr:col>
      <xdr:colOff>9525</xdr:colOff>
      <xdr:row>44</xdr:row>
      <xdr:rowOff>0</xdr:rowOff>
    </xdr:to>
    <xdr:sp macro="" textlink="">
      <xdr:nvSpPr>
        <xdr:cNvPr id="191" name="Line 190"/>
        <xdr:cNvSpPr>
          <a:spLocks noChangeShapeType="1"/>
        </xdr:cNvSpPr>
      </xdr:nvSpPr>
      <xdr:spPr bwMode="auto">
        <a:xfrm>
          <a:off x="6905625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44</xdr:row>
      <xdr:rowOff>0</xdr:rowOff>
    </xdr:from>
    <xdr:to>
      <xdr:col>22</xdr:col>
      <xdr:colOff>0</xdr:colOff>
      <xdr:row>44</xdr:row>
      <xdr:rowOff>0</xdr:rowOff>
    </xdr:to>
    <xdr:sp macro="" textlink="">
      <xdr:nvSpPr>
        <xdr:cNvPr id="192" name="Line 191"/>
        <xdr:cNvSpPr>
          <a:spLocks noChangeShapeType="1"/>
        </xdr:cNvSpPr>
      </xdr:nvSpPr>
      <xdr:spPr bwMode="auto">
        <a:xfrm>
          <a:off x="6915150" y="53911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44</xdr:row>
      <xdr:rowOff>0</xdr:rowOff>
    </xdr:from>
    <xdr:to>
      <xdr:col>23</xdr:col>
      <xdr:colOff>9525</xdr:colOff>
      <xdr:row>44</xdr:row>
      <xdr:rowOff>0</xdr:rowOff>
    </xdr:to>
    <xdr:sp macro="" textlink="">
      <xdr:nvSpPr>
        <xdr:cNvPr id="193" name="Line 192"/>
        <xdr:cNvSpPr>
          <a:spLocks noChangeShapeType="1"/>
        </xdr:cNvSpPr>
      </xdr:nvSpPr>
      <xdr:spPr bwMode="auto">
        <a:xfrm>
          <a:off x="7762875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44</xdr:row>
      <xdr:rowOff>0</xdr:rowOff>
    </xdr:from>
    <xdr:to>
      <xdr:col>24</xdr:col>
      <xdr:colOff>9525</xdr:colOff>
      <xdr:row>44</xdr:row>
      <xdr:rowOff>0</xdr:rowOff>
    </xdr:to>
    <xdr:sp macro="" textlink="">
      <xdr:nvSpPr>
        <xdr:cNvPr id="194" name="Line 193"/>
        <xdr:cNvSpPr>
          <a:spLocks noChangeShapeType="1"/>
        </xdr:cNvSpPr>
      </xdr:nvSpPr>
      <xdr:spPr bwMode="auto">
        <a:xfrm>
          <a:off x="7772400" y="5391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195" name="Line 194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196" name="Line 195"/>
        <xdr:cNvSpPr>
          <a:spLocks noChangeShapeType="1"/>
        </xdr:cNvSpPr>
      </xdr:nvSpPr>
      <xdr:spPr bwMode="auto">
        <a:xfrm>
          <a:off x="1143000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97" name="Line 196"/>
        <xdr:cNvSpPr>
          <a:spLocks noChangeShapeType="1"/>
        </xdr:cNvSpPr>
      </xdr:nvSpPr>
      <xdr:spPr bwMode="auto">
        <a:xfrm>
          <a:off x="11525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198" name="Line 197"/>
        <xdr:cNvSpPr>
          <a:spLocks noChangeShapeType="1"/>
        </xdr:cNvSpPr>
      </xdr:nvSpPr>
      <xdr:spPr bwMode="auto">
        <a:xfrm>
          <a:off x="1905000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99" name="Line 198"/>
        <xdr:cNvSpPr>
          <a:spLocks noChangeShapeType="1"/>
        </xdr:cNvSpPr>
      </xdr:nvSpPr>
      <xdr:spPr bwMode="auto">
        <a:xfrm>
          <a:off x="1914525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200" name="Line 199"/>
        <xdr:cNvSpPr>
          <a:spLocks noChangeShapeType="1"/>
        </xdr:cNvSpPr>
      </xdr:nvSpPr>
      <xdr:spPr bwMode="auto">
        <a:xfrm>
          <a:off x="240982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201" name="Line 200"/>
        <xdr:cNvSpPr>
          <a:spLocks noChangeShapeType="1"/>
        </xdr:cNvSpPr>
      </xdr:nvSpPr>
      <xdr:spPr bwMode="auto">
        <a:xfrm>
          <a:off x="2419350" y="5524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202" name="Line 201"/>
        <xdr:cNvSpPr>
          <a:spLocks noChangeShapeType="1"/>
        </xdr:cNvSpPr>
      </xdr:nvSpPr>
      <xdr:spPr bwMode="auto">
        <a:xfrm>
          <a:off x="307657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203" name="Line 202"/>
        <xdr:cNvSpPr>
          <a:spLocks noChangeShapeType="1"/>
        </xdr:cNvSpPr>
      </xdr:nvSpPr>
      <xdr:spPr bwMode="auto">
        <a:xfrm>
          <a:off x="30861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204" name="Line 203"/>
        <xdr:cNvSpPr>
          <a:spLocks noChangeShapeType="1"/>
        </xdr:cNvSpPr>
      </xdr:nvSpPr>
      <xdr:spPr bwMode="auto">
        <a:xfrm>
          <a:off x="383857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205" name="Line 204"/>
        <xdr:cNvSpPr>
          <a:spLocks noChangeShapeType="1"/>
        </xdr:cNvSpPr>
      </xdr:nvSpPr>
      <xdr:spPr bwMode="auto">
        <a:xfrm>
          <a:off x="38481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206" name="Line 205"/>
        <xdr:cNvSpPr>
          <a:spLocks noChangeShapeType="1"/>
        </xdr:cNvSpPr>
      </xdr:nvSpPr>
      <xdr:spPr bwMode="auto">
        <a:xfrm>
          <a:off x="460057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45</xdr:row>
      <xdr:rowOff>0</xdr:rowOff>
    </xdr:from>
    <xdr:to>
      <xdr:col>16</xdr:col>
      <xdr:colOff>0</xdr:colOff>
      <xdr:row>45</xdr:row>
      <xdr:rowOff>0</xdr:rowOff>
    </xdr:to>
    <xdr:sp macro="" textlink="">
      <xdr:nvSpPr>
        <xdr:cNvPr id="207" name="Line 206"/>
        <xdr:cNvSpPr>
          <a:spLocks noChangeShapeType="1"/>
        </xdr:cNvSpPr>
      </xdr:nvSpPr>
      <xdr:spPr bwMode="auto">
        <a:xfrm>
          <a:off x="4610100" y="55245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45</xdr:row>
      <xdr:rowOff>0</xdr:rowOff>
    </xdr:from>
    <xdr:to>
      <xdr:col>17</xdr:col>
      <xdr:colOff>9525</xdr:colOff>
      <xdr:row>45</xdr:row>
      <xdr:rowOff>0</xdr:rowOff>
    </xdr:to>
    <xdr:sp macro="" textlink="">
      <xdr:nvSpPr>
        <xdr:cNvPr id="208" name="Line 207"/>
        <xdr:cNvSpPr>
          <a:spLocks noChangeShapeType="1"/>
        </xdr:cNvSpPr>
      </xdr:nvSpPr>
      <xdr:spPr bwMode="auto">
        <a:xfrm>
          <a:off x="538162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45</xdr:row>
      <xdr:rowOff>0</xdr:rowOff>
    </xdr:from>
    <xdr:to>
      <xdr:col>18</xdr:col>
      <xdr:colOff>0</xdr:colOff>
      <xdr:row>45</xdr:row>
      <xdr:rowOff>0</xdr:rowOff>
    </xdr:to>
    <xdr:sp macro="" textlink="">
      <xdr:nvSpPr>
        <xdr:cNvPr id="209" name="Line 208"/>
        <xdr:cNvSpPr>
          <a:spLocks noChangeShapeType="1"/>
        </xdr:cNvSpPr>
      </xdr:nvSpPr>
      <xdr:spPr bwMode="auto">
        <a:xfrm>
          <a:off x="53911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45</xdr:row>
      <xdr:rowOff>0</xdr:rowOff>
    </xdr:from>
    <xdr:to>
      <xdr:col>19</xdr:col>
      <xdr:colOff>9525</xdr:colOff>
      <xdr:row>45</xdr:row>
      <xdr:rowOff>0</xdr:rowOff>
    </xdr:to>
    <xdr:sp macro="" textlink="">
      <xdr:nvSpPr>
        <xdr:cNvPr id="210" name="Line 209"/>
        <xdr:cNvSpPr>
          <a:spLocks noChangeShapeType="1"/>
        </xdr:cNvSpPr>
      </xdr:nvSpPr>
      <xdr:spPr bwMode="auto">
        <a:xfrm>
          <a:off x="614362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45</xdr:row>
      <xdr:rowOff>0</xdr:rowOff>
    </xdr:from>
    <xdr:to>
      <xdr:col>20</xdr:col>
      <xdr:colOff>0</xdr:colOff>
      <xdr:row>45</xdr:row>
      <xdr:rowOff>0</xdr:rowOff>
    </xdr:to>
    <xdr:sp macro="" textlink="">
      <xdr:nvSpPr>
        <xdr:cNvPr id="211" name="Line 210"/>
        <xdr:cNvSpPr>
          <a:spLocks noChangeShapeType="1"/>
        </xdr:cNvSpPr>
      </xdr:nvSpPr>
      <xdr:spPr bwMode="auto">
        <a:xfrm>
          <a:off x="61531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45</xdr:row>
      <xdr:rowOff>0</xdr:rowOff>
    </xdr:from>
    <xdr:to>
      <xdr:col>21</xdr:col>
      <xdr:colOff>9525</xdr:colOff>
      <xdr:row>45</xdr:row>
      <xdr:rowOff>0</xdr:rowOff>
    </xdr:to>
    <xdr:sp macro="" textlink="">
      <xdr:nvSpPr>
        <xdr:cNvPr id="212" name="Line 211"/>
        <xdr:cNvSpPr>
          <a:spLocks noChangeShapeType="1"/>
        </xdr:cNvSpPr>
      </xdr:nvSpPr>
      <xdr:spPr bwMode="auto">
        <a:xfrm>
          <a:off x="690562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45</xdr:row>
      <xdr:rowOff>0</xdr:rowOff>
    </xdr:from>
    <xdr:to>
      <xdr:col>22</xdr:col>
      <xdr:colOff>0</xdr:colOff>
      <xdr:row>45</xdr:row>
      <xdr:rowOff>0</xdr:rowOff>
    </xdr:to>
    <xdr:sp macro="" textlink="">
      <xdr:nvSpPr>
        <xdr:cNvPr id="213" name="Line 212"/>
        <xdr:cNvSpPr>
          <a:spLocks noChangeShapeType="1"/>
        </xdr:cNvSpPr>
      </xdr:nvSpPr>
      <xdr:spPr bwMode="auto">
        <a:xfrm>
          <a:off x="6915150" y="55245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45</xdr:row>
      <xdr:rowOff>0</xdr:rowOff>
    </xdr:from>
    <xdr:to>
      <xdr:col>23</xdr:col>
      <xdr:colOff>9525</xdr:colOff>
      <xdr:row>45</xdr:row>
      <xdr:rowOff>0</xdr:rowOff>
    </xdr:to>
    <xdr:sp macro="" textlink="">
      <xdr:nvSpPr>
        <xdr:cNvPr id="214" name="Line 213"/>
        <xdr:cNvSpPr>
          <a:spLocks noChangeShapeType="1"/>
        </xdr:cNvSpPr>
      </xdr:nvSpPr>
      <xdr:spPr bwMode="auto">
        <a:xfrm>
          <a:off x="7762875" y="5524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45</xdr:row>
      <xdr:rowOff>0</xdr:rowOff>
    </xdr:from>
    <xdr:to>
      <xdr:col>24</xdr:col>
      <xdr:colOff>9525</xdr:colOff>
      <xdr:row>45</xdr:row>
      <xdr:rowOff>0</xdr:rowOff>
    </xdr:to>
    <xdr:sp macro="" textlink="">
      <xdr:nvSpPr>
        <xdr:cNvPr id="215" name="Line 214"/>
        <xdr:cNvSpPr>
          <a:spLocks noChangeShapeType="1"/>
        </xdr:cNvSpPr>
      </xdr:nvSpPr>
      <xdr:spPr bwMode="auto">
        <a:xfrm>
          <a:off x="7772400" y="5524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52</xdr:row>
      <xdr:rowOff>85725</xdr:rowOff>
    </xdr:from>
    <xdr:to>
      <xdr:col>6</xdr:col>
      <xdr:colOff>47625</xdr:colOff>
      <xdr:row>57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39275"/>
          <a:ext cx="14573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51</xdr:row>
      <xdr:rowOff>85725</xdr:rowOff>
    </xdr:from>
    <xdr:to>
      <xdr:col>2</xdr:col>
      <xdr:colOff>0</xdr:colOff>
      <xdr:row>54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096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621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028825" y="2533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8003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8670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6195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6861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4386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5053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2578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9525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324475" y="25336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102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114300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120967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33</xdr:row>
      <xdr:rowOff>0</xdr:rowOff>
    </xdr:from>
    <xdr:to>
      <xdr:col>7</xdr:col>
      <xdr:colOff>9525</xdr:colOff>
      <xdr:row>33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96215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33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2028825" y="37909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0035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6702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361950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0</xdr:colOff>
      <xdr:row>33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368617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33</xdr:row>
      <xdr:rowOff>0</xdr:rowOff>
    </xdr:from>
    <xdr:to>
      <xdr:col>13</xdr:col>
      <xdr:colOff>9525</xdr:colOff>
      <xdr:row>33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443865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33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50532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33</xdr:row>
      <xdr:rowOff>0</xdr:rowOff>
    </xdr:from>
    <xdr:to>
      <xdr:col>15</xdr:col>
      <xdr:colOff>9525</xdr:colOff>
      <xdr:row>33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525780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33</xdr:row>
      <xdr:rowOff>0</xdr:rowOff>
    </xdr:from>
    <xdr:to>
      <xdr:col>16</xdr:col>
      <xdr:colOff>9525</xdr:colOff>
      <xdr:row>33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324475" y="37909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1430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20967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9621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028825" y="4057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8003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28670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6195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368617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4386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0</xdr:colOff>
      <xdr:row>35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5053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2578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9525</xdr:colOff>
      <xdr:row>35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324475" y="40576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1430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12096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19621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028825" y="43243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8003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8670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6195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6861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4386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5053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2578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324475" y="43243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4300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20967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96215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028825" y="44577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80035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86702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61950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68617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43865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0</xdr:colOff>
      <xdr:row>38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50532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38</xdr:row>
      <xdr:rowOff>0</xdr:rowOff>
    </xdr:from>
    <xdr:to>
      <xdr:col>15</xdr:col>
      <xdr:colOff>9525</xdr:colOff>
      <xdr:row>38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25780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38</xdr:row>
      <xdr:rowOff>0</xdr:rowOff>
    </xdr:from>
    <xdr:to>
      <xdr:col>16</xdr:col>
      <xdr:colOff>9525</xdr:colOff>
      <xdr:row>38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324475" y="44577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1430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2096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9621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028825" y="45910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8003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8670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6195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6861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4386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5053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578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9525</xdr:colOff>
      <xdr:row>39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324475" y="45910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1430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2096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19621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028825" y="48577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8003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28670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6195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36861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4386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5053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578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9525</xdr:colOff>
      <xdr:row>41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324475" y="4857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4300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2096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6215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028825" y="49911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80035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8670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61950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6861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43865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5053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25780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42</xdr:row>
      <xdr:rowOff>0</xdr:rowOff>
    </xdr:from>
    <xdr:to>
      <xdr:col>16</xdr:col>
      <xdr:colOff>9525</xdr:colOff>
      <xdr:row>42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324475" y="49911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1430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2096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9621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028825" y="51244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8003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8670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6195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6861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44386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0</xdr:colOff>
      <xdr:row>43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5053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43</xdr:row>
      <xdr:rowOff>0</xdr:rowOff>
    </xdr:from>
    <xdr:to>
      <xdr:col>15</xdr:col>
      <xdr:colOff>9525</xdr:colOff>
      <xdr:row>43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52578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43</xdr:row>
      <xdr:rowOff>0</xdr:rowOff>
    </xdr:from>
    <xdr:to>
      <xdr:col>16</xdr:col>
      <xdr:colOff>9525</xdr:colOff>
      <xdr:row>43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5324475" y="51244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114300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120967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196215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2028825" y="56578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280035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8670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361950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368617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43865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5053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47</xdr:row>
      <xdr:rowOff>0</xdr:rowOff>
    </xdr:from>
    <xdr:to>
      <xdr:col>15</xdr:col>
      <xdr:colOff>9525</xdr:colOff>
      <xdr:row>47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25780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47</xdr:row>
      <xdr:rowOff>0</xdr:rowOff>
    </xdr:from>
    <xdr:to>
      <xdr:col>16</xdr:col>
      <xdr:colOff>9525</xdr:colOff>
      <xdr:row>47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5324475" y="56578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114300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12096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196215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2028825" y="57912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280035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8670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361950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6861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443865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0</xdr:colOff>
      <xdr:row>48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5053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48</xdr:row>
      <xdr:rowOff>0</xdr:rowOff>
    </xdr:from>
    <xdr:to>
      <xdr:col>15</xdr:col>
      <xdr:colOff>9525</xdr:colOff>
      <xdr:row>48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525780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48</xdr:row>
      <xdr:rowOff>0</xdr:rowOff>
    </xdr:from>
    <xdr:to>
      <xdr:col>16</xdr:col>
      <xdr:colOff>9525</xdr:colOff>
      <xdr:row>48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324475" y="57912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47</xdr:row>
      <xdr:rowOff>85725</xdr:rowOff>
    </xdr:from>
    <xdr:to>
      <xdr:col>7</xdr:col>
      <xdr:colOff>161925</xdr:colOff>
      <xdr:row>52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67850"/>
          <a:ext cx="15144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85725</xdr:rowOff>
    </xdr:from>
    <xdr:to>
      <xdr:col>2</xdr:col>
      <xdr:colOff>0</xdr:colOff>
      <xdr:row>49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535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28</xdr:row>
      <xdr:rowOff>0</xdr:rowOff>
    </xdr:from>
    <xdr:to>
      <xdr:col>4</xdr:col>
      <xdr:colOff>9525</xdr:colOff>
      <xdr:row>28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3257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28</xdr:row>
      <xdr:rowOff>0</xdr:rowOff>
    </xdr:from>
    <xdr:to>
      <xdr:col>5</xdr:col>
      <xdr:colOff>9525</xdr:colOff>
      <xdr:row>28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28</xdr:row>
      <xdr:rowOff>0</xdr:rowOff>
    </xdr:from>
    <xdr:to>
      <xdr:col>6</xdr:col>
      <xdr:colOff>9525</xdr:colOff>
      <xdr:row>28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52525" y="3257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28</xdr:row>
      <xdr:rowOff>0</xdr:rowOff>
    </xdr:from>
    <xdr:to>
      <xdr:col>7</xdr:col>
      <xdr:colOff>0</xdr:colOff>
      <xdr:row>28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05000" y="325755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28</xdr:row>
      <xdr:rowOff>0</xdr:rowOff>
    </xdr:from>
    <xdr:to>
      <xdr:col>8</xdr:col>
      <xdr:colOff>9525</xdr:colOff>
      <xdr:row>28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905000" y="32575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28</xdr:row>
      <xdr:rowOff>0</xdr:rowOff>
    </xdr:from>
    <xdr:to>
      <xdr:col>9</xdr:col>
      <xdr:colOff>9525</xdr:colOff>
      <xdr:row>28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333625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28</xdr:row>
      <xdr:rowOff>0</xdr:rowOff>
    </xdr:from>
    <xdr:to>
      <xdr:col>10</xdr:col>
      <xdr:colOff>9525</xdr:colOff>
      <xdr:row>28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343150" y="32575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28</xdr:row>
      <xdr:rowOff>0</xdr:rowOff>
    </xdr:from>
    <xdr:to>
      <xdr:col>11</xdr:col>
      <xdr:colOff>9525</xdr:colOff>
      <xdr:row>28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2943225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28</xdr:row>
      <xdr:rowOff>0</xdr:rowOff>
    </xdr:from>
    <xdr:to>
      <xdr:col>12</xdr:col>
      <xdr:colOff>9525</xdr:colOff>
      <xdr:row>28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952750" y="32575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28</xdr:row>
      <xdr:rowOff>0</xdr:rowOff>
    </xdr:from>
    <xdr:to>
      <xdr:col>13</xdr:col>
      <xdr:colOff>9525</xdr:colOff>
      <xdr:row>28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638550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28</xdr:row>
      <xdr:rowOff>0</xdr:rowOff>
    </xdr:from>
    <xdr:to>
      <xdr:col>14</xdr:col>
      <xdr:colOff>9525</xdr:colOff>
      <xdr:row>28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648075" y="3257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28</xdr:row>
      <xdr:rowOff>0</xdr:rowOff>
    </xdr:from>
    <xdr:to>
      <xdr:col>15</xdr:col>
      <xdr:colOff>9525</xdr:colOff>
      <xdr:row>28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400550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28</xdr:row>
      <xdr:rowOff>0</xdr:rowOff>
    </xdr:from>
    <xdr:to>
      <xdr:col>16</xdr:col>
      <xdr:colOff>9525</xdr:colOff>
      <xdr:row>28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410075" y="32575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28</xdr:row>
      <xdr:rowOff>0</xdr:rowOff>
    </xdr:from>
    <xdr:to>
      <xdr:col>17</xdr:col>
      <xdr:colOff>9525</xdr:colOff>
      <xdr:row>28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343525" y="3257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28</xdr:row>
      <xdr:rowOff>0</xdr:rowOff>
    </xdr:from>
    <xdr:to>
      <xdr:col>18</xdr:col>
      <xdr:colOff>9525</xdr:colOff>
      <xdr:row>28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353050" y="32575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29</xdr:row>
      <xdr:rowOff>0</xdr:rowOff>
    </xdr:from>
    <xdr:to>
      <xdr:col>4</xdr:col>
      <xdr:colOff>9525</xdr:colOff>
      <xdr:row>29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390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29</xdr:row>
      <xdr:rowOff>0</xdr:rowOff>
    </xdr:from>
    <xdr:to>
      <xdr:col>5</xdr:col>
      <xdr:colOff>9525</xdr:colOff>
      <xdr:row>29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29</xdr:row>
      <xdr:rowOff>0</xdr:rowOff>
    </xdr:from>
    <xdr:to>
      <xdr:col>6</xdr:col>
      <xdr:colOff>9525</xdr:colOff>
      <xdr:row>29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152525" y="3390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29</xdr:row>
      <xdr:rowOff>0</xdr:rowOff>
    </xdr:from>
    <xdr:to>
      <xdr:col>7</xdr:col>
      <xdr:colOff>0</xdr:colOff>
      <xdr:row>29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905000" y="33909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29</xdr:row>
      <xdr:rowOff>0</xdr:rowOff>
    </xdr:from>
    <xdr:to>
      <xdr:col>8</xdr:col>
      <xdr:colOff>9525</xdr:colOff>
      <xdr:row>29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905000" y="33909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29</xdr:row>
      <xdr:rowOff>0</xdr:rowOff>
    </xdr:from>
    <xdr:to>
      <xdr:col>9</xdr:col>
      <xdr:colOff>9525</xdr:colOff>
      <xdr:row>29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333625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29</xdr:row>
      <xdr:rowOff>0</xdr:rowOff>
    </xdr:from>
    <xdr:to>
      <xdr:col>10</xdr:col>
      <xdr:colOff>9525</xdr:colOff>
      <xdr:row>29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343150" y="33909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29</xdr:row>
      <xdr:rowOff>0</xdr:rowOff>
    </xdr:from>
    <xdr:to>
      <xdr:col>11</xdr:col>
      <xdr:colOff>9525</xdr:colOff>
      <xdr:row>29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943225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29</xdr:row>
      <xdr:rowOff>0</xdr:rowOff>
    </xdr:from>
    <xdr:to>
      <xdr:col>12</xdr:col>
      <xdr:colOff>9525</xdr:colOff>
      <xdr:row>29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952750" y="33909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29</xdr:row>
      <xdr:rowOff>0</xdr:rowOff>
    </xdr:from>
    <xdr:to>
      <xdr:col>13</xdr:col>
      <xdr:colOff>9525</xdr:colOff>
      <xdr:row>29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363855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29</xdr:row>
      <xdr:rowOff>0</xdr:rowOff>
    </xdr:from>
    <xdr:to>
      <xdr:col>14</xdr:col>
      <xdr:colOff>9525</xdr:colOff>
      <xdr:row>29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3648075" y="3390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29</xdr:row>
      <xdr:rowOff>0</xdr:rowOff>
    </xdr:from>
    <xdr:to>
      <xdr:col>15</xdr:col>
      <xdr:colOff>9525</xdr:colOff>
      <xdr:row>29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400550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29</xdr:row>
      <xdr:rowOff>0</xdr:rowOff>
    </xdr:from>
    <xdr:to>
      <xdr:col>16</xdr:col>
      <xdr:colOff>9525</xdr:colOff>
      <xdr:row>29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410075" y="33909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29</xdr:row>
      <xdr:rowOff>0</xdr:rowOff>
    </xdr:from>
    <xdr:to>
      <xdr:col>17</xdr:col>
      <xdr:colOff>9525</xdr:colOff>
      <xdr:row>29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343525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29</xdr:row>
      <xdr:rowOff>0</xdr:rowOff>
    </xdr:from>
    <xdr:to>
      <xdr:col>18</xdr:col>
      <xdr:colOff>9525</xdr:colOff>
      <xdr:row>29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353050" y="33909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9525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3657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152525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31</xdr:row>
      <xdr:rowOff>0</xdr:rowOff>
    </xdr:from>
    <xdr:to>
      <xdr:col>7</xdr:col>
      <xdr:colOff>0</xdr:colOff>
      <xdr:row>31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1905000" y="36576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31</xdr:row>
      <xdr:rowOff>0</xdr:rowOff>
    </xdr:from>
    <xdr:to>
      <xdr:col>8</xdr:col>
      <xdr:colOff>9525</xdr:colOff>
      <xdr:row>31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905000" y="36576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33362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9525</xdr:colOff>
      <xdr:row>31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343150" y="36576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94322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952750" y="36576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63855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648075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400550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9525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410075" y="36576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4352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353050" y="36576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9525</xdr:colOff>
      <xdr:row>33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9525</xdr:colOff>
      <xdr:row>33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15252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33</xdr:row>
      <xdr:rowOff>0</xdr:rowOff>
    </xdr:from>
    <xdr:to>
      <xdr:col>7</xdr:col>
      <xdr:colOff>0</xdr:colOff>
      <xdr:row>33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1905000" y="39243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33</xdr:row>
      <xdr:rowOff>0</xdr:rowOff>
    </xdr:from>
    <xdr:to>
      <xdr:col>8</xdr:col>
      <xdr:colOff>9525</xdr:colOff>
      <xdr:row>33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1905000" y="39243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33362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9525</xdr:colOff>
      <xdr:row>33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343150" y="39243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294322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9525</xdr:colOff>
      <xdr:row>33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2952750" y="39243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33</xdr:row>
      <xdr:rowOff>0</xdr:rowOff>
    </xdr:from>
    <xdr:to>
      <xdr:col>13</xdr:col>
      <xdr:colOff>9525</xdr:colOff>
      <xdr:row>33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363855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33</xdr:row>
      <xdr:rowOff>0</xdr:rowOff>
    </xdr:from>
    <xdr:to>
      <xdr:col>14</xdr:col>
      <xdr:colOff>9525</xdr:colOff>
      <xdr:row>33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364807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33</xdr:row>
      <xdr:rowOff>0</xdr:rowOff>
    </xdr:from>
    <xdr:to>
      <xdr:col>15</xdr:col>
      <xdr:colOff>9525</xdr:colOff>
      <xdr:row>33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40055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33</xdr:row>
      <xdr:rowOff>0</xdr:rowOff>
    </xdr:from>
    <xdr:to>
      <xdr:col>16</xdr:col>
      <xdr:colOff>9525</xdr:colOff>
      <xdr:row>33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410075" y="39243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33</xdr:row>
      <xdr:rowOff>0</xdr:rowOff>
    </xdr:from>
    <xdr:to>
      <xdr:col>17</xdr:col>
      <xdr:colOff>9525</xdr:colOff>
      <xdr:row>33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34352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33</xdr:row>
      <xdr:rowOff>0</xdr:rowOff>
    </xdr:from>
    <xdr:to>
      <xdr:col>18</xdr:col>
      <xdr:colOff>9525</xdr:colOff>
      <xdr:row>33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353050" y="39243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9525</xdr:colOff>
      <xdr:row>34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9525</xdr:colOff>
      <xdr:row>34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1525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34</xdr:row>
      <xdr:rowOff>0</xdr:rowOff>
    </xdr:from>
    <xdr:to>
      <xdr:col>7</xdr:col>
      <xdr:colOff>0</xdr:colOff>
      <xdr:row>34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1905000" y="405765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34</xdr:row>
      <xdr:rowOff>0</xdr:rowOff>
    </xdr:from>
    <xdr:to>
      <xdr:col>8</xdr:col>
      <xdr:colOff>9525</xdr:colOff>
      <xdr:row>34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905000" y="40576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34</xdr:row>
      <xdr:rowOff>0</xdr:rowOff>
    </xdr:from>
    <xdr:to>
      <xdr:col>9</xdr:col>
      <xdr:colOff>9525</xdr:colOff>
      <xdr:row>34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33362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34</xdr:row>
      <xdr:rowOff>0</xdr:rowOff>
    </xdr:from>
    <xdr:to>
      <xdr:col>10</xdr:col>
      <xdr:colOff>9525</xdr:colOff>
      <xdr:row>34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343150" y="40576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294322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9525</xdr:colOff>
      <xdr:row>34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2952750" y="40576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363855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9525</xdr:colOff>
      <xdr:row>34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364807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34</xdr:row>
      <xdr:rowOff>0</xdr:rowOff>
    </xdr:from>
    <xdr:to>
      <xdr:col>15</xdr:col>
      <xdr:colOff>9525</xdr:colOff>
      <xdr:row>34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400550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34</xdr:row>
      <xdr:rowOff>0</xdr:rowOff>
    </xdr:from>
    <xdr:to>
      <xdr:col>16</xdr:col>
      <xdr:colOff>9525</xdr:colOff>
      <xdr:row>34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410075" y="40576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34</xdr:row>
      <xdr:rowOff>0</xdr:rowOff>
    </xdr:from>
    <xdr:to>
      <xdr:col>17</xdr:col>
      <xdr:colOff>9525</xdr:colOff>
      <xdr:row>34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343525" y="40576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34</xdr:row>
      <xdr:rowOff>0</xdr:rowOff>
    </xdr:from>
    <xdr:to>
      <xdr:col>18</xdr:col>
      <xdr:colOff>9525</xdr:colOff>
      <xdr:row>34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353050" y="40576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9525</xdr:colOff>
      <xdr:row>35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9525</xdr:colOff>
      <xdr:row>35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15252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35</xdr:row>
      <xdr:rowOff>0</xdr:rowOff>
    </xdr:from>
    <xdr:to>
      <xdr:col>7</xdr:col>
      <xdr:colOff>0</xdr:colOff>
      <xdr:row>35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905000" y="41910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35</xdr:row>
      <xdr:rowOff>0</xdr:rowOff>
    </xdr:from>
    <xdr:to>
      <xdr:col>8</xdr:col>
      <xdr:colOff>9525</xdr:colOff>
      <xdr:row>35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905000" y="41910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333625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9525</xdr:colOff>
      <xdr:row>35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343150" y="4191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943225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9525</xdr:colOff>
      <xdr:row>35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952750" y="41910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638550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9525</xdr:colOff>
      <xdr:row>35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64807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400550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9525</xdr:colOff>
      <xdr:row>35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410075" y="41910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35</xdr:row>
      <xdr:rowOff>0</xdr:rowOff>
    </xdr:from>
    <xdr:to>
      <xdr:col>17</xdr:col>
      <xdr:colOff>9525</xdr:colOff>
      <xdr:row>35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343525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35</xdr:row>
      <xdr:rowOff>0</xdr:rowOff>
    </xdr:from>
    <xdr:to>
      <xdr:col>18</xdr:col>
      <xdr:colOff>9525</xdr:colOff>
      <xdr:row>35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353050" y="4191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9525</xdr:colOff>
      <xdr:row>37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143000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9525</xdr:colOff>
      <xdr:row>37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5252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37</xdr:row>
      <xdr:rowOff>0</xdr:rowOff>
    </xdr:from>
    <xdr:to>
      <xdr:col>7</xdr:col>
      <xdr:colOff>0</xdr:colOff>
      <xdr:row>37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905000" y="44577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37</xdr:row>
      <xdr:rowOff>0</xdr:rowOff>
    </xdr:from>
    <xdr:to>
      <xdr:col>8</xdr:col>
      <xdr:colOff>9525</xdr:colOff>
      <xdr:row>37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05000" y="44577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333625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9525</xdr:colOff>
      <xdr:row>37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343150" y="44577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943225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9525</xdr:colOff>
      <xdr:row>37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2952750" y="44577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638550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9525</xdr:colOff>
      <xdr:row>37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364807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400550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4410075" y="44577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37</xdr:row>
      <xdr:rowOff>0</xdr:rowOff>
    </xdr:from>
    <xdr:to>
      <xdr:col>17</xdr:col>
      <xdr:colOff>9525</xdr:colOff>
      <xdr:row>37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343525" y="44577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37</xdr:row>
      <xdr:rowOff>0</xdr:rowOff>
    </xdr:from>
    <xdr:to>
      <xdr:col>18</xdr:col>
      <xdr:colOff>9525</xdr:colOff>
      <xdr:row>37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353050" y="44577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9525</xdr:colOff>
      <xdr:row>38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9525</xdr:colOff>
      <xdr:row>38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1525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38</xdr:row>
      <xdr:rowOff>0</xdr:rowOff>
    </xdr:from>
    <xdr:to>
      <xdr:col>7</xdr:col>
      <xdr:colOff>0</xdr:colOff>
      <xdr:row>38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1905000" y="459105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38</xdr:row>
      <xdr:rowOff>0</xdr:rowOff>
    </xdr:from>
    <xdr:to>
      <xdr:col>8</xdr:col>
      <xdr:colOff>9525</xdr:colOff>
      <xdr:row>38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1905000" y="45910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33362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9525</xdr:colOff>
      <xdr:row>38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343150" y="45910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294322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9525</xdr:colOff>
      <xdr:row>38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952750" y="45910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3638550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9525</xdr:colOff>
      <xdr:row>38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6480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38</xdr:row>
      <xdr:rowOff>0</xdr:rowOff>
    </xdr:from>
    <xdr:to>
      <xdr:col>15</xdr:col>
      <xdr:colOff>9525</xdr:colOff>
      <xdr:row>38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400550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38</xdr:row>
      <xdr:rowOff>0</xdr:rowOff>
    </xdr:from>
    <xdr:to>
      <xdr:col>16</xdr:col>
      <xdr:colOff>9525</xdr:colOff>
      <xdr:row>38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410075" y="45910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38</xdr:row>
      <xdr:rowOff>0</xdr:rowOff>
    </xdr:from>
    <xdr:to>
      <xdr:col>17</xdr:col>
      <xdr:colOff>9525</xdr:colOff>
      <xdr:row>38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34352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38</xdr:row>
      <xdr:rowOff>0</xdr:rowOff>
    </xdr:from>
    <xdr:to>
      <xdr:col>18</xdr:col>
      <xdr:colOff>9525</xdr:colOff>
      <xdr:row>38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353050" y="45910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9525</xdr:colOff>
      <xdr:row>40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4300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9525</xdr:colOff>
      <xdr:row>40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525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40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905000" y="485775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40</xdr:row>
      <xdr:rowOff>0</xdr:rowOff>
    </xdr:from>
    <xdr:to>
      <xdr:col>8</xdr:col>
      <xdr:colOff>9525</xdr:colOff>
      <xdr:row>40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1905000" y="48577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33362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9525</xdr:colOff>
      <xdr:row>40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343150" y="4857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294322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9525</xdr:colOff>
      <xdr:row>40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2952750" y="4857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363855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36480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400550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9525</xdr:colOff>
      <xdr:row>40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4410075" y="48577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343525" y="4857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9525</xdr:colOff>
      <xdr:row>40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353050" y="4857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9525</xdr:colOff>
      <xdr:row>41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114300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9525</xdr:colOff>
      <xdr:row>41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11525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41</xdr:row>
      <xdr:rowOff>0</xdr:rowOff>
    </xdr:from>
    <xdr:to>
      <xdr:col>7</xdr:col>
      <xdr:colOff>0</xdr:colOff>
      <xdr:row>41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1905000" y="49911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41</xdr:row>
      <xdr:rowOff>0</xdr:rowOff>
    </xdr:from>
    <xdr:to>
      <xdr:col>8</xdr:col>
      <xdr:colOff>9525</xdr:colOff>
      <xdr:row>41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1905000" y="49911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233362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9525</xdr:colOff>
      <xdr:row>41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2343150" y="49911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294322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9525</xdr:colOff>
      <xdr:row>41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2952750" y="49911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363855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36480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440055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9525</xdr:colOff>
      <xdr:row>41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4410075" y="49911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534352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9525</xdr:colOff>
      <xdr:row>41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5353050" y="49911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9525</xdr:colOff>
      <xdr:row>43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114300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9525</xdr:colOff>
      <xdr:row>43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11525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43</xdr:row>
      <xdr:rowOff>0</xdr:rowOff>
    </xdr:from>
    <xdr:to>
      <xdr:col>7</xdr:col>
      <xdr:colOff>0</xdr:colOff>
      <xdr:row>43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1905000" y="52578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43</xdr:row>
      <xdr:rowOff>0</xdr:rowOff>
    </xdr:from>
    <xdr:to>
      <xdr:col>8</xdr:col>
      <xdr:colOff>9525</xdr:colOff>
      <xdr:row>43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1905000" y="52578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233362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9525</xdr:colOff>
      <xdr:row>43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2343150" y="52578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294322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9525</xdr:colOff>
      <xdr:row>43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2952750" y="52578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363855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9525</xdr:colOff>
      <xdr:row>43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36480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43</xdr:row>
      <xdr:rowOff>0</xdr:rowOff>
    </xdr:from>
    <xdr:to>
      <xdr:col>15</xdr:col>
      <xdr:colOff>9525</xdr:colOff>
      <xdr:row>43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440055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43</xdr:row>
      <xdr:rowOff>0</xdr:rowOff>
    </xdr:from>
    <xdr:to>
      <xdr:col>16</xdr:col>
      <xdr:colOff>9525</xdr:colOff>
      <xdr:row>43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410075" y="52578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43</xdr:row>
      <xdr:rowOff>0</xdr:rowOff>
    </xdr:from>
    <xdr:to>
      <xdr:col>17</xdr:col>
      <xdr:colOff>9525</xdr:colOff>
      <xdr:row>43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534352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43</xdr:row>
      <xdr:rowOff>0</xdr:rowOff>
    </xdr:from>
    <xdr:to>
      <xdr:col>18</xdr:col>
      <xdr:colOff>9525</xdr:colOff>
      <xdr:row>43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353050" y="52578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45</xdr:row>
      <xdr:rowOff>85725</xdr:rowOff>
    </xdr:from>
    <xdr:to>
      <xdr:col>7</xdr:col>
      <xdr:colOff>438150</xdr:colOff>
      <xdr:row>50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77375"/>
          <a:ext cx="15430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44</xdr:row>
      <xdr:rowOff>85725</xdr:rowOff>
    </xdr:from>
    <xdr:to>
      <xdr:col>2</xdr:col>
      <xdr:colOff>0</xdr:colOff>
      <xdr:row>47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630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29</xdr:row>
      <xdr:rowOff>0</xdr:rowOff>
    </xdr:from>
    <xdr:to>
      <xdr:col>4</xdr:col>
      <xdr:colOff>9525</xdr:colOff>
      <xdr:row>29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38195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29</xdr:row>
      <xdr:rowOff>0</xdr:rowOff>
    </xdr:from>
    <xdr:to>
      <xdr:col>5</xdr:col>
      <xdr:colOff>9525</xdr:colOff>
      <xdr:row>29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29</xdr:row>
      <xdr:rowOff>0</xdr:rowOff>
    </xdr:from>
    <xdr:to>
      <xdr:col>6</xdr:col>
      <xdr:colOff>9525</xdr:colOff>
      <xdr:row>29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52525" y="381952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29</xdr:row>
      <xdr:rowOff>0</xdr:rowOff>
    </xdr:from>
    <xdr:to>
      <xdr:col>7</xdr:col>
      <xdr:colOff>9525</xdr:colOff>
      <xdr:row>29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657350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29</xdr:row>
      <xdr:rowOff>0</xdr:rowOff>
    </xdr:from>
    <xdr:to>
      <xdr:col>8</xdr:col>
      <xdr:colOff>9525</xdr:colOff>
      <xdr:row>29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666875" y="38195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29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162175" y="38195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29</xdr:row>
      <xdr:rowOff>0</xdr:rowOff>
    </xdr:from>
    <xdr:to>
      <xdr:col>10</xdr:col>
      <xdr:colOff>9525</xdr:colOff>
      <xdr:row>29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162175" y="38195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29</xdr:row>
      <xdr:rowOff>0</xdr:rowOff>
    </xdr:from>
    <xdr:to>
      <xdr:col>11</xdr:col>
      <xdr:colOff>9525</xdr:colOff>
      <xdr:row>29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2590800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29</xdr:row>
      <xdr:rowOff>0</xdr:rowOff>
    </xdr:from>
    <xdr:to>
      <xdr:col>12</xdr:col>
      <xdr:colOff>9525</xdr:colOff>
      <xdr:row>29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600325" y="38195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29</xdr:row>
      <xdr:rowOff>0</xdr:rowOff>
    </xdr:from>
    <xdr:to>
      <xdr:col>13</xdr:col>
      <xdr:colOff>9525</xdr:colOff>
      <xdr:row>29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381375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29</xdr:row>
      <xdr:rowOff>0</xdr:rowOff>
    </xdr:from>
    <xdr:to>
      <xdr:col>14</xdr:col>
      <xdr:colOff>9525</xdr:colOff>
      <xdr:row>29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390900" y="38195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29</xdr:row>
      <xdr:rowOff>0</xdr:rowOff>
    </xdr:from>
    <xdr:to>
      <xdr:col>15</xdr:col>
      <xdr:colOff>9525</xdr:colOff>
      <xdr:row>29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3990975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29</xdr:row>
      <xdr:rowOff>0</xdr:rowOff>
    </xdr:from>
    <xdr:to>
      <xdr:col>16</xdr:col>
      <xdr:colOff>9525</xdr:colOff>
      <xdr:row>29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000500" y="38195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29</xdr:row>
      <xdr:rowOff>0</xdr:rowOff>
    </xdr:from>
    <xdr:to>
      <xdr:col>17</xdr:col>
      <xdr:colOff>9525</xdr:colOff>
      <xdr:row>29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752975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29</xdr:row>
      <xdr:rowOff>0</xdr:rowOff>
    </xdr:from>
    <xdr:to>
      <xdr:col>18</xdr:col>
      <xdr:colOff>9525</xdr:colOff>
      <xdr:row>29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4762500" y="38195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29</xdr:row>
      <xdr:rowOff>0</xdr:rowOff>
    </xdr:from>
    <xdr:to>
      <xdr:col>19</xdr:col>
      <xdr:colOff>9525</xdr:colOff>
      <xdr:row>29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372100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29</xdr:row>
      <xdr:rowOff>0</xdr:rowOff>
    </xdr:from>
    <xdr:to>
      <xdr:col>20</xdr:col>
      <xdr:colOff>9525</xdr:colOff>
      <xdr:row>29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5381625" y="38195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30</xdr:row>
      <xdr:rowOff>0</xdr:rowOff>
    </xdr:from>
    <xdr:to>
      <xdr:col>4</xdr:col>
      <xdr:colOff>9525</xdr:colOff>
      <xdr:row>30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581025" y="39528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30</xdr:row>
      <xdr:rowOff>0</xdr:rowOff>
    </xdr:from>
    <xdr:to>
      <xdr:col>5</xdr:col>
      <xdr:colOff>9525</xdr:colOff>
      <xdr:row>30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143000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30</xdr:row>
      <xdr:rowOff>0</xdr:rowOff>
    </xdr:from>
    <xdr:to>
      <xdr:col>6</xdr:col>
      <xdr:colOff>9525</xdr:colOff>
      <xdr:row>30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152525" y="395287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30</xdr:row>
      <xdr:rowOff>0</xdr:rowOff>
    </xdr:from>
    <xdr:to>
      <xdr:col>7</xdr:col>
      <xdr:colOff>9525</xdr:colOff>
      <xdr:row>30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657350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30</xdr:row>
      <xdr:rowOff>0</xdr:rowOff>
    </xdr:from>
    <xdr:to>
      <xdr:col>8</xdr:col>
      <xdr:colOff>9525</xdr:colOff>
      <xdr:row>30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1666875" y="39528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30</xdr:row>
      <xdr:rowOff>0</xdr:rowOff>
    </xdr:from>
    <xdr:to>
      <xdr:col>9</xdr:col>
      <xdr:colOff>0</xdr:colOff>
      <xdr:row>30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162175" y="39528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30</xdr:row>
      <xdr:rowOff>0</xdr:rowOff>
    </xdr:from>
    <xdr:to>
      <xdr:col>10</xdr:col>
      <xdr:colOff>9525</xdr:colOff>
      <xdr:row>30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162175" y="39528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30</xdr:row>
      <xdr:rowOff>0</xdr:rowOff>
    </xdr:from>
    <xdr:to>
      <xdr:col>11</xdr:col>
      <xdr:colOff>9525</xdr:colOff>
      <xdr:row>30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2590800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30</xdr:row>
      <xdr:rowOff>0</xdr:rowOff>
    </xdr:from>
    <xdr:to>
      <xdr:col>12</xdr:col>
      <xdr:colOff>9525</xdr:colOff>
      <xdr:row>30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600325" y="39528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30</xdr:row>
      <xdr:rowOff>0</xdr:rowOff>
    </xdr:from>
    <xdr:to>
      <xdr:col>13</xdr:col>
      <xdr:colOff>9525</xdr:colOff>
      <xdr:row>30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3381375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30</xdr:row>
      <xdr:rowOff>0</xdr:rowOff>
    </xdr:from>
    <xdr:to>
      <xdr:col>14</xdr:col>
      <xdr:colOff>9525</xdr:colOff>
      <xdr:row>30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390900" y="39528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30</xdr:row>
      <xdr:rowOff>0</xdr:rowOff>
    </xdr:from>
    <xdr:to>
      <xdr:col>15</xdr:col>
      <xdr:colOff>9525</xdr:colOff>
      <xdr:row>30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990975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30</xdr:row>
      <xdr:rowOff>0</xdr:rowOff>
    </xdr:from>
    <xdr:to>
      <xdr:col>16</xdr:col>
      <xdr:colOff>9525</xdr:colOff>
      <xdr:row>30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000500" y="39528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30</xdr:row>
      <xdr:rowOff>0</xdr:rowOff>
    </xdr:from>
    <xdr:to>
      <xdr:col>17</xdr:col>
      <xdr:colOff>9525</xdr:colOff>
      <xdr:row>30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752975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30</xdr:row>
      <xdr:rowOff>0</xdr:rowOff>
    </xdr:from>
    <xdr:to>
      <xdr:col>18</xdr:col>
      <xdr:colOff>9525</xdr:colOff>
      <xdr:row>30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4762500" y="39528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30</xdr:row>
      <xdr:rowOff>0</xdr:rowOff>
    </xdr:from>
    <xdr:to>
      <xdr:col>19</xdr:col>
      <xdr:colOff>9525</xdr:colOff>
      <xdr:row>30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3952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30</xdr:row>
      <xdr:rowOff>0</xdr:rowOff>
    </xdr:from>
    <xdr:to>
      <xdr:col>20</xdr:col>
      <xdr:colOff>9525</xdr:colOff>
      <xdr:row>30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381625" y="39528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9525</xdr:colOff>
      <xdr:row>31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81025" y="40862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143000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9525</xdr:colOff>
      <xdr:row>31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1152525" y="408622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1657350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9525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1666875" y="40862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31</xdr:row>
      <xdr:rowOff>0</xdr:rowOff>
    </xdr:from>
    <xdr:to>
      <xdr:col>9</xdr:col>
      <xdr:colOff>0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162175" y="40862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31</xdr:row>
      <xdr:rowOff>0</xdr:rowOff>
    </xdr:from>
    <xdr:to>
      <xdr:col>10</xdr:col>
      <xdr:colOff>9525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2162175" y="40862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2590800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600325" y="40862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3381375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3390900" y="40862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3990975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9525</xdr:colOff>
      <xdr:row>31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4000500" y="40862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4752975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762500" y="40862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31</xdr:row>
      <xdr:rowOff>0</xdr:rowOff>
    </xdr:from>
    <xdr:to>
      <xdr:col>19</xdr:col>
      <xdr:colOff>9525</xdr:colOff>
      <xdr:row>31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5372100" y="40862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31</xdr:row>
      <xdr:rowOff>0</xdr:rowOff>
    </xdr:from>
    <xdr:to>
      <xdr:col>20</xdr:col>
      <xdr:colOff>9525</xdr:colOff>
      <xdr:row>31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381625" y="40862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9525</xdr:colOff>
      <xdr:row>34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81025" y="44862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1143000" y="44862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9525</xdr:colOff>
      <xdr:row>34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52525" y="448627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34</xdr:row>
      <xdr:rowOff>0</xdr:rowOff>
    </xdr:from>
    <xdr:to>
      <xdr:col>7</xdr:col>
      <xdr:colOff>9525</xdr:colOff>
      <xdr:row>34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657350" y="44862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34</xdr:row>
      <xdr:rowOff>0</xdr:rowOff>
    </xdr:from>
    <xdr:to>
      <xdr:col>8</xdr:col>
      <xdr:colOff>9525</xdr:colOff>
      <xdr:row>34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666875" y="44862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34</xdr:row>
      <xdr:rowOff>0</xdr:rowOff>
    </xdr:from>
    <xdr:to>
      <xdr:col>9</xdr:col>
      <xdr:colOff>0</xdr:colOff>
      <xdr:row>34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162175" y="44862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34</xdr:row>
      <xdr:rowOff>0</xdr:rowOff>
    </xdr:from>
    <xdr:to>
      <xdr:col>10</xdr:col>
      <xdr:colOff>9525</xdr:colOff>
      <xdr:row>34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162175" y="44862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590800" y="44862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9525</xdr:colOff>
      <xdr:row>34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600325" y="44862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381375" y="44862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9525</xdr:colOff>
      <xdr:row>34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90900" y="44862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34</xdr:row>
      <xdr:rowOff>0</xdr:rowOff>
    </xdr:from>
    <xdr:to>
      <xdr:col>15</xdr:col>
      <xdr:colOff>9525</xdr:colOff>
      <xdr:row>34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44862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34</xdr:row>
      <xdr:rowOff>0</xdr:rowOff>
    </xdr:from>
    <xdr:to>
      <xdr:col>16</xdr:col>
      <xdr:colOff>9525</xdr:colOff>
      <xdr:row>34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000500" y="44862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34</xdr:row>
      <xdr:rowOff>0</xdr:rowOff>
    </xdr:from>
    <xdr:to>
      <xdr:col>17</xdr:col>
      <xdr:colOff>9525</xdr:colOff>
      <xdr:row>34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4752975" y="44862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34</xdr:row>
      <xdr:rowOff>0</xdr:rowOff>
    </xdr:from>
    <xdr:to>
      <xdr:col>18</xdr:col>
      <xdr:colOff>9525</xdr:colOff>
      <xdr:row>34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4762500" y="44862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34</xdr:row>
      <xdr:rowOff>0</xdr:rowOff>
    </xdr:from>
    <xdr:to>
      <xdr:col>19</xdr:col>
      <xdr:colOff>9525</xdr:colOff>
      <xdr:row>34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372100" y="44862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34</xdr:row>
      <xdr:rowOff>0</xdr:rowOff>
    </xdr:from>
    <xdr:to>
      <xdr:col>20</xdr:col>
      <xdr:colOff>9525</xdr:colOff>
      <xdr:row>34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5381625" y="44862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9525</xdr:colOff>
      <xdr:row>35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581025" y="46196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1143000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9525</xdr:colOff>
      <xdr:row>35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1152525" y="461962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1657350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9525</xdr:colOff>
      <xdr:row>35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1666875" y="46196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35</xdr:row>
      <xdr:rowOff>0</xdr:rowOff>
    </xdr:from>
    <xdr:to>
      <xdr:col>9</xdr:col>
      <xdr:colOff>0</xdr:colOff>
      <xdr:row>35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2162175" y="46196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35</xdr:row>
      <xdr:rowOff>0</xdr:rowOff>
    </xdr:from>
    <xdr:to>
      <xdr:col>10</xdr:col>
      <xdr:colOff>9525</xdr:colOff>
      <xdr:row>35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2162175" y="46196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2590800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9525</xdr:colOff>
      <xdr:row>35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2600325" y="46196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3381375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9525</xdr:colOff>
      <xdr:row>35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3390900" y="46196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3990975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9525</xdr:colOff>
      <xdr:row>35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4000500" y="46196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35</xdr:row>
      <xdr:rowOff>0</xdr:rowOff>
    </xdr:from>
    <xdr:to>
      <xdr:col>17</xdr:col>
      <xdr:colOff>9525</xdr:colOff>
      <xdr:row>35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4752975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35</xdr:row>
      <xdr:rowOff>0</xdr:rowOff>
    </xdr:from>
    <xdr:to>
      <xdr:col>18</xdr:col>
      <xdr:colOff>9525</xdr:colOff>
      <xdr:row>35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4762500" y="46196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35</xdr:row>
      <xdr:rowOff>0</xdr:rowOff>
    </xdr:from>
    <xdr:to>
      <xdr:col>19</xdr:col>
      <xdr:colOff>9525</xdr:colOff>
      <xdr:row>35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5372100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35</xdr:row>
      <xdr:rowOff>0</xdr:rowOff>
    </xdr:from>
    <xdr:to>
      <xdr:col>20</xdr:col>
      <xdr:colOff>9525</xdr:colOff>
      <xdr:row>35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5381625" y="46196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9525</xdr:colOff>
      <xdr:row>37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581025" y="48863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1143000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9525</xdr:colOff>
      <xdr:row>37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1152525" y="488632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1657350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37</xdr:row>
      <xdr:rowOff>0</xdr:rowOff>
    </xdr:from>
    <xdr:to>
      <xdr:col>8</xdr:col>
      <xdr:colOff>9525</xdr:colOff>
      <xdr:row>37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666875" y="48863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37</xdr:row>
      <xdr:rowOff>0</xdr:rowOff>
    </xdr:from>
    <xdr:to>
      <xdr:col>9</xdr:col>
      <xdr:colOff>0</xdr:colOff>
      <xdr:row>37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2162175" y="48863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37</xdr:row>
      <xdr:rowOff>0</xdr:rowOff>
    </xdr:from>
    <xdr:to>
      <xdr:col>10</xdr:col>
      <xdr:colOff>9525</xdr:colOff>
      <xdr:row>37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162175" y="48863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90800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9525</xdr:colOff>
      <xdr:row>37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600325" y="48863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81375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9525</xdr:colOff>
      <xdr:row>37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390900" y="48863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3990975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4000500" y="48863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37</xdr:row>
      <xdr:rowOff>0</xdr:rowOff>
    </xdr:from>
    <xdr:to>
      <xdr:col>17</xdr:col>
      <xdr:colOff>9525</xdr:colOff>
      <xdr:row>37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4752975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37</xdr:row>
      <xdr:rowOff>0</xdr:rowOff>
    </xdr:from>
    <xdr:to>
      <xdr:col>18</xdr:col>
      <xdr:colOff>9525</xdr:colOff>
      <xdr:row>37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4762500" y="48863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37</xdr:row>
      <xdr:rowOff>0</xdr:rowOff>
    </xdr:from>
    <xdr:to>
      <xdr:col>19</xdr:col>
      <xdr:colOff>9525</xdr:colOff>
      <xdr:row>37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5372100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37</xdr:row>
      <xdr:rowOff>0</xdr:rowOff>
    </xdr:from>
    <xdr:to>
      <xdr:col>20</xdr:col>
      <xdr:colOff>9525</xdr:colOff>
      <xdr:row>37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5381625" y="48863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9525</xdr:colOff>
      <xdr:row>38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81025" y="50196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1143000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9525</xdr:colOff>
      <xdr:row>38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1152525" y="501967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657350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9525</xdr:colOff>
      <xdr:row>38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666875" y="50196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38</xdr:row>
      <xdr:rowOff>0</xdr:rowOff>
    </xdr:from>
    <xdr:to>
      <xdr:col>9</xdr:col>
      <xdr:colOff>0</xdr:colOff>
      <xdr:row>38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2162175" y="50196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38</xdr:row>
      <xdr:rowOff>0</xdr:rowOff>
    </xdr:from>
    <xdr:to>
      <xdr:col>10</xdr:col>
      <xdr:colOff>9525</xdr:colOff>
      <xdr:row>38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162175" y="50196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590800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9525</xdr:colOff>
      <xdr:row>38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600325" y="50196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381375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9525</xdr:colOff>
      <xdr:row>38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390900" y="50196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38</xdr:row>
      <xdr:rowOff>0</xdr:rowOff>
    </xdr:from>
    <xdr:to>
      <xdr:col>15</xdr:col>
      <xdr:colOff>9525</xdr:colOff>
      <xdr:row>38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990975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38</xdr:row>
      <xdr:rowOff>0</xdr:rowOff>
    </xdr:from>
    <xdr:to>
      <xdr:col>16</xdr:col>
      <xdr:colOff>9525</xdr:colOff>
      <xdr:row>38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000500" y="50196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38</xdr:row>
      <xdr:rowOff>0</xdr:rowOff>
    </xdr:from>
    <xdr:to>
      <xdr:col>17</xdr:col>
      <xdr:colOff>9525</xdr:colOff>
      <xdr:row>38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752975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38</xdr:row>
      <xdr:rowOff>0</xdr:rowOff>
    </xdr:from>
    <xdr:to>
      <xdr:col>18</xdr:col>
      <xdr:colOff>9525</xdr:colOff>
      <xdr:row>38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762500" y="50196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38</xdr:row>
      <xdr:rowOff>0</xdr:rowOff>
    </xdr:from>
    <xdr:to>
      <xdr:col>19</xdr:col>
      <xdr:colOff>9525</xdr:colOff>
      <xdr:row>38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372100" y="5019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38</xdr:row>
      <xdr:rowOff>0</xdr:rowOff>
    </xdr:from>
    <xdr:to>
      <xdr:col>20</xdr:col>
      <xdr:colOff>9525</xdr:colOff>
      <xdr:row>38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381625" y="50196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9525</xdr:colOff>
      <xdr:row>39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81025" y="51530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1143000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9525</xdr:colOff>
      <xdr:row>39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52525" y="515302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657350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9525</xdr:colOff>
      <xdr:row>39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666875" y="51530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39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162175" y="51530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39</xdr:row>
      <xdr:rowOff>0</xdr:rowOff>
    </xdr:from>
    <xdr:to>
      <xdr:col>10</xdr:col>
      <xdr:colOff>9525</xdr:colOff>
      <xdr:row>39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162175" y="51530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590800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9525</xdr:colOff>
      <xdr:row>39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2600325" y="51530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381375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3390900" y="51530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3990975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9525</xdr:colOff>
      <xdr:row>39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000500" y="5153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39</xdr:row>
      <xdr:rowOff>0</xdr:rowOff>
    </xdr:from>
    <xdr:to>
      <xdr:col>17</xdr:col>
      <xdr:colOff>9525</xdr:colOff>
      <xdr:row>39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4752975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39</xdr:row>
      <xdr:rowOff>0</xdr:rowOff>
    </xdr:from>
    <xdr:to>
      <xdr:col>18</xdr:col>
      <xdr:colOff>9525</xdr:colOff>
      <xdr:row>39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4762500" y="51530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39</xdr:row>
      <xdr:rowOff>0</xdr:rowOff>
    </xdr:from>
    <xdr:to>
      <xdr:col>19</xdr:col>
      <xdr:colOff>9525</xdr:colOff>
      <xdr:row>39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372100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39</xdr:row>
      <xdr:rowOff>0</xdr:rowOff>
    </xdr:from>
    <xdr:to>
      <xdr:col>20</xdr:col>
      <xdr:colOff>9525</xdr:colOff>
      <xdr:row>39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5381625" y="51530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9525</xdr:colOff>
      <xdr:row>41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581025" y="54197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1143000" y="54197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9525</xdr:colOff>
      <xdr:row>41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1152525" y="5419725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1657350" y="54197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9525</xdr:colOff>
      <xdr:row>41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1666875" y="54197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41</xdr:row>
      <xdr:rowOff>0</xdr:rowOff>
    </xdr:from>
    <xdr:to>
      <xdr:col>9</xdr:col>
      <xdr:colOff>0</xdr:colOff>
      <xdr:row>41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2162175" y="54197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41</xdr:row>
      <xdr:rowOff>0</xdr:rowOff>
    </xdr:from>
    <xdr:to>
      <xdr:col>10</xdr:col>
      <xdr:colOff>9525</xdr:colOff>
      <xdr:row>41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2162175" y="54197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2590800" y="54197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9525</xdr:colOff>
      <xdr:row>41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2600325" y="54197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3381375" y="54197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3390900" y="54197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3990975" y="54197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9525</xdr:colOff>
      <xdr:row>41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4000500" y="54197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4752975" y="54197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9525</xdr:colOff>
      <xdr:row>41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4762500" y="54197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41</xdr:row>
      <xdr:rowOff>0</xdr:rowOff>
    </xdr:from>
    <xdr:to>
      <xdr:col>19</xdr:col>
      <xdr:colOff>9525</xdr:colOff>
      <xdr:row>41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5372100" y="54197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41</xdr:row>
      <xdr:rowOff>0</xdr:rowOff>
    </xdr:from>
    <xdr:to>
      <xdr:col>20</xdr:col>
      <xdr:colOff>9525</xdr:colOff>
      <xdr:row>41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5381625" y="54197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53</xdr:row>
      <xdr:rowOff>85725</xdr:rowOff>
    </xdr:from>
    <xdr:to>
      <xdr:col>5</xdr:col>
      <xdr:colOff>638175</xdr:colOff>
      <xdr:row>58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3927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52</xdr:row>
      <xdr:rowOff>85725</xdr:rowOff>
    </xdr:from>
    <xdr:to>
      <xdr:col>2</xdr:col>
      <xdr:colOff>0</xdr:colOff>
      <xdr:row>55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573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098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337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909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053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577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7210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573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098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337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909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053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577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7210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573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098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3375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909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053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577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4000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573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09800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3375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053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5777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72100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573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098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3375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909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053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577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72100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573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09800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0530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57775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9525</xdr:colOff>
      <xdr:row>43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72100" y="52578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573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09800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5391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33750" y="5391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9097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0530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5777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9525</xdr:colOff>
      <xdr:row>44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72100" y="5391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573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09800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9097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0530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5777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9525</xdr:colOff>
      <xdr:row>48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72100" y="59245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5732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09800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6057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9525</xdr:colOff>
      <xdr:row>49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33750" y="6057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90975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0530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57775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9525</xdr:colOff>
      <xdr:row>49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72100" y="60579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53</xdr:row>
      <xdr:rowOff>85725</xdr:rowOff>
    </xdr:from>
    <xdr:to>
      <xdr:col>7</xdr:col>
      <xdr:colOff>123825</xdr:colOff>
      <xdr:row>58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39275"/>
          <a:ext cx="14763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52</xdr:row>
      <xdr:rowOff>85725</xdr:rowOff>
    </xdr:from>
    <xdr:to>
      <xdr:col>2</xdr:col>
      <xdr:colOff>0</xdr:colOff>
      <xdr:row>55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525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0500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914525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57175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5812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33375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3432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095750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10527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600575" y="2667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61010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267325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9525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286375" y="26670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1525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90500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914525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57175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58127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333375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34327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095750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10527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600575" y="33337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61010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267325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9525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286375" y="33337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1525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190500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914525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57175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58127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33375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34327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095750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10527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600575" y="40005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0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61010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267325" y="4000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286375" y="40005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1525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190500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1914525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57175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5812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33375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33432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4095750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410527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60057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61010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267325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9525</xdr:colOff>
      <xdr:row>41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286375" y="49911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1525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190500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914525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57175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5812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333375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3432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095750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10527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600575" y="51244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61010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42</xdr:row>
      <xdr:rowOff>0</xdr:rowOff>
    </xdr:from>
    <xdr:to>
      <xdr:col>17</xdr:col>
      <xdr:colOff>9525</xdr:colOff>
      <xdr:row>42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267325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42</xdr:row>
      <xdr:rowOff>0</xdr:rowOff>
    </xdr:from>
    <xdr:to>
      <xdr:col>18</xdr:col>
      <xdr:colOff>9525</xdr:colOff>
      <xdr:row>42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286375" y="51244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1525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90500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914525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57175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812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33375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432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095750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0</xdr:colOff>
      <xdr:row>43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105275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43</xdr:row>
      <xdr:rowOff>0</xdr:rowOff>
    </xdr:from>
    <xdr:to>
      <xdr:col>15</xdr:col>
      <xdr:colOff>9525</xdr:colOff>
      <xdr:row>43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600575" y="52578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43</xdr:row>
      <xdr:rowOff>0</xdr:rowOff>
    </xdr:from>
    <xdr:to>
      <xdr:col>16</xdr:col>
      <xdr:colOff>0</xdr:colOff>
      <xdr:row>43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610100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43</xdr:row>
      <xdr:rowOff>0</xdr:rowOff>
    </xdr:from>
    <xdr:to>
      <xdr:col>17</xdr:col>
      <xdr:colOff>9525</xdr:colOff>
      <xdr:row>43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267325" y="52578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43</xdr:row>
      <xdr:rowOff>0</xdr:rowOff>
    </xdr:from>
    <xdr:to>
      <xdr:col>18</xdr:col>
      <xdr:colOff>9525</xdr:colOff>
      <xdr:row>43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86375" y="52578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143000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525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905000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14525" y="5391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571750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5812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3333750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3432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4095750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0</xdr:colOff>
      <xdr:row>44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105275" y="5391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44</xdr:row>
      <xdr:rowOff>0</xdr:rowOff>
    </xdr:from>
    <xdr:to>
      <xdr:col>15</xdr:col>
      <xdr:colOff>9525</xdr:colOff>
      <xdr:row>44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600575" y="53911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44</xdr:row>
      <xdr:rowOff>0</xdr:rowOff>
    </xdr:from>
    <xdr:to>
      <xdr:col>16</xdr:col>
      <xdr:colOff>0</xdr:colOff>
      <xdr:row>44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4610100" y="5391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44</xdr:row>
      <xdr:rowOff>0</xdr:rowOff>
    </xdr:from>
    <xdr:to>
      <xdr:col>17</xdr:col>
      <xdr:colOff>9525</xdr:colOff>
      <xdr:row>44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267325" y="53911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44</xdr:row>
      <xdr:rowOff>0</xdr:rowOff>
    </xdr:from>
    <xdr:to>
      <xdr:col>18</xdr:col>
      <xdr:colOff>9525</xdr:colOff>
      <xdr:row>44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286375" y="53911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5924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1525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1905000" y="5924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1914525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571750" y="5924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5812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333750" y="5924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3432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095750" y="5924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0</xdr:colOff>
      <xdr:row>48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10527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48</xdr:row>
      <xdr:rowOff>0</xdr:rowOff>
    </xdr:from>
    <xdr:to>
      <xdr:col>15</xdr:col>
      <xdr:colOff>9525</xdr:colOff>
      <xdr:row>48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600575" y="59245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48</xdr:row>
      <xdr:rowOff>0</xdr:rowOff>
    </xdr:from>
    <xdr:to>
      <xdr:col>16</xdr:col>
      <xdr:colOff>0</xdr:colOff>
      <xdr:row>48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610100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48</xdr:row>
      <xdr:rowOff>0</xdr:rowOff>
    </xdr:from>
    <xdr:to>
      <xdr:col>17</xdr:col>
      <xdr:colOff>9525</xdr:colOff>
      <xdr:row>48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267325" y="59245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48</xdr:row>
      <xdr:rowOff>0</xdr:rowOff>
    </xdr:from>
    <xdr:to>
      <xdr:col>18</xdr:col>
      <xdr:colOff>9525</xdr:colOff>
      <xdr:row>48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286375" y="59245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43000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5252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905000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1914525" y="6057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9525</xdr:colOff>
      <xdr:row>49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571750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58127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333750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34327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095750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0</xdr:colOff>
      <xdr:row>49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4105275" y="6057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49</xdr:row>
      <xdr:rowOff>0</xdr:rowOff>
    </xdr:from>
    <xdr:to>
      <xdr:col>15</xdr:col>
      <xdr:colOff>9525</xdr:colOff>
      <xdr:row>49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600575" y="6057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49</xdr:row>
      <xdr:rowOff>0</xdr:rowOff>
    </xdr:from>
    <xdr:to>
      <xdr:col>16</xdr:col>
      <xdr:colOff>0</xdr:colOff>
      <xdr:row>49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4610100" y="6057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49</xdr:row>
      <xdr:rowOff>0</xdr:rowOff>
    </xdr:from>
    <xdr:to>
      <xdr:col>17</xdr:col>
      <xdr:colOff>9525</xdr:colOff>
      <xdr:row>49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267325" y="60579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49</xdr:row>
      <xdr:rowOff>0</xdr:rowOff>
    </xdr:from>
    <xdr:to>
      <xdr:col>18</xdr:col>
      <xdr:colOff>9525</xdr:colOff>
      <xdr:row>49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286375" y="60579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52</xdr:row>
      <xdr:rowOff>85725</xdr:rowOff>
    </xdr:from>
    <xdr:to>
      <xdr:col>7</xdr:col>
      <xdr:colOff>266700</xdr:colOff>
      <xdr:row>57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7143750"/>
          <a:ext cx="15430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51</xdr:row>
      <xdr:rowOff>85725</xdr:rowOff>
    </xdr:from>
    <xdr:to>
      <xdr:col>2</xdr:col>
      <xdr:colOff>0</xdr:colOff>
      <xdr:row>54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70294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620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819275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8383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333625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352675" y="2667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2952750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9718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724275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7433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495800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514850" y="26670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286375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3054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21</xdr:row>
      <xdr:rowOff>0</xdr:rowOff>
    </xdr:from>
    <xdr:to>
      <xdr:col>19</xdr:col>
      <xdr:colOff>9525</xdr:colOff>
      <xdr:row>21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6057900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21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0769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21</xdr:row>
      <xdr:rowOff>0</xdr:rowOff>
    </xdr:from>
    <xdr:to>
      <xdr:col>21</xdr:col>
      <xdr:colOff>9525</xdr:colOff>
      <xdr:row>21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6829425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21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848475" y="26670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21</xdr:row>
      <xdr:rowOff>0</xdr:rowOff>
    </xdr:from>
    <xdr:to>
      <xdr:col>23</xdr:col>
      <xdr:colOff>9525</xdr:colOff>
      <xdr:row>21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7696200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21</xdr:row>
      <xdr:rowOff>0</xdr:rowOff>
    </xdr:from>
    <xdr:to>
      <xdr:col>24</xdr:col>
      <xdr:colOff>9525</xdr:colOff>
      <xdr:row>21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771525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1143000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620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819275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18383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333625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352675" y="3333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2952750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29718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3724275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37433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4495800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4514850" y="33337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286375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0</xdr:colOff>
      <xdr:row>26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3054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26</xdr:row>
      <xdr:rowOff>0</xdr:rowOff>
    </xdr:from>
    <xdr:to>
      <xdr:col>19</xdr:col>
      <xdr:colOff>9525</xdr:colOff>
      <xdr:row>26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6057900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26</xdr:row>
      <xdr:rowOff>0</xdr:rowOff>
    </xdr:from>
    <xdr:to>
      <xdr:col>20</xdr:col>
      <xdr:colOff>0</xdr:colOff>
      <xdr:row>26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60769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26</xdr:row>
      <xdr:rowOff>0</xdr:rowOff>
    </xdr:from>
    <xdr:to>
      <xdr:col>21</xdr:col>
      <xdr:colOff>9525</xdr:colOff>
      <xdr:row>26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6829425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26</xdr:row>
      <xdr:rowOff>0</xdr:rowOff>
    </xdr:from>
    <xdr:to>
      <xdr:col>22</xdr:col>
      <xdr:colOff>0</xdr:colOff>
      <xdr:row>26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6848475" y="33337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26</xdr:row>
      <xdr:rowOff>0</xdr:rowOff>
    </xdr:from>
    <xdr:to>
      <xdr:col>23</xdr:col>
      <xdr:colOff>9525</xdr:colOff>
      <xdr:row>26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7696200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26</xdr:row>
      <xdr:rowOff>0</xdr:rowOff>
    </xdr:from>
    <xdr:to>
      <xdr:col>24</xdr:col>
      <xdr:colOff>9525</xdr:colOff>
      <xdr:row>26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771525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810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1143000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1162050" y="4191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819275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838325" y="4191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333625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352675" y="4191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952750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971800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724275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0</xdr:colOff>
      <xdr:row>35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74332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4495800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0</xdr:colOff>
      <xdr:row>35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4514850" y="41910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35</xdr:row>
      <xdr:rowOff>0</xdr:rowOff>
    </xdr:from>
    <xdr:to>
      <xdr:col>17</xdr:col>
      <xdr:colOff>9525</xdr:colOff>
      <xdr:row>35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286375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35</xdr:row>
      <xdr:rowOff>0</xdr:rowOff>
    </xdr:from>
    <xdr:to>
      <xdr:col>18</xdr:col>
      <xdr:colOff>0</xdr:colOff>
      <xdr:row>35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530542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35</xdr:row>
      <xdr:rowOff>0</xdr:rowOff>
    </xdr:from>
    <xdr:to>
      <xdr:col>19</xdr:col>
      <xdr:colOff>9525</xdr:colOff>
      <xdr:row>35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6057900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35</xdr:row>
      <xdr:rowOff>0</xdr:rowOff>
    </xdr:from>
    <xdr:to>
      <xdr:col>20</xdr:col>
      <xdr:colOff>0</xdr:colOff>
      <xdr:row>35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6076950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35</xdr:row>
      <xdr:rowOff>0</xdr:rowOff>
    </xdr:from>
    <xdr:to>
      <xdr:col>21</xdr:col>
      <xdr:colOff>9525</xdr:colOff>
      <xdr:row>35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6829425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35</xdr:row>
      <xdr:rowOff>0</xdr:rowOff>
    </xdr:from>
    <xdr:to>
      <xdr:col>22</xdr:col>
      <xdr:colOff>0</xdr:colOff>
      <xdr:row>35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6848475" y="41910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35</xdr:row>
      <xdr:rowOff>0</xdr:rowOff>
    </xdr:from>
    <xdr:to>
      <xdr:col>23</xdr:col>
      <xdr:colOff>9525</xdr:colOff>
      <xdr:row>35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7696200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35</xdr:row>
      <xdr:rowOff>0</xdr:rowOff>
    </xdr:from>
    <xdr:to>
      <xdr:col>24</xdr:col>
      <xdr:colOff>9525</xdr:colOff>
      <xdr:row>35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7715250" y="4191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143000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1162050" y="43243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819275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838325" y="4324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2333625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352675" y="43243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952750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971800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724275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7433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495800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514850" y="43243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36</xdr:row>
      <xdr:rowOff>0</xdr:rowOff>
    </xdr:from>
    <xdr:to>
      <xdr:col>17</xdr:col>
      <xdr:colOff>9525</xdr:colOff>
      <xdr:row>36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86375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36</xdr:row>
      <xdr:rowOff>0</xdr:rowOff>
    </xdr:from>
    <xdr:to>
      <xdr:col>18</xdr:col>
      <xdr:colOff>0</xdr:colOff>
      <xdr:row>36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3054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36</xdr:row>
      <xdr:rowOff>0</xdr:rowOff>
    </xdr:from>
    <xdr:to>
      <xdr:col>19</xdr:col>
      <xdr:colOff>9525</xdr:colOff>
      <xdr:row>36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6057900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36</xdr:row>
      <xdr:rowOff>0</xdr:rowOff>
    </xdr:from>
    <xdr:to>
      <xdr:col>20</xdr:col>
      <xdr:colOff>0</xdr:colOff>
      <xdr:row>36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6076950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36</xdr:row>
      <xdr:rowOff>0</xdr:rowOff>
    </xdr:from>
    <xdr:to>
      <xdr:col>21</xdr:col>
      <xdr:colOff>9525</xdr:colOff>
      <xdr:row>36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6829425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36</xdr:row>
      <xdr:rowOff>0</xdr:rowOff>
    </xdr:from>
    <xdr:to>
      <xdr:col>22</xdr:col>
      <xdr:colOff>0</xdr:colOff>
      <xdr:row>36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6848475" y="43243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36</xdr:row>
      <xdr:rowOff>0</xdr:rowOff>
    </xdr:from>
    <xdr:to>
      <xdr:col>23</xdr:col>
      <xdr:colOff>9525</xdr:colOff>
      <xdr:row>36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7696200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36</xdr:row>
      <xdr:rowOff>0</xdr:rowOff>
    </xdr:from>
    <xdr:to>
      <xdr:col>24</xdr:col>
      <xdr:colOff>9525</xdr:colOff>
      <xdr:row>36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7715250" y="4324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1143000" y="4857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116205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1819275" y="4857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183832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2333625" y="4857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2352675" y="4857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952750" y="4857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9718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724275" y="4857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7433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4495800" y="4857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514850" y="48577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286375" y="4857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0</xdr:colOff>
      <xdr:row>40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054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40</xdr:row>
      <xdr:rowOff>0</xdr:rowOff>
    </xdr:from>
    <xdr:to>
      <xdr:col>19</xdr:col>
      <xdr:colOff>9525</xdr:colOff>
      <xdr:row>40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6057900" y="4857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40</xdr:row>
      <xdr:rowOff>0</xdr:rowOff>
    </xdr:from>
    <xdr:to>
      <xdr:col>20</xdr:col>
      <xdr:colOff>0</xdr:colOff>
      <xdr:row>40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60769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40</xdr:row>
      <xdr:rowOff>0</xdr:rowOff>
    </xdr:from>
    <xdr:to>
      <xdr:col>21</xdr:col>
      <xdr:colOff>9525</xdr:colOff>
      <xdr:row>40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6829425" y="4857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40</xdr:row>
      <xdr:rowOff>0</xdr:rowOff>
    </xdr:from>
    <xdr:to>
      <xdr:col>22</xdr:col>
      <xdr:colOff>0</xdr:colOff>
      <xdr:row>40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6848475" y="48577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40</xdr:row>
      <xdr:rowOff>0</xdr:rowOff>
    </xdr:from>
    <xdr:to>
      <xdr:col>23</xdr:col>
      <xdr:colOff>9525</xdr:colOff>
      <xdr:row>40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7696200" y="4857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40</xdr:row>
      <xdr:rowOff>0</xdr:rowOff>
    </xdr:from>
    <xdr:to>
      <xdr:col>24</xdr:col>
      <xdr:colOff>9525</xdr:colOff>
      <xdr:row>40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7715250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16205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1819275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183832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333625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352675" y="49911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2952750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9718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3724275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7433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495800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514850" y="49911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286375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0</xdr:colOff>
      <xdr:row>41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3054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41</xdr:row>
      <xdr:rowOff>0</xdr:rowOff>
    </xdr:from>
    <xdr:to>
      <xdr:col>19</xdr:col>
      <xdr:colOff>9525</xdr:colOff>
      <xdr:row>41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6057900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41</xdr:row>
      <xdr:rowOff>0</xdr:rowOff>
    </xdr:from>
    <xdr:to>
      <xdr:col>20</xdr:col>
      <xdr:colOff>0</xdr:colOff>
      <xdr:row>41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607695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41</xdr:row>
      <xdr:rowOff>0</xdr:rowOff>
    </xdr:from>
    <xdr:to>
      <xdr:col>21</xdr:col>
      <xdr:colOff>9525</xdr:colOff>
      <xdr:row>41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6829425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41</xdr:row>
      <xdr:rowOff>0</xdr:rowOff>
    </xdr:from>
    <xdr:to>
      <xdr:col>22</xdr:col>
      <xdr:colOff>0</xdr:colOff>
      <xdr:row>41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6848475" y="49911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41</xdr:row>
      <xdr:rowOff>0</xdr:rowOff>
    </xdr:from>
    <xdr:to>
      <xdr:col>23</xdr:col>
      <xdr:colOff>9525</xdr:colOff>
      <xdr:row>41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7696200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41</xdr:row>
      <xdr:rowOff>0</xdr:rowOff>
    </xdr:from>
    <xdr:to>
      <xdr:col>24</xdr:col>
      <xdr:colOff>9525</xdr:colOff>
      <xdr:row>41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7715250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1143000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116205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1819275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183832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2333625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2352675" y="51244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2952750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29718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3724275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37433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4495800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42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4514850" y="51244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42</xdr:row>
      <xdr:rowOff>0</xdr:rowOff>
    </xdr:from>
    <xdr:to>
      <xdr:col>17</xdr:col>
      <xdr:colOff>9525</xdr:colOff>
      <xdr:row>42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5286375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42</xdr:row>
      <xdr:rowOff>0</xdr:rowOff>
    </xdr:from>
    <xdr:to>
      <xdr:col>18</xdr:col>
      <xdr:colOff>0</xdr:colOff>
      <xdr:row>42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53054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42</xdr:row>
      <xdr:rowOff>0</xdr:rowOff>
    </xdr:from>
    <xdr:to>
      <xdr:col>19</xdr:col>
      <xdr:colOff>9525</xdr:colOff>
      <xdr:row>42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6057900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42</xdr:row>
      <xdr:rowOff>0</xdr:rowOff>
    </xdr:from>
    <xdr:to>
      <xdr:col>20</xdr:col>
      <xdr:colOff>0</xdr:colOff>
      <xdr:row>42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607695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42</xdr:row>
      <xdr:rowOff>0</xdr:rowOff>
    </xdr:from>
    <xdr:to>
      <xdr:col>21</xdr:col>
      <xdr:colOff>9525</xdr:colOff>
      <xdr:row>42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6829425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42</xdr:row>
      <xdr:rowOff>0</xdr:rowOff>
    </xdr:from>
    <xdr:to>
      <xdr:col>22</xdr:col>
      <xdr:colOff>0</xdr:colOff>
      <xdr:row>42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6848475" y="51244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42</xdr:row>
      <xdr:rowOff>0</xdr:rowOff>
    </xdr:from>
    <xdr:to>
      <xdr:col>23</xdr:col>
      <xdr:colOff>9525</xdr:colOff>
      <xdr:row>42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7696200" y="51244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42</xdr:row>
      <xdr:rowOff>0</xdr:rowOff>
    </xdr:from>
    <xdr:to>
      <xdr:col>24</xdr:col>
      <xdr:colOff>9525</xdr:colOff>
      <xdr:row>42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7715250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1143000" y="53911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1162050" y="5391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1819275" y="53911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1838325" y="5391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2333625" y="53911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2352675" y="53911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2952750" y="53911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297180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3724275" y="53911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0</xdr:colOff>
      <xdr:row>44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37433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44</xdr:row>
      <xdr:rowOff>0</xdr:rowOff>
    </xdr:from>
    <xdr:to>
      <xdr:col>15</xdr:col>
      <xdr:colOff>9525</xdr:colOff>
      <xdr:row>44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4495800" y="53911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44</xdr:row>
      <xdr:rowOff>0</xdr:rowOff>
    </xdr:from>
    <xdr:to>
      <xdr:col>16</xdr:col>
      <xdr:colOff>0</xdr:colOff>
      <xdr:row>44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4514850" y="53911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44</xdr:row>
      <xdr:rowOff>0</xdr:rowOff>
    </xdr:from>
    <xdr:to>
      <xdr:col>17</xdr:col>
      <xdr:colOff>9525</xdr:colOff>
      <xdr:row>44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5286375" y="53911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44</xdr:row>
      <xdr:rowOff>0</xdr:rowOff>
    </xdr:from>
    <xdr:to>
      <xdr:col>18</xdr:col>
      <xdr:colOff>0</xdr:colOff>
      <xdr:row>44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53054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44</xdr:row>
      <xdr:rowOff>0</xdr:rowOff>
    </xdr:from>
    <xdr:to>
      <xdr:col>19</xdr:col>
      <xdr:colOff>9525</xdr:colOff>
      <xdr:row>44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6057900" y="53911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44</xdr:row>
      <xdr:rowOff>0</xdr:rowOff>
    </xdr:from>
    <xdr:to>
      <xdr:col>20</xdr:col>
      <xdr:colOff>0</xdr:colOff>
      <xdr:row>44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607695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44</xdr:row>
      <xdr:rowOff>0</xdr:rowOff>
    </xdr:from>
    <xdr:to>
      <xdr:col>21</xdr:col>
      <xdr:colOff>9525</xdr:colOff>
      <xdr:row>44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6829425" y="53911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44</xdr:row>
      <xdr:rowOff>0</xdr:rowOff>
    </xdr:from>
    <xdr:to>
      <xdr:col>22</xdr:col>
      <xdr:colOff>0</xdr:colOff>
      <xdr:row>44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6848475" y="53911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44</xdr:row>
      <xdr:rowOff>0</xdr:rowOff>
    </xdr:from>
    <xdr:to>
      <xdr:col>23</xdr:col>
      <xdr:colOff>9525</xdr:colOff>
      <xdr:row>44</xdr:row>
      <xdr:rowOff>0</xdr:rowOff>
    </xdr:to>
    <xdr:sp macro="" textlink="">
      <xdr:nvSpPr>
        <xdr:cNvPr id="172" name="Line 171"/>
        <xdr:cNvSpPr>
          <a:spLocks noChangeShapeType="1"/>
        </xdr:cNvSpPr>
      </xdr:nvSpPr>
      <xdr:spPr bwMode="auto">
        <a:xfrm>
          <a:off x="7696200" y="53911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44</xdr:row>
      <xdr:rowOff>0</xdr:rowOff>
    </xdr:from>
    <xdr:to>
      <xdr:col>24</xdr:col>
      <xdr:colOff>9525</xdr:colOff>
      <xdr:row>44</xdr:row>
      <xdr:rowOff>0</xdr:rowOff>
    </xdr:to>
    <xdr:sp macro="" textlink="">
      <xdr:nvSpPr>
        <xdr:cNvPr id="173" name="Line 172"/>
        <xdr:cNvSpPr>
          <a:spLocks noChangeShapeType="1"/>
        </xdr:cNvSpPr>
      </xdr:nvSpPr>
      <xdr:spPr bwMode="auto">
        <a:xfrm>
          <a:off x="7715250" y="5391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174" name="Line 173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175" name="Line 174"/>
        <xdr:cNvSpPr>
          <a:spLocks noChangeShapeType="1"/>
        </xdr:cNvSpPr>
      </xdr:nvSpPr>
      <xdr:spPr bwMode="auto">
        <a:xfrm>
          <a:off x="1143000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76" name="Line 175"/>
        <xdr:cNvSpPr>
          <a:spLocks noChangeShapeType="1"/>
        </xdr:cNvSpPr>
      </xdr:nvSpPr>
      <xdr:spPr bwMode="auto">
        <a:xfrm>
          <a:off x="1162050" y="5524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177" name="Line 176"/>
        <xdr:cNvSpPr>
          <a:spLocks noChangeShapeType="1"/>
        </xdr:cNvSpPr>
      </xdr:nvSpPr>
      <xdr:spPr bwMode="auto">
        <a:xfrm>
          <a:off x="1819275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78" name="Line 177"/>
        <xdr:cNvSpPr>
          <a:spLocks noChangeShapeType="1"/>
        </xdr:cNvSpPr>
      </xdr:nvSpPr>
      <xdr:spPr bwMode="auto">
        <a:xfrm>
          <a:off x="1838325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179" name="Line 178"/>
        <xdr:cNvSpPr>
          <a:spLocks noChangeShapeType="1"/>
        </xdr:cNvSpPr>
      </xdr:nvSpPr>
      <xdr:spPr bwMode="auto">
        <a:xfrm>
          <a:off x="2333625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80" name="Line 179"/>
        <xdr:cNvSpPr>
          <a:spLocks noChangeShapeType="1"/>
        </xdr:cNvSpPr>
      </xdr:nvSpPr>
      <xdr:spPr bwMode="auto">
        <a:xfrm>
          <a:off x="2352675" y="55245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2952750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82" name="Line 181"/>
        <xdr:cNvSpPr>
          <a:spLocks noChangeShapeType="1"/>
        </xdr:cNvSpPr>
      </xdr:nvSpPr>
      <xdr:spPr bwMode="auto">
        <a:xfrm>
          <a:off x="29718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83" name="Line 182"/>
        <xdr:cNvSpPr>
          <a:spLocks noChangeShapeType="1"/>
        </xdr:cNvSpPr>
      </xdr:nvSpPr>
      <xdr:spPr bwMode="auto">
        <a:xfrm>
          <a:off x="3724275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184" name="Line 183"/>
        <xdr:cNvSpPr>
          <a:spLocks noChangeShapeType="1"/>
        </xdr:cNvSpPr>
      </xdr:nvSpPr>
      <xdr:spPr bwMode="auto">
        <a:xfrm>
          <a:off x="37433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185" name="Line 184"/>
        <xdr:cNvSpPr>
          <a:spLocks noChangeShapeType="1"/>
        </xdr:cNvSpPr>
      </xdr:nvSpPr>
      <xdr:spPr bwMode="auto">
        <a:xfrm>
          <a:off x="4495800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45</xdr:row>
      <xdr:rowOff>0</xdr:rowOff>
    </xdr:from>
    <xdr:to>
      <xdr:col>16</xdr:col>
      <xdr:colOff>0</xdr:colOff>
      <xdr:row>45</xdr:row>
      <xdr:rowOff>0</xdr:rowOff>
    </xdr:to>
    <xdr:sp macro="" textlink="">
      <xdr:nvSpPr>
        <xdr:cNvPr id="186" name="Line 185"/>
        <xdr:cNvSpPr>
          <a:spLocks noChangeShapeType="1"/>
        </xdr:cNvSpPr>
      </xdr:nvSpPr>
      <xdr:spPr bwMode="auto">
        <a:xfrm>
          <a:off x="4514850" y="55245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45</xdr:row>
      <xdr:rowOff>0</xdr:rowOff>
    </xdr:from>
    <xdr:to>
      <xdr:col>17</xdr:col>
      <xdr:colOff>9525</xdr:colOff>
      <xdr:row>45</xdr:row>
      <xdr:rowOff>0</xdr:rowOff>
    </xdr:to>
    <xdr:sp macro="" textlink="">
      <xdr:nvSpPr>
        <xdr:cNvPr id="187" name="Line 186"/>
        <xdr:cNvSpPr>
          <a:spLocks noChangeShapeType="1"/>
        </xdr:cNvSpPr>
      </xdr:nvSpPr>
      <xdr:spPr bwMode="auto">
        <a:xfrm>
          <a:off x="5286375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45</xdr:row>
      <xdr:rowOff>0</xdr:rowOff>
    </xdr:from>
    <xdr:to>
      <xdr:col>18</xdr:col>
      <xdr:colOff>0</xdr:colOff>
      <xdr:row>45</xdr:row>
      <xdr:rowOff>0</xdr:rowOff>
    </xdr:to>
    <xdr:sp macro="" textlink="">
      <xdr:nvSpPr>
        <xdr:cNvPr id="188" name="Line 187"/>
        <xdr:cNvSpPr>
          <a:spLocks noChangeShapeType="1"/>
        </xdr:cNvSpPr>
      </xdr:nvSpPr>
      <xdr:spPr bwMode="auto">
        <a:xfrm>
          <a:off x="53054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45</xdr:row>
      <xdr:rowOff>0</xdr:rowOff>
    </xdr:from>
    <xdr:to>
      <xdr:col>19</xdr:col>
      <xdr:colOff>9525</xdr:colOff>
      <xdr:row>45</xdr:row>
      <xdr:rowOff>0</xdr:rowOff>
    </xdr:to>
    <xdr:sp macro="" textlink="">
      <xdr:nvSpPr>
        <xdr:cNvPr id="189" name="Line 188"/>
        <xdr:cNvSpPr>
          <a:spLocks noChangeShapeType="1"/>
        </xdr:cNvSpPr>
      </xdr:nvSpPr>
      <xdr:spPr bwMode="auto">
        <a:xfrm>
          <a:off x="6057900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45</xdr:row>
      <xdr:rowOff>0</xdr:rowOff>
    </xdr:from>
    <xdr:to>
      <xdr:col>20</xdr:col>
      <xdr:colOff>0</xdr:colOff>
      <xdr:row>45</xdr:row>
      <xdr:rowOff>0</xdr:rowOff>
    </xdr:to>
    <xdr:sp macro="" textlink="">
      <xdr:nvSpPr>
        <xdr:cNvPr id="190" name="Line 189"/>
        <xdr:cNvSpPr>
          <a:spLocks noChangeShapeType="1"/>
        </xdr:cNvSpPr>
      </xdr:nvSpPr>
      <xdr:spPr bwMode="auto">
        <a:xfrm>
          <a:off x="60769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45</xdr:row>
      <xdr:rowOff>0</xdr:rowOff>
    </xdr:from>
    <xdr:to>
      <xdr:col>21</xdr:col>
      <xdr:colOff>9525</xdr:colOff>
      <xdr:row>45</xdr:row>
      <xdr:rowOff>0</xdr:rowOff>
    </xdr:to>
    <xdr:sp macro="" textlink="">
      <xdr:nvSpPr>
        <xdr:cNvPr id="191" name="Line 190"/>
        <xdr:cNvSpPr>
          <a:spLocks noChangeShapeType="1"/>
        </xdr:cNvSpPr>
      </xdr:nvSpPr>
      <xdr:spPr bwMode="auto">
        <a:xfrm>
          <a:off x="6829425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45</xdr:row>
      <xdr:rowOff>0</xdr:rowOff>
    </xdr:from>
    <xdr:to>
      <xdr:col>22</xdr:col>
      <xdr:colOff>0</xdr:colOff>
      <xdr:row>45</xdr:row>
      <xdr:rowOff>0</xdr:rowOff>
    </xdr:to>
    <xdr:sp macro="" textlink="">
      <xdr:nvSpPr>
        <xdr:cNvPr id="192" name="Line 191"/>
        <xdr:cNvSpPr>
          <a:spLocks noChangeShapeType="1"/>
        </xdr:cNvSpPr>
      </xdr:nvSpPr>
      <xdr:spPr bwMode="auto">
        <a:xfrm>
          <a:off x="6848475" y="55245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45</xdr:row>
      <xdr:rowOff>0</xdr:rowOff>
    </xdr:from>
    <xdr:to>
      <xdr:col>23</xdr:col>
      <xdr:colOff>9525</xdr:colOff>
      <xdr:row>45</xdr:row>
      <xdr:rowOff>0</xdr:rowOff>
    </xdr:to>
    <xdr:sp macro="" textlink="">
      <xdr:nvSpPr>
        <xdr:cNvPr id="193" name="Line 192"/>
        <xdr:cNvSpPr>
          <a:spLocks noChangeShapeType="1"/>
        </xdr:cNvSpPr>
      </xdr:nvSpPr>
      <xdr:spPr bwMode="auto">
        <a:xfrm>
          <a:off x="7696200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45</xdr:row>
      <xdr:rowOff>0</xdr:rowOff>
    </xdr:from>
    <xdr:to>
      <xdr:col>24</xdr:col>
      <xdr:colOff>9525</xdr:colOff>
      <xdr:row>45</xdr:row>
      <xdr:rowOff>0</xdr:rowOff>
    </xdr:to>
    <xdr:sp macro="" textlink="">
      <xdr:nvSpPr>
        <xdr:cNvPr id="194" name="Line 193"/>
        <xdr:cNvSpPr>
          <a:spLocks noChangeShapeType="1"/>
        </xdr:cNvSpPr>
      </xdr:nvSpPr>
      <xdr:spPr bwMode="auto">
        <a:xfrm>
          <a:off x="7715250" y="5524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95" name="Line 194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196" name="Line 195"/>
        <xdr:cNvSpPr>
          <a:spLocks noChangeShapeType="1"/>
        </xdr:cNvSpPr>
      </xdr:nvSpPr>
      <xdr:spPr bwMode="auto">
        <a:xfrm>
          <a:off x="1143000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197" name="Line 196"/>
        <xdr:cNvSpPr>
          <a:spLocks noChangeShapeType="1"/>
        </xdr:cNvSpPr>
      </xdr:nvSpPr>
      <xdr:spPr bwMode="auto">
        <a:xfrm>
          <a:off x="116205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198" name="Line 197"/>
        <xdr:cNvSpPr>
          <a:spLocks noChangeShapeType="1"/>
        </xdr:cNvSpPr>
      </xdr:nvSpPr>
      <xdr:spPr bwMode="auto">
        <a:xfrm>
          <a:off x="1819275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199" name="Line 198"/>
        <xdr:cNvSpPr>
          <a:spLocks noChangeShapeType="1"/>
        </xdr:cNvSpPr>
      </xdr:nvSpPr>
      <xdr:spPr bwMode="auto">
        <a:xfrm>
          <a:off x="183832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200" name="Line 199"/>
        <xdr:cNvSpPr>
          <a:spLocks noChangeShapeType="1"/>
        </xdr:cNvSpPr>
      </xdr:nvSpPr>
      <xdr:spPr bwMode="auto">
        <a:xfrm>
          <a:off x="2333625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01" name="Line 200"/>
        <xdr:cNvSpPr>
          <a:spLocks noChangeShapeType="1"/>
        </xdr:cNvSpPr>
      </xdr:nvSpPr>
      <xdr:spPr bwMode="auto">
        <a:xfrm>
          <a:off x="2352675" y="56578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202" name="Line 201"/>
        <xdr:cNvSpPr>
          <a:spLocks noChangeShapeType="1"/>
        </xdr:cNvSpPr>
      </xdr:nvSpPr>
      <xdr:spPr bwMode="auto">
        <a:xfrm>
          <a:off x="2952750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203" name="Line 202"/>
        <xdr:cNvSpPr>
          <a:spLocks noChangeShapeType="1"/>
        </xdr:cNvSpPr>
      </xdr:nvSpPr>
      <xdr:spPr bwMode="auto">
        <a:xfrm>
          <a:off x="29718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204" name="Line 203"/>
        <xdr:cNvSpPr>
          <a:spLocks noChangeShapeType="1"/>
        </xdr:cNvSpPr>
      </xdr:nvSpPr>
      <xdr:spPr bwMode="auto">
        <a:xfrm>
          <a:off x="3724275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205" name="Line 204"/>
        <xdr:cNvSpPr>
          <a:spLocks noChangeShapeType="1"/>
        </xdr:cNvSpPr>
      </xdr:nvSpPr>
      <xdr:spPr bwMode="auto">
        <a:xfrm>
          <a:off x="37433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206" name="Line 205"/>
        <xdr:cNvSpPr>
          <a:spLocks noChangeShapeType="1"/>
        </xdr:cNvSpPr>
      </xdr:nvSpPr>
      <xdr:spPr bwMode="auto">
        <a:xfrm>
          <a:off x="4495800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46</xdr:row>
      <xdr:rowOff>0</xdr:rowOff>
    </xdr:from>
    <xdr:to>
      <xdr:col>16</xdr:col>
      <xdr:colOff>0</xdr:colOff>
      <xdr:row>46</xdr:row>
      <xdr:rowOff>0</xdr:rowOff>
    </xdr:to>
    <xdr:sp macro="" textlink="">
      <xdr:nvSpPr>
        <xdr:cNvPr id="207" name="Line 206"/>
        <xdr:cNvSpPr>
          <a:spLocks noChangeShapeType="1"/>
        </xdr:cNvSpPr>
      </xdr:nvSpPr>
      <xdr:spPr bwMode="auto">
        <a:xfrm>
          <a:off x="4514850" y="56578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46</xdr:row>
      <xdr:rowOff>0</xdr:rowOff>
    </xdr:from>
    <xdr:to>
      <xdr:col>17</xdr:col>
      <xdr:colOff>9525</xdr:colOff>
      <xdr:row>46</xdr:row>
      <xdr:rowOff>0</xdr:rowOff>
    </xdr:to>
    <xdr:sp macro="" textlink="">
      <xdr:nvSpPr>
        <xdr:cNvPr id="208" name="Line 207"/>
        <xdr:cNvSpPr>
          <a:spLocks noChangeShapeType="1"/>
        </xdr:cNvSpPr>
      </xdr:nvSpPr>
      <xdr:spPr bwMode="auto">
        <a:xfrm>
          <a:off x="5286375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46</xdr:row>
      <xdr:rowOff>0</xdr:rowOff>
    </xdr:from>
    <xdr:to>
      <xdr:col>18</xdr:col>
      <xdr:colOff>0</xdr:colOff>
      <xdr:row>46</xdr:row>
      <xdr:rowOff>0</xdr:rowOff>
    </xdr:to>
    <xdr:sp macro="" textlink="">
      <xdr:nvSpPr>
        <xdr:cNvPr id="209" name="Line 208"/>
        <xdr:cNvSpPr>
          <a:spLocks noChangeShapeType="1"/>
        </xdr:cNvSpPr>
      </xdr:nvSpPr>
      <xdr:spPr bwMode="auto">
        <a:xfrm>
          <a:off x="53054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46</xdr:row>
      <xdr:rowOff>0</xdr:rowOff>
    </xdr:from>
    <xdr:to>
      <xdr:col>19</xdr:col>
      <xdr:colOff>9525</xdr:colOff>
      <xdr:row>46</xdr:row>
      <xdr:rowOff>0</xdr:rowOff>
    </xdr:to>
    <xdr:sp macro="" textlink="">
      <xdr:nvSpPr>
        <xdr:cNvPr id="210" name="Line 209"/>
        <xdr:cNvSpPr>
          <a:spLocks noChangeShapeType="1"/>
        </xdr:cNvSpPr>
      </xdr:nvSpPr>
      <xdr:spPr bwMode="auto">
        <a:xfrm>
          <a:off x="6057900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46</xdr:row>
      <xdr:rowOff>0</xdr:rowOff>
    </xdr:from>
    <xdr:to>
      <xdr:col>20</xdr:col>
      <xdr:colOff>0</xdr:colOff>
      <xdr:row>46</xdr:row>
      <xdr:rowOff>0</xdr:rowOff>
    </xdr:to>
    <xdr:sp macro="" textlink="">
      <xdr:nvSpPr>
        <xdr:cNvPr id="211" name="Line 210"/>
        <xdr:cNvSpPr>
          <a:spLocks noChangeShapeType="1"/>
        </xdr:cNvSpPr>
      </xdr:nvSpPr>
      <xdr:spPr bwMode="auto">
        <a:xfrm>
          <a:off x="607695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46</xdr:row>
      <xdr:rowOff>0</xdr:rowOff>
    </xdr:from>
    <xdr:to>
      <xdr:col>21</xdr:col>
      <xdr:colOff>9525</xdr:colOff>
      <xdr:row>46</xdr:row>
      <xdr:rowOff>0</xdr:rowOff>
    </xdr:to>
    <xdr:sp macro="" textlink="">
      <xdr:nvSpPr>
        <xdr:cNvPr id="212" name="Line 211"/>
        <xdr:cNvSpPr>
          <a:spLocks noChangeShapeType="1"/>
        </xdr:cNvSpPr>
      </xdr:nvSpPr>
      <xdr:spPr bwMode="auto">
        <a:xfrm>
          <a:off x="6829425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46</xdr:row>
      <xdr:rowOff>0</xdr:rowOff>
    </xdr:from>
    <xdr:to>
      <xdr:col>22</xdr:col>
      <xdr:colOff>0</xdr:colOff>
      <xdr:row>46</xdr:row>
      <xdr:rowOff>0</xdr:rowOff>
    </xdr:to>
    <xdr:sp macro="" textlink="">
      <xdr:nvSpPr>
        <xdr:cNvPr id="213" name="Line 212"/>
        <xdr:cNvSpPr>
          <a:spLocks noChangeShapeType="1"/>
        </xdr:cNvSpPr>
      </xdr:nvSpPr>
      <xdr:spPr bwMode="auto">
        <a:xfrm>
          <a:off x="6848475" y="56578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46</xdr:row>
      <xdr:rowOff>0</xdr:rowOff>
    </xdr:from>
    <xdr:to>
      <xdr:col>23</xdr:col>
      <xdr:colOff>9525</xdr:colOff>
      <xdr:row>46</xdr:row>
      <xdr:rowOff>0</xdr:rowOff>
    </xdr:to>
    <xdr:sp macro="" textlink="">
      <xdr:nvSpPr>
        <xdr:cNvPr id="214" name="Line 213"/>
        <xdr:cNvSpPr>
          <a:spLocks noChangeShapeType="1"/>
        </xdr:cNvSpPr>
      </xdr:nvSpPr>
      <xdr:spPr bwMode="auto">
        <a:xfrm>
          <a:off x="7696200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46</xdr:row>
      <xdr:rowOff>0</xdr:rowOff>
    </xdr:from>
    <xdr:to>
      <xdr:col>24</xdr:col>
      <xdr:colOff>9525</xdr:colOff>
      <xdr:row>46</xdr:row>
      <xdr:rowOff>0</xdr:rowOff>
    </xdr:to>
    <xdr:sp macro="" textlink="">
      <xdr:nvSpPr>
        <xdr:cNvPr id="215" name="Line 214"/>
        <xdr:cNvSpPr>
          <a:spLocks noChangeShapeType="1"/>
        </xdr:cNvSpPr>
      </xdr:nvSpPr>
      <xdr:spPr bwMode="auto">
        <a:xfrm>
          <a:off x="7715250" y="5657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216" name="Line 215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217" name="Line 216"/>
        <xdr:cNvSpPr>
          <a:spLocks noChangeShapeType="1"/>
        </xdr:cNvSpPr>
      </xdr:nvSpPr>
      <xdr:spPr bwMode="auto">
        <a:xfrm>
          <a:off x="1143000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218" name="Line 217"/>
        <xdr:cNvSpPr>
          <a:spLocks noChangeShapeType="1"/>
        </xdr:cNvSpPr>
      </xdr:nvSpPr>
      <xdr:spPr bwMode="auto">
        <a:xfrm>
          <a:off x="116205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219" name="Line 218"/>
        <xdr:cNvSpPr>
          <a:spLocks noChangeShapeType="1"/>
        </xdr:cNvSpPr>
      </xdr:nvSpPr>
      <xdr:spPr bwMode="auto">
        <a:xfrm>
          <a:off x="1819275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220" name="Line 219"/>
        <xdr:cNvSpPr>
          <a:spLocks noChangeShapeType="1"/>
        </xdr:cNvSpPr>
      </xdr:nvSpPr>
      <xdr:spPr bwMode="auto">
        <a:xfrm>
          <a:off x="18383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221" name="Line 220"/>
        <xdr:cNvSpPr>
          <a:spLocks noChangeShapeType="1"/>
        </xdr:cNvSpPr>
      </xdr:nvSpPr>
      <xdr:spPr bwMode="auto">
        <a:xfrm>
          <a:off x="2333625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222" name="Line 221"/>
        <xdr:cNvSpPr>
          <a:spLocks noChangeShapeType="1"/>
        </xdr:cNvSpPr>
      </xdr:nvSpPr>
      <xdr:spPr bwMode="auto">
        <a:xfrm>
          <a:off x="2352675" y="57912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223" name="Line 222"/>
        <xdr:cNvSpPr>
          <a:spLocks noChangeShapeType="1"/>
        </xdr:cNvSpPr>
      </xdr:nvSpPr>
      <xdr:spPr bwMode="auto">
        <a:xfrm>
          <a:off x="2952750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224" name="Line 223"/>
        <xdr:cNvSpPr>
          <a:spLocks noChangeShapeType="1"/>
        </xdr:cNvSpPr>
      </xdr:nvSpPr>
      <xdr:spPr bwMode="auto">
        <a:xfrm>
          <a:off x="29718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225" name="Line 224"/>
        <xdr:cNvSpPr>
          <a:spLocks noChangeShapeType="1"/>
        </xdr:cNvSpPr>
      </xdr:nvSpPr>
      <xdr:spPr bwMode="auto">
        <a:xfrm>
          <a:off x="3724275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226" name="Line 225"/>
        <xdr:cNvSpPr>
          <a:spLocks noChangeShapeType="1"/>
        </xdr:cNvSpPr>
      </xdr:nvSpPr>
      <xdr:spPr bwMode="auto">
        <a:xfrm>
          <a:off x="37433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47</xdr:row>
      <xdr:rowOff>0</xdr:rowOff>
    </xdr:from>
    <xdr:to>
      <xdr:col>15</xdr:col>
      <xdr:colOff>9525</xdr:colOff>
      <xdr:row>47</xdr:row>
      <xdr:rowOff>0</xdr:rowOff>
    </xdr:to>
    <xdr:sp macro="" textlink="">
      <xdr:nvSpPr>
        <xdr:cNvPr id="227" name="Line 226"/>
        <xdr:cNvSpPr>
          <a:spLocks noChangeShapeType="1"/>
        </xdr:cNvSpPr>
      </xdr:nvSpPr>
      <xdr:spPr bwMode="auto">
        <a:xfrm>
          <a:off x="4495800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47</xdr:row>
      <xdr:rowOff>0</xdr:rowOff>
    </xdr:from>
    <xdr:to>
      <xdr:col>16</xdr:col>
      <xdr:colOff>0</xdr:colOff>
      <xdr:row>47</xdr:row>
      <xdr:rowOff>0</xdr:rowOff>
    </xdr:to>
    <xdr:sp macro="" textlink="">
      <xdr:nvSpPr>
        <xdr:cNvPr id="228" name="Line 227"/>
        <xdr:cNvSpPr>
          <a:spLocks noChangeShapeType="1"/>
        </xdr:cNvSpPr>
      </xdr:nvSpPr>
      <xdr:spPr bwMode="auto">
        <a:xfrm>
          <a:off x="4514850" y="57912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47</xdr:row>
      <xdr:rowOff>0</xdr:rowOff>
    </xdr:from>
    <xdr:to>
      <xdr:col>17</xdr:col>
      <xdr:colOff>9525</xdr:colOff>
      <xdr:row>47</xdr:row>
      <xdr:rowOff>0</xdr:rowOff>
    </xdr:to>
    <xdr:sp macro="" textlink="">
      <xdr:nvSpPr>
        <xdr:cNvPr id="229" name="Line 228"/>
        <xdr:cNvSpPr>
          <a:spLocks noChangeShapeType="1"/>
        </xdr:cNvSpPr>
      </xdr:nvSpPr>
      <xdr:spPr bwMode="auto">
        <a:xfrm>
          <a:off x="5286375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47</xdr:row>
      <xdr:rowOff>0</xdr:rowOff>
    </xdr:from>
    <xdr:to>
      <xdr:col>18</xdr:col>
      <xdr:colOff>0</xdr:colOff>
      <xdr:row>47</xdr:row>
      <xdr:rowOff>0</xdr:rowOff>
    </xdr:to>
    <xdr:sp macro="" textlink="">
      <xdr:nvSpPr>
        <xdr:cNvPr id="230" name="Line 229"/>
        <xdr:cNvSpPr>
          <a:spLocks noChangeShapeType="1"/>
        </xdr:cNvSpPr>
      </xdr:nvSpPr>
      <xdr:spPr bwMode="auto">
        <a:xfrm>
          <a:off x="53054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47</xdr:row>
      <xdr:rowOff>0</xdr:rowOff>
    </xdr:from>
    <xdr:to>
      <xdr:col>19</xdr:col>
      <xdr:colOff>9525</xdr:colOff>
      <xdr:row>47</xdr:row>
      <xdr:rowOff>0</xdr:rowOff>
    </xdr:to>
    <xdr:sp macro="" textlink="">
      <xdr:nvSpPr>
        <xdr:cNvPr id="231" name="Line 230"/>
        <xdr:cNvSpPr>
          <a:spLocks noChangeShapeType="1"/>
        </xdr:cNvSpPr>
      </xdr:nvSpPr>
      <xdr:spPr bwMode="auto">
        <a:xfrm>
          <a:off x="6057900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47</xdr:row>
      <xdr:rowOff>0</xdr:rowOff>
    </xdr:from>
    <xdr:to>
      <xdr:col>20</xdr:col>
      <xdr:colOff>0</xdr:colOff>
      <xdr:row>47</xdr:row>
      <xdr:rowOff>0</xdr:rowOff>
    </xdr:to>
    <xdr:sp macro="" textlink="">
      <xdr:nvSpPr>
        <xdr:cNvPr id="232" name="Line 231"/>
        <xdr:cNvSpPr>
          <a:spLocks noChangeShapeType="1"/>
        </xdr:cNvSpPr>
      </xdr:nvSpPr>
      <xdr:spPr bwMode="auto">
        <a:xfrm>
          <a:off x="607695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47</xdr:row>
      <xdr:rowOff>0</xdr:rowOff>
    </xdr:from>
    <xdr:to>
      <xdr:col>21</xdr:col>
      <xdr:colOff>9525</xdr:colOff>
      <xdr:row>47</xdr:row>
      <xdr:rowOff>0</xdr:rowOff>
    </xdr:to>
    <xdr:sp macro="" textlink="">
      <xdr:nvSpPr>
        <xdr:cNvPr id="233" name="Line 232"/>
        <xdr:cNvSpPr>
          <a:spLocks noChangeShapeType="1"/>
        </xdr:cNvSpPr>
      </xdr:nvSpPr>
      <xdr:spPr bwMode="auto">
        <a:xfrm>
          <a:off x="6829425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47</xdr:row>
      <xdr:rowOff>0</xdr:rowOff>
    </xdr:from>
    <xdr:to>
      <xdr:col>22</xdr:col>
      <xdr:colOff>0</xdr:colOff>
      <xdr:row>47</xdr:row>
      <xdr:rowOff>0</xdr:rowOff>
    </xdr:to>
    <xdr:sp macro="" textlink="">
      <xdr:nvSpPr>
        <xdr:cNvPr id="234" name="Line 233"/>
        <xdr:cNvSpPr>
          <a:spLocks noChangeShapeType="1"/>
        </xdr:cNvSpPr>
      </xdr:nvSpPr>
      <xdr:spPr bwMode="auto">
        <a:xfrm>
          <a:off x="6848475" y="57912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22</xdr:col>
      <xdr:colOff>0</xdr:colOff>
      <xdr:row>47</xdr:row>
      <xdr:rowOff>0</xdr:rowOff>
    </xdr:from>
    <xdr:to>
      <xdr:col>23</xdr:col>
      <xdr:colOff>9525</xdr:colOff>
      <xdr:row>47</xdr:row>
      <xdr:rowOff>0</xdr:rowOff>
    </xdr:to>
    <xdr:sp macro="" textlink="">
      <xdr:nvSpPr>
        <xdr:cNvPr id="235" name="Line 234"/>
        <xdr:cNvSpPr>
          <a:spLocks noChangeShapeType="1"/>
        </xdr:cNvSpPr>
      </xdr:nvSpPr>
      <xdr:spPr bwMode="auto">
        <a:xfrm>
          <a:off x="7696200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23</xdr:col>
      <xdr:colOff>9525</xdr:colOff>
      <xdr:row>47</xdr:row>
      <xdr:rowOff>0</xdr:rowOff>
    </xdr:from>
    <xdr:to>
      <xdr:col>24</xdr:col>
      <xdr:colOff>9525</xdr:colOff>
      <xdr:row>47</xdr:row>
      <xdr:rowOff>0</xdr:rowOff>
    </xdr:to>
    <xdr:sp macro="" textlink="">
      <xdr:nvSpPr>
        <xdr:cNvPr id="236" name="Line 235"/>
        <xdr:cNvSpPr>
          <a:spLocks noChangeShapeType="1"/>
        </xdr:cNvSpPr>
      </xdr:nvSpPr>
      <xdr:spPr bwMode="auto">
        <a:xfrm>
          <a:off x="7715250" y="57912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54</xdr:row>
      <xdr:rowOff>85725</xdr:rowOff>
    </xdr:from>
    <xdr:to>
      <xdr:col>6</xdr:col>
      <xdr:colOff>47625</xdr:colOff>
      <xdr:row>59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39275"/>
          <a:ext cx="14573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53</xdr:row>
      <xdr:rowOff>85725</xdr:rowOff>
    </xdr:from>
    <xdr:to>
      <xdr:col>2</xdr:col>
      <xdr:colOff>0</xdr:colOff>
      <xdr:row>56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096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621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028825" y="2533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8003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8670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6195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6861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4386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5053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2578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9525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324475" y="25336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1025" y="3200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114300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1209675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96215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2028825" y="32004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0035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67025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361950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3686175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443865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505325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525780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9525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324475" y="32004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1430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20967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9621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028825" y="4057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8003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28670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6195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368617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4386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0</xdr:colOff>
      <xdr:row>35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5053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2578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9525</xdr:colOff>
      <xdr:row>35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324475" y="40576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1430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12096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19621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028825" y="43243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8003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8670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6195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6861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4386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5053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2578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324475" y="43243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430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2096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9621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028825" y="45910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8003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8670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6195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6861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4386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5053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2578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9525</xdr:colOff>
      <xdr:row>39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324475" y="45910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14300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2096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9621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028825" y="47244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8003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8670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61950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6861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4386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5053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5780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9525</xdr:colOff>
      <xdr:row>40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324475" y="47244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1430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2096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19621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028825" y="48577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8003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28670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6195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36861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4386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5053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578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9525</xdr:colOff>
      <xdr:row>41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324475" y="4857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430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2096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621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028825" y="51244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8003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8670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6195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6861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4386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0</xdr:colOff>
      <xdr:row>43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5053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43</xdr:row>
      <xdr:rowOff>0</xdr:rowOff>
    </xdr:from>
    <xdr:to>
      <xdr:col>15</xdr:col>
      <xdr:colOff>9525</xdr:colOff>
      <xdr:row>43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2578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43</xdr:row>
      <xdr:rowOff>0</xdr:rowOff>
    </xdr:from>
    <xdr:to>
      <xdr:col>16</xdr:col>
      <xdr:colOff>9525</xdr:colOff>
      <xdr:row>43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324475" y="51244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14300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2096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96215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028825" y="52578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80035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8670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61950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6861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443865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0</xdr:colOff>
      <xdr:row>44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5053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44</xdr:row>
      <xdr:rowOff>0</xdr:rowOff>
    </xdr:from>
    <xdr:to>
      <xdr:col>15</xdr:col>
      <xdr:colOff>9525</xdr:colOff>
      <xdr:row>44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525780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44</xdr:row>
      <xdr:rowOff>0</xdr:rowOff>
    </xdr:from>
    <xdr:to>
      <xdr:col>16</xdr:col>
      <xdr:colOff>9525</xdr:colOff>
      <xdr:row>44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5324475" y="52578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114300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12096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19621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2028825" y="53911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28003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8670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361950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36861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4386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5053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25780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45</xdr:row>
      <xdr:rowOff>0</xdr:rowOff>
    </xdr:from>
    <xdr:to>
      <xdr:col>16</xdr:col>
      <xdr:colOff>9525</xdr:colOff>
      <xdr:row>45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5324475" y="53911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114300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12096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196215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2028825" y="59245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9525</xdr:colOff>
      <xdr:row>49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280035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8670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361950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6861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443865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0</xdr:colOff>
      <xdr:row>49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5053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49</xdr:row>
      <xdr:rowOff>0</xdr:rowOff>
    </xdr:from>
    <xdr:to>
      <xdr:col>15</xdr:col>
      <xdr:colOff>9525</xdr:colOff>
      <xdr:row>49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525780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49</xdr:row>
      <xdr:rowOff>0</xdr:rowOff>
    </xdr:from>
    <xdr:to>
      <xdr:col>16</xdr:col>
      <xdr:colOff>9525</xdr:colOff>
      <xdr:row>49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324475" y="59245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50</xdr:row>
      <xdr:rowOff>0</xdr:rowOff>
    </xdr:from>
    <xdr:to>
      <xdr:col>4</xdr:col>
      <xdr:colOff>0</xdr:colOff>
      <xdr:row>50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9525</xdr:colOff>
      <xdr:row>50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114300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50</xdr:row>
      <xdr:rowOff>0</xdr:rowOff>
    </xdr:from>
    <xdr:to>
      <xdr:col>6</xdr:col>
      <xdr:colOff>0</xdr:colOff>
      <xdr:row>50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120967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50</xdr:row>
      <xdr:rowOff>0</xdr:rowOff>
    </xdr:from>
    <xdr:to>
      <xdr:col>7</xdr:col>
      <xdr:colOff>9525</xdr:colOff>
      <xdr:row>50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196215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50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2028825" y="60579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50</xdr:row>
      <xdr:rowOff>0</xdr:rowOff>
    </xdr:from>
    <xdr:to>
      <xdr:col>9</xdr:col>
      <xdr:colOff>9525</xdr:colOff>
      <xdr:row>50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280035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50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286702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50</xdr:row>
      <xdr:rowOff>0</xdr:rowOff>
    </xdr:from>
    <xdr:to>
      <xdr:col>11</xdr:col>
      <xdr:colOff>9525</xdr:colOff>
      <xdr:row>50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361950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368617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50</xdr:row>
      <xdr:rowOff>0</xdr:rowOff>
    </xdr:from>
    <xdr:to>
      <xdr:col>13</xdr:col>
      <xdr:colOff>9525</xdr:colOff>
      <xdr:row>50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443865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50</xdr:row>
      <xdr:rowOff>0</xdr:rowOff>
    </xdr:from>
    <xdr:to>
      <xdr:col>14</xdr:col>
      <xdr:colOff>0</xdr:colOff>
      <xdr:row>50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450532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50</xdr:row>
      <xdr:rowOff>0</xdr:rowOff>
    </xdr:from>
    <xdr:to>
      <xdr:col>15</xdr:col>
      <xdr:colOff>9525</xdr:colOff>
      <xdr:row>50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525780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50</xdr:row>
      <xdr:rowOff>0</xdr:rowOff>
    </xdr:from>
    <xdr:to>
      <xdr:col>16</xdr:col>
      <xdr:colOff>9525</xdr:colOff>
      <xdr:row>50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5324475" y="60579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45</xdr:row>
      <xdr:rowOff>85725</xdr:rowOff>
    </xdr:from>
    <xdr:to>
      <xdr:col>7</xdr:col>
      <xdr:colOff>200025</xdr:colOff>
      <xdr:row>50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77375"/>
          <a:ext cx="14763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44</xdr:row>
      <xdr:rowOff>85725</xdr:rowOff>
    </xdr:from>
    <xdr:to>
      <xdr:col>2</xdr:col>
      <xdr:colOff>0</xdr:colOff>
      <xdr:row>47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630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990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990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62050" y="2990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0</xdr:colOff>
      <xdr:row>26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819275" y="29908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828800" y="29908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257425" y="2990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276475" y="299085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2781300" y="2990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800350" y="29908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486150" y="2990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505200" y="2990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257675" y="2990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276725" y="29908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210175" y="299085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238750" y="29908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27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124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27</xdr:row>
      <xdr:rowOff>0</xdr:rowOff>
    </xdr:from>
    <xdr:to>
      <xdr:col>5</xdr:col>
      <xdr:colOff>9525</xdr:colOff>
      <xdr:row>27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124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27</xdr:row>
      <xdr:rowOff>0</xdr:rowOff>
    </xdr:from>
    <xdr:to>
      <xdr:col>6</xdr:col>
      <xdr:colOff>0</xdr:colOff>
      <xdr:row>27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162050" y="3124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27</xdr:row>
      <xdr:rowOff>0</xdr:rowOff>
    </xdr:from>
    <xdr:to>
      <xdr:col>7</xdr:col>
      <xdr:colOff>0</xdr:colOff>
      <xdr:row>27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819275" y="31242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828800" y="31242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27</xdr:row>
      <xdr:rowOff>0</xdr:rowOff>
    </xdr:from>
    <xdr:to>
      <xdr:col>9</xdr:col>
      <xdr:colOff>9525</xdr:colOff>
      <xdr:row>27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257425" y="3124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27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276475" y="312420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27</xdr:row>
      <xdr:rowOff>0</xdr:rowOff>
    </xdr:from>
    <xdr:to>
      <xdr:col>11</xdr:col>
      <xdr:colOff>9525</xdr:colOff>
      <xdr:row>27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781300" y="3124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27</xdr:row>
      <xdr:rowOff>0</xdr:rowOff>
    </xdr:from>
    <xdr:to>
      <xdr:col>12</xdr:col>
      <xdr:colOff>0</xdr:colOff>
      <xdr:row>27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800350" y="31242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27</xdr:row>
      <xdr:rowOff>0</xdr:rowOff>
    </xdr:from>
    <xdr:to>
      <xdr:col>13</xdr:col>
      <xdr:colOff>9525</xdr:colOff>
      <xdr:row>27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3486150" y="3124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27</xdr:row>
      <xdr:rowOff>0</xdr:rowOff>
    </xdr:from>
    <xdr:to>
      <xdr:col>14</xdr:col>
      <xdr:colOff>0</xdr:colOff>
      <xdr:row>27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3505200" y="3124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27</xdr:row>
      <xdr:rowOff>0</xdr:rowOff>
    </xdr:from>
    <xdr:to>
      <xdr:col>15</xdr:col>
      <xdr:colOff>9525</xdr:colOff>
      <xdr:row>27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257675" y="3124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27</xdr:row>
      <xdr:rowOff>0</xdr:rowOff>
    </xdr:from>
    <xdr:to>
      <xdr:col>16</xdr:col>
      <xdr:colOff>0</xdr:colOff>
      <xdr:row>27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276725" y="31242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27</xdr:row>
      <xdr:rowOff>0</xdr:rowOff>
    </xdr:from>
    <xdr:to>
      <xdr:col>17</xdr:col>
      <xdr:colOff>9525</xdr:colOff>
      <xdr:row>27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210175" y="31242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27</xdr:row>
      <xdr:rowOff>0</xdr:rowOff>
    </xdr:from>
    <xdr:to>
      <xdr:col>18</xdr:col>
      <xdr:colOff>9525</xdr:colOff>
      <xdr:row>27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238750" y="31242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29</xdr:row>
      <xdr:rowOff>0</xdr:rowOff>
    </xdr:from>
    <xdr:to>
      <xdr:col>4</xdr:col>
      <xdr:colOff>0</xdr:colOff>
      <xdr:row>29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3390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29</xdr:row>
      <xdr:rowOff>0</xdr:rowOff>
    </xdr:from>
    <xdr:to>
      <xdr:col>5</xdr:col>
      <xdr:colOff>9525</xdr:colOff>
      <xdr:row>29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33909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29</xdr:row>
      <xdr:rowOff>0</xdr:rowOff>
    </xdr:from>
    <xdr:to>
      <xdr:col>6</xdr:col>
      <xdr:colOff>0</xdr:colOff>
      <xdr:row>29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162050" y="3390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29</xdr:row>
      <xdr:rowOff>0</xdr:rowOff>
    </xdr:from>
    <xdr:to>
      <xdr:col>7</xdr:col>
      <xdr:colOff>0</xdr:colOff>
      <xdr:row>29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1819275" y="33909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828800" y="33909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29</xdr:row>
      <xdr:rowOff>0</xdr:rowOff>
    </xdr:from>
    <xdr:to>
      <xdr:col>9</xdr:col>
      <xdr:colOff>9525</xdr:colOff>
      <xdr:row>29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257425" y="33909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29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76475" y="339090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29</xdr:row>
      <xdr:rowOff>0</xdr:rowOff>
    </xdr:from>
    <xdr:to>
      <xdr:col>11</xdr:col>
      <xdr:colOff>9525</xdr:colOff>
      <xdr:row>29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781300" y="33909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29</xdr:row>
      <xdr:rowOff>0</xdr:rowOff>
    </xdr:from>
    <xdr:to>
      <xdr:col>12</xdr:col>
      <xdr:colOff>0</xdr:colOff>
      <xdr:row>29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800350" y="33909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29</xdr:row>
      <xdr:rowOff>0</xdr:rowOff>
    </xdr:from>
    <xdr:to>
      <xdr:col>13</xdr:col>
      <xdr:colOff>9525</xdr:colOff>
      <xdr:row>29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486150" y="33909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29</xdr:row>
      <xdr:rowOff>0</xdr:rowOff>
    </xdr:from>
    <xdr:to>
      <xdr:col>14</xdr:col>
      <xdr:colOff>0</xdr:colOff>
      <xdr:row>29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505200" y="3390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29</xdr:row>
      <xdr:rowOff>0</xdr:rowOff>
    </xdr:from>
    <xdr:to>
      <xdr:col>15</xdr:col>
      <xdr:colOff>9525</xdr:colOff>
      <xdr:row>29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257675" y="33909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29</xdr:row>
      <xdr:rowOff>0</xdr:rowOff>
    </xdr:from>
    <xdr:to>
      <xdr:col>16</xdr:col>
      <xdr:colOff>0</xdr:colOff>
      <xdr:row>29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276725" y="33909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29</xdr:row>
      <xdr:rowOff>0</xdr:rowOff>
    </xdr:from>
    <xdr:to>
      <xdr:col>17</xdr:col>
      <xdr:colOff>9525</xdr:colOff>
      <xdr:row>29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210175" y="33909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29</xdr:row>
      <xdr:rowOff>0</xdr:rowOff>
    </xdr:from>
    <xdr:to>
      <xdr:col>18</xdr:col>
      <xdr:colOff>9525</xdr:colOff>
      <xdr:row>29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238750" y="33909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3657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36576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162050" y="36576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0</xdr:colOff>
      <xdr:row>31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1819275" y="36576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1828800" y="36576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257425" y="36576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276475" y="365760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2781300" y="36576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2800350" y="36576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3486150" y="36576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3505200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257675" y="36576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0</xdr:colOff>
      <xdr:row>31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276725" y="36576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210175" y="36576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238750" y="36576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32</xdr:row>
      <xdr:rowOff>0</xdr:rowOff>
    </xdr:from>
    <xdr:to>
      <xdr:col>5</xdr:col>
      <xdr:colOff>9525</xdr:colOff>
      <xdr:row>32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37909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32</xdr:row>
      <xdr:rowOff>0</xdr:rowOff>
    </xdr:from>
    <xdr:to>
      <xdr:col>6</xdr:col>
      <xdr:colOff>0</xdr:colOff>
      <xdr:row>32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162050" y="3790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32</xdr:row>
      <xdr:rowOff>0</xdr:rowOff>
    </xdr:from>
    <xdr:to>
      <xdr:col>7</xdr:col>
      <xdr:colOff>0</xdr:colOff>
      <xdr:row>32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1819275" y="37909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828800" y="37909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32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257425" y="37909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32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276475" y="379095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2781300" y="37909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2800350" y="37909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3486150" y="37909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32</xdr:row>
      <xdr:rowOff>0</xdr:rowOff>
    </xdr:from>
    <xdr:to>
      <xdr:col>14</xdr:col>
      <xdr:colOff>0</xdr:colOff>
      <xdr:row>32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3505200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32</xdr:row>
      <xdr:rowOff>0</xdr:rowOff>
    </xdr:from>
    <xdr:to>
      <xdr:col>15</xdr:col>
      <xdr:colOff>9525</xdr:colOff>
      <xdr:row>32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257675" y="37909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32</xdr:row>
      <xdr:rowOff>0</xdr:rowOff>
    </xdr:from>
    <xdr:to>
      <xdr:col>16</xdr:col>
      <xdr:colOff>0</xdr:colOff>
      <xdr:row>32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276725" y="37909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32</xdr:row>
      <xdr:rowOff>0</xdr:rowOff>
    </xdr:from>
    <xdr:to>
      <xdr:col>17</xdr:col>
      <xdr:colOff>9525</xdr:colOff>
      <xdr:row>32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210175" y="379095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32</xdr:row>
      <xdr:rowOff>0</xdr:rowOff>
    </xdr:from>
    <xdr:to>
      <xdr:col>18</xdr:col>
      <xdr:colOff>9525</xdr:colOff>
      <xdr:row>32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238750" y="37909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39243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162050" y="3924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33</xdr:row>
      <xdr:rowOff>0</xdr:rowOff>
    </xdr:from>
    <xdr:to>
      <xdr:col>7</xdr:col>
      <xdr:colOff>0</xdr:colOff>
      <xdr:row>33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81927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828800" y="39243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57425" y="39243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276475" y="392430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781300" y="39243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0</xdr:colOff>
      <xdr:row>33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800350" y="39243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33</xdr:row>
      <xdr:rowOff>0</xdr:rowOff>
    </xdr:from>
    <xdr:to>
      <xdr:col>13</xdr:col>
      <xdr:colOff>9525</xdr:colOff>
      <xdr:row>33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486150" y="39243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33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505200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33</xdr:row>
      <xdr:rowOff>0</xdr:rowOff>
    </xdr:from>
    <xdr:to>
      <xdr:col>15</xdr:col>
      <xdr:colOff>9525</xdr:colOff>
      <xdr:row>33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257675" y="39243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33</xdr:row>
      <xdr:rowOff>0</xdr:rowOff>
    </xdr:from>
    <xdr:to>
      <xdr:col>16</xdr:col>
      <xdr:colOff>0</xdr:colOff>
      <xdr:row>33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276725" y="39243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33</xdr:row>
      <xdr:rowOff>0</xdr:rowOff>
    </xdr:from>
    <xdr:to>
      <xdr:col>17</xdr:col>
      <xdr:colOff>9525</xdr:colOff>
      <xdr:row>33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210175" y="39243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33</xdr:row>
      <xdr:rowOff>0</xdr:rowOff>
    </xdr:from>
    <xdr:to>
      <xdr:col>18</xdr:col>
      <xdr:colOff>9525</xdr:colOff>
      <xdr:row>33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38750" y="39243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10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143000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62050" y="4191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0</xdr:colOff>
      <xdr:row>35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819275" y="41910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828800" y="41910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257425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276475" y="419100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781300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2800350" y="41910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486150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0</xdr:colOff>
      <xdr:row>35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3505200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257675" y="4191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0</xdr:colOff>
      <xdr:row>35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4276725" y="41910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35</xdr:row>
      <xdr:rowOff>0</xdr:rowOff>
    </xdr:from>
    <xdr:to>
      <xdr:col>17</xdr:col>
      <xdr:colOff>9525</xdr:colOff>
      <xdr:row>35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210175" y="41910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35</xdr:row>
      <xdr:rowOff>0</xdr:rowOff>
    </xdr:from>
    <xdr:to>
      <xdr:col>18</xdr:col>
      <xdr:colOff>9525</xdr:colOff>
      <xdr:row>35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238750" y="4191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162050" y="43243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1819275" y="43243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1828800" y="43243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257425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276475" y="432435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2781300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800350" y="43243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3486150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505200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257675" y="43243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276725" y="43243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36</xdr:row>
      <xdr:rowOff>0</xdr:rowOff>
    </xdr:from>
    <xdr:to>
      <xdr:col>17</xdr:col>
      <xdr:colOff>9525</xdr:colOff>
      <xdr:row>36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210175" y="432435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36</xdr:row>
      <xdr:rowOff>0</xdr:rowOff>
    </xdr:from>
    <xdr:to>
      <xdr:col>18</xdr:col>
      <xdr:colOff>9525</xdr:colOff>
      <xdr:row>36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238750" y="43243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43000" y="45910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62050" y="45910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0</xdr:colOff>
      <xdr:row>38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819275" y="459105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1828800" y="45910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257425" y="45910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276475" y="459105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2781300" y="45910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2800350" y="45910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3486150" y="45910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0</xdr:colOff>
      <xdr:row>38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350520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38</xdr:row>
      <xdr:rowOff>0</xdr:rowOff>
    </xdr:from>
    <xdr:to>
      <xdr:col>15</xdr:col>
      <xdr:colOff>9525</xdr:colOff>
      <xdr:row>38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257675" y="45910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38</xdr:row>
      <xdr:rowOff>0</xdr:rowOff>
    </xdr:from>
    <xdr:to>
      <xdr:col>16</xdr:col>
      <xdr:colOff>0</xdr:colOff>
      <xdr:row>38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4276725" y="459105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38</xdr:row>
      <xdr:rowOff>0</xdr:rowOff>
    </xdr:from>
    <xdr:to>
      <xdr:col>17</xdr:col>
      <xdr:colOff>9525</xdr:colOff>
      <xdr:row>38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210175" y="459105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38</xdr:row>
      <xdr:rowOff>0</xdr:rowOff>
    </xdr:from>
    <xdr:to>
      <xdr:col>18</xdr:col>
      <xdr:colOff>9525</xdr:colOff>
      <xdr:row>38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238750" y="45910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1143000" y="47244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1162050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0</xdr:colOff>
      <xdr:row>39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1819275" y="47244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1828800" y="47244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2257425" y="47244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2276475" y="472440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2781300" y="47244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2800350" y="47244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3486150" y="47244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350520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4257675" y="47244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0</xdr:colOff>
      <xdr:row>39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4276725" y="47244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39</xdr:row>
      <xdr:rowOff>0</xdr:rowOff>
    </xdr:from>
    <xdr:to>
      <xdr:col>17</xdr:col>
      <xdr:colOff>9525</xdr:colOff>
      <xdr:row>39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5210175" y="47244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39</xdr:row>
      <xdr:rowOff>0</xdr:rowOff>
    </xdr:from>
    <xdr:to>
      <xdr:col>18</xdr:col>
      <xdr:colOff>9525</xdr:colOff>
      <xdr:row>39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5238750" y="47244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1143000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116205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0</xdr:colOff>
      <xdr:row>41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1819275" y="49911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1828800" y="49911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2257425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2276475" y="4991100"/>
          <a:ext cx="504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2781300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2800350" y="49911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3486150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35052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4257675" y="49911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276725" y="4991100"/>
          <a:ext cx="933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5210175" y="49911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9525</xdr:colOff>
      <xdr:row>41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238750" y="49911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43</xdr:row>
      <xdr:rowOff>85725</xdr:rowOff>
    </xdr:from>
    <xdr:to>
      <xdr:col>7</xdr:col>
      <xdr:colOff>476250</xdr:colOff>
      <xdr:row>48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86900"/>
          <a:ext cx="152400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42</xdr:row>
      <xdr:rowOff>85725</xdr:rowOff>
    </xdr:from>
    <xdr:to>
      <xdr:col>2</xdr:col>
      <xdr:colOff>0</xdr:colOff>
      <xdr:row>45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726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27</xdr:row>
      <xdr:rowOff>0</xdr:rowOff>
    </xdr:from>
    <xdr:to>
      <xdr:col>4</xdr:col>
      <xdr:colOff>9525</xdr:colOff>
      <xdr:row>27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35528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27</xdr:row>
      <xdr:rowOff>0</xdr:rowOff>
    </xdr:from>
    <xdr:to>
      <xdr:col>5</xdr:col>
      <xdr:colOff>0</xdr:colOff>
      <xdr:row>27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35528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27</xdr:row>
      <xdr:rowOff>0</xdr:rowOff>
    </xdr:from>
    <xdr:to>
      <xdr:col>6</xdr:col>
      <xdr:colOff>9525</xdr:colOff>
      <xdr:row>27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43000" y="35528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27</xdr:row>
      <xdr:rowOff>0</xdr:rowOff>
    </xdr:from>
    <xdr:to>
      <xdr:col>7</xdr:col>
      <xdr:colOff>9525</xdr:colOff>
      <xdr:row>27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600200" y="3552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27</xdr:row>
      <xdr:rowOff>0</xdr:rowOff>
    </xdr:from>
    <xdr:to>
      <xdr:col>8</xdr:col>
      <xdr:colOff>9525</xdr:colOff>
      <xdr:row>27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609725" y="35528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27</xdr:row>
      <xdr:rowOff>0</xdr:rowOff>
    </xdr:from>
    <xdr:to>
      <xdr:col>9</xdr:col>
      <xdr:colOff>0</xdr:colOff>
      <xdr:row>27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105025" y="35528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27</xdr:row>
      <xdr:rowOff>0</xdr:rowOff>
    </xdr:from>
    <xdr:to>
      <xdr:col>10</xdr:col>
      <xdr:colOff>9525</xdr:colOff>
      <xdr:row>27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105025" y="35528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27</xdr:row>
      <xdr:rowOff>0</xdr:rowOff>
    </xdr:from>
    <xdr:to>
      <xdr:col>11</xdr:col>
      <xdr:colOff>9525</xdr:colOff>
      <xdr:row>27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2533650" y="3552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27</xdr:row>
      <xdr:rowOff>0</xdr:rowOff>
    </xdr:from>
    <xdr:to>
      <xdr:col>12</xdr:col>
      <xdr:colOff>9525</xdr:colOff>
      <xdr:row>27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543175" y="35528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27</xdr:row>
      <xdr:rowOff>0</xdr:rowOff>
    </xdr:from>
    <xdr:to>
      <xdr:col>13</xdr:col>
      <xdr:colOff>9525</xdr:colOff>
      <xdr:row>27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3324225" y="3552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27</xdr:row>
      <xdr:rowOff>0</xdr:rowOff>
    </xdr:from>
    <xdr:to>
      <xdr:col>14</xdr:col>
      <xdr:colOff>9525</xdr:colOff>
      <xdr:row>27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3333750" y="35528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27</xdr:row>
      <xdr:rowOff>0</xdr:rowOff>
    </xdr:from>
    <xdr:to>
      <xdr:col>15</xdr:col>
      <xdr:colOff>9525</xdr:colOff>
      <xdr:row>27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3933825" y="3552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27</xdr:row>
      <xdr:rowOff>0</xdr:rowOff>
    </xdr:from>
    <xdr:to>
      <xdr:col>16</xdr:col>
      <xdr:colOff>9525</xdr:colOff>
      <xdr:row>27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43350" y="35528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27</xdr:row>
      <xdr:rowOff>0</xdr:rowOff>
    </xdr:from>
    <xdr:to>
      <xdr:col>17</xdr:col>
      <xdr:colOff>9525</xdr:colOff>
      <xdr:row>27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695825" y="3552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27</xdr:row>
      <xdr:rowOff>0</xdr:rowOff>
    </xdr:from>
    <xdr:to>
      <xdr:col>18</xdr:col>
      <xdr:colOff>9525</xdr:colOff>
      <xdr:row>27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4705350" y="35528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27</xdr:row>
      <xdr:rowOff>0</xdr:rowOff>
    </xdr:from>
    <xdr:to>
      <xdr:col>19</xdr:col>
      <xdr:colOff>9525</xdr:colOff>
      <xdr:row>27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314950" y="3552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27</xdr:row>
      <xdr:rowOff>0</xdr:rowOff>
    </xdr:from>
    <xdr:to>
      <xdr:col>20</xdr:col>
      <xdr:colOff>9525</xdr:colOff>
      <xdr:row>27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5324475" y="35528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28</xdr:row>
      <xdr:rowOff>0</xdr:rowOff>
    </xdr:from>
    <xdr:to>
      <xdr:col>4</xdr:col>
      <xdr:colOff>9525</xdr:colOff>
      <xdr:row>28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581025" y="36861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28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143000" y="36861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28</xdr:row>
      <xdr:rowOff>0</xdr:rowOff>
    </xdr:from>
    <xdr:to>
      <xdr:col>6</xdr:col>
      <xdr:colOff>9525</xdr:colOff>
      <xdr:row>28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143000" y="368617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28</xdr:row>
      <xdr:rowOff>0</xdr:rowOff>
    </xdr:from>
    <xdr:to>
      <xdr:col>7</xdr:col>
      <xdr:colOff>9525</xdr:colOff>
      <xdr:row>28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600200" y="3686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28</xdr:row>
      <xdr:rowOff>0</xdr:rowOff>
    </xdr:from>
    <xdr:to>
      <xdr:col>8</xdr:col>
      <xdr:colOff>9525</xdr:colOff>
      <xdr:row>28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1609725" y="36861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28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105025" y="36861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28</xdr:row>
      <xdr:rowOff>0</xdr:rowOff>
    </xdr:from>
    <xdr:to>
      <xdr:col>10</xdr:col>
      <xdr:colOff>9525</xdr:colOff>
      <xdr:row>28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105025" y="36861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28</xdr:row>
      <xdr:rowOff>0</xdr:rowOff>
    </xdr:from>
    <xdr:to>
      <xdr:col>11</xdr:col>
      <xdr:colOff>9525</xdr:colOff>
      <xdr:row>28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2533650" y="3686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28</xdr:row>
      <xdr:rowOff>0</xdr:rowOff>
    </xdr:from>
    <xdr:to>
      <xdr:col>12</xdr:col>
      <xdr:colOff>9525</xdr:colOff>
      <xdr:row>28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543175" y="36861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28</xdr:row>
      <xdr:rowOff>0</xdr:rowOff>
    </xdr:from>
    <xdr:to>
      <xdr:col>13</xdr:col>
      <xdr:colOff>9525</xdr:colOff>
      <xdr:row>28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3324225" y="3686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28</xdr:row>
      <xdr:rowOff>0</xdr:rowOff>
    </xdr:from>
    <xdr:to>
      <xdr:col>14</xdr:col>
      <xdr:colOff>9525</xdr:colOff>
      <xdr:row>28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333750" y="36861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28</xdr:row>
      <xdr:rowOff>0</xdr:rowOff>
    </xdr:from>
    <xdr:to>
      <xdr:col>15</xdr:col>
      <xdr:colOff>9525</xdr:colOff>
      <xdr:row>28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933825" y="3686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28</xdr:row>
      <xdr:rowOff>0</xdr:rowOff>
    </xdr:from>
    <xdr:to>
      <xdr:col>16</xdr:col>
      <xdr:colOff>9525</xdr:colOff>
      <xdr:row>28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43350" y="36861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28</xdr:row>
      <xdr:rowOff>0</xdr:rowOff>
    </xdr:from>
    <xdr:to>
      <xdr:col>17</xdr:col>
      <xdr:colOff>9525</xdr:colOff>
      <xdr:row>28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695825" y="3686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28</xdr:row>
      <xdr:rowOff>0</xdr:rowOff>
    </xdr:from>
    <xdr:to>
      <xdr:col>18</xdr:col>
      <xdr:colOff>9525</xdr:colOff>
      <xdr:row>28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4705350" y="36861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28</xdr:row>
      <xdr:rowOff>0</xdr:rowOff>
    </xdr:from>
    <xdr:to>
      <xdr:col>19</xdr:col>
      <xdr:colOff>9525</xdr:colOff>
      <xdr:row>28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14950" y="3686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28</xdr:row>
      <xdr:rowOff>0</xdr:rowOff>
    </xdr:from>
    <xdr:to>
      <xdr:col>20</xdr:col>
      <xdr:colOff>9525</xdr:colOff>
      <xdr:row>28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324475" y="36861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29</xdr:row>
      <xdr:rowOff>0</xdr:rowOff>
    </xdr:from>
    <xdr:to>
      <xdr:col>4</xdr:col>
      <xdr:colOff>9525</xdr:colOff>
      <xdr:row>29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81025" y="38195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29</xdr:row>
      <xdr:rowOff>0</xdr:rowOff>
    </xdr:from>
    <xdr:to>
      <xdr:col>5</xdr:col>
      <xdr:colOff>0</xdr:colOff>
      <xdr:row>29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143000" y="38195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29</xdr:row>
      <xdr:rowOff>0</xdr:rowOff>
    </xdr:from>
    <xdr:to>
      <xdr:col>6</xdr:col>
      <xdr:colOff>9525</xdr:colOff>
      <xdr:row>29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1143000" y="38195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29</xdr:row>
      <xdr:rowOff>0</xdr:rowOff>
    </xdr:from>
    <xdr:to>
      <xdr:col>7</xdr:col>
      <xdr:colOff>9525</xdr:colOff>
      <xdr:row>29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1600200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29</xdr:row>
      <xdr:rowOff>0</xdr:rowOff>
    </xdr:from>
    <xdr:to>
      <xdr:col>8</xdr:col>
      <xdr:colOff>9525</xdr:colOff>
      <xdr:row>29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1609725" y="38195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29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105025" y="38195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29</xdr:row>
      <xdr:rowOff>0</xdr:rowOff>
    </xdr:from>
    <xdr:to>
      <xdr:col>10</xdr:col>
      <xdr:colOff>9525</xdr:colOff>
      <xdr:row>29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2105025" y="38195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29</xdr:row>
      <xdr:rowOff>0</xdr:rowOff>
    </xdr:from>
    <xdr:to>
      <xdr:col>11</xdr:col>
      <xdr:colOff>9525</xdr:colOff>
      <xdr:row>29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2533650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29</xdr:row>
      <xdr:rowOff>0</xdr:rowOff>
    </xdr:from>
    <xdr:to>
      <xdr:col>12</xdr:col>
      <xdr:colOff>9525</xdr:colOff>
      <xdr:row>29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543175" y="38195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29</xdr:row>
      <xdr:rowOff>0</xdr:rowOff>
    </xdr:from>
    <xdr:to>
      <xdr:col>13</xdr:col>
      <xdr:colOff>9525</xdr:colOff>
      <xdr:row>29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3324225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29</xdr:row>
      <xdr:rowOff>0</xdr:rowOff>
    </xdr:from>
    <xdr:to>
      <xdr:col>14</xdr:col>
      <xdr:colOff>9525</xdr:colOff>
      <xdr:row>29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3333750" y="38195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29</xdr:row>
      <xdr:rowOff>0</xdr:rowOff>
    </xdr:from>
    <xdr:to>
      <xdr:col>15</xdr:col>
      <xdr:colOff>9525</xdr:colOff>
      <xdr:row>29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3933825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29</xdr:row>
      <xdr:rowOff>0</xdr:rowOff>
    </xdr:from>
    <xdr:to>
      <xdr:col>16</xdr:col>
      <xdr:colOff>9525</xdr:colOff>
      <xdr:row>29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943350" y="38195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29</xdr:row>
      <xdr:rowOff>0</xdr:rowOff>
    </xdr:from>
    <xdr:to>
      <xdr:col>17</xdr:col>
      <xdr:colOff>9525</xdr:colOff>
      <xdr:row>29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4695825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29</xdr:row>
      <xdr:rowOff>0</xdr:rowOff>
    </xdr:from>
    <xdr:to>
      <xdr:col>18</xdr:col>
      <xdr:colOff>9525</xdr:colOff>
      <xdr:row>29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705350" y="38195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29</xdr:row>
      <xdr:rowOff>0</xdr:rowOff>
    </xdr:from>
    <xdr:to>
      <xdr:col>19</xdr:col>
      <xdr:colOff>9525</xdr:colOff>
      <xdr:row>29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5314950" y="3819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29</xdr:row>
      <xdr:rowOff>0</xdr:rowOff>
    </xdr:from>
    <xdr:to>
      <xdr:col>20</xdr:col>
      <xdr:colOff>9525</xdr:colOff>
      <xdr:row>29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324475" y="38195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9525</xdr:colOff>
      <xdr:row>32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81025" y="42195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32</xdr:row>
      <xdr:rowOff>0</xdr:rowOff>
    </xdr:from>
    <xdr:to>
      <xdr:col>5</xdr:col>
      <xdr:colOff>0</xdr:colOff>
      <xdr:row>32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1143000" y="42195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32</xdr:row>
      <xdr:rowOff>0</xdr:rowOff>
    </xdr:from>
    <xdr:to>
      <xdr:col>6</xdr:col>
      <xdr:colOff>9525</xdr:colOff>
      <xdr:row>32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43000" y="421957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32</xdr:row>
      <xdr:rowOff>0</xdr:rowOff>
    </xdr:from>
    <xdr:to>
      <xdr:col>7</xdr:col>
      <xdr:colOff>9525</xdr:colOff>
      <xdr:row>32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600200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32</xdr:row>
      <xdr:rowOff>0</xdr:rowOff>
    </xdr:from>
    <xdr:to>
      <xdr:col>8</xdr:col>
      <xdr:colOff>9525</xdr:colOff>
      <xdr:row>32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609725" y="42195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32</xdr:row>
      <xdr:rowOff>0</xdr:rowOff>
    </xdr:from>
    <xdr:to>
      <xdr:col>9</xdr:col>
      <xdr:colOff>0</xdr:colOff>
      <xdr:row>32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105025" y="42195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32</xdr:row>
      <xdr:rowOff>0</xdr:rowOff>
    </xdr:from>
    <xdr:to>
      <xdr:col>10</xdr:col>
      <xdr:colOff>9525</xdr:colOff>
      <xdr:row>32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105025" y="42195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533650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9525</xdr:colOff>
      <xdr:row>32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43175" y="42195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324225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32</xdr:row>
      <xdr:rowOff>0</xdr:rowOff>
    </xdr:from>
    <xdr:to>
      <xdr:col>14</xdr:col>
      <xdr:colOff>9525</xdr:colOff>
      <xdr:row>32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42195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32</xdr:row>
      <xdr:rowOff>0</xdr:rowOff>
    </xdr:from>
    <xdr:to>
      <xdr:col>15</xdr:col>
      <xdr:colOff>9525</xdr:colOff>
      <xdr:row>32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33825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32</xdr:row>
      <xdr:rowOff>0</xdr:rowOff>
    </xdr:from>
    <xdr:to>
      <xdr:col>16</xdr:col>
      <xdr:colOff>9525</xdr:colOff>
      <xdr:row>32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3943350" y="42195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32</xdr:row>
      <xdr:rowOff>0</xdr:rowOff>
    </xdr:from>
    <xdr:to>
      <xdr:col>17</xdr:col>
      <xdr:colOff>9525</xdr:colOff>
      <xdr:row>32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4695825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32</xdr:row>
      <xdr:rowOff>0</xdr:rowOff>
    </xdr:from>
    <xdr:to>
      <xdr:col>18</xdr:col>
      <xdr:colOff>9525</xdr:colOff>
      <xdr:row>32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4705350" y="42195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32</xdr:row>
      <xdr:rowOff>0</xdr:rowOff>
    </xdr:from>
    <xdr:to>
      <xdr:col>19</xdr:col>
      <xdr:colOff>9525</xdr:colOff>
      <xdr:row>32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314950" y="4219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32</xdr:row>
      <xdr:rowOff>0</xdr:rowOff>
    </xdr:from>
    <xdr:to>
      <xdr:col>20</xdr:col>
      <xdr:colOff>9525</xdr:colOff>
      <xdr:row>32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5324475" y="42195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9525</xdr:colOff>
      <xdr:row>33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581025" y="43529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33</xdr:row>
      <xdr:rowOff>0</xdr:rowOff>
    </xdr:from>
    <xdr:to>
      <xdr:col>5</xdr:col>
      <xdr:colOff>0</xdr:colOff>
      <xdr:row>33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1143000" y="43529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33</xdr:row>
      <xdr:rowOff>0</xdr:rowOff>
    </xdr:from>
    <xdr:to>
      <xdr:col>6</xdr:col>
      <xdr:colOff>9525</xdr:colOff>
      <xdr:row>33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1143000" y="43529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33</xdr:row>
      <xdr:rowOff>0</xdr:rowOff>
    </xdr:from>
    <xdr:to>
      <xdr:col>7</xdr:col>
      <xdr:colOff>9525</xdr:colOff>
      <xdr:row>33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1600200" y="43529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33</xdr:row>
      <xdr:rowOff>0</xdr:rowOff>
    </xdr:from>
    <xdr:to>
      <xdr:col>8</xdr:col>
      <xdr:colOff>9525</xdr:colOff>
      <xdr:row>33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1609725" y="43529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33</xdr:row>
      <xdr:rowOff>0</xdr:rowOff>
    </xdr:from>
    <xdr:to>
      <xdr:col>9</xdr:col>
      <xdr:colOff>0</xdr:colOff>
      <xdr:row>33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2105025" y="43529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33</xdr:row>
      <xdr:rowOff>0</xdr:rowOff>
    </xdr:from>
    <xdr:to>
      <xdr:col>10</xdr:col>
      <xdr:colOff>9525</xdr:colOff>
      <xdr:row>33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2105025" y="43529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2533650" y="43529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9525</xdr:colOff>
      <xdr:row>33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2543175" y="43529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33</xdr:row>
      <xdr:rowOff>0</xdr:rowOff>
    </xdr:from>
    <xdr:to>
      <xdr:col>13</xdr:col>
      <xdr:colOff>9525</xdr:colOff>
      <xdr:row>33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3324225" y="43529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33</xdr:row>
      <xdr:rowOff>0</xdr:rowOff>
    </xdr:from>
    <xdr:to>
      <xdr:col>14</xdr:col>
      <xdr:colOff>9525</xdr:colOff>
      <xdr:row>33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3333750" y="43529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33</xdr:row>
      <xdr:rowOff>0</xdr:rowOff>
    </xdr:from>
    <xdr:to>
      <xdr:col>15</xdr:col>
      <xdr:colOff>9525</xdr:colOff>
      <xdr:row>33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3933825" y="43529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33</xdr:row>
      <xdr:rowOff>0</xdr:rowOff>
    </xdr:from>
    <xdr:to>
      <xdr:col>16</xdr:col>
      <xdr:colOff>9525</xdr:colOff>
      <xdr:row>33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3943350" y="43529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33</xdr:row>
      <xdr:rowOff>0</xdr:rowOff>
    </xdr:from>
    <xdr:to>
      <xdr:col>17</xdr:col>
      <xdr:colOff>9525</xdr:colOff>
      <xdr:row>33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4695825" y="43529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33</xdr:row>
      <xdr:rowOff>0</xdr:rowOff>
    </xdr:from>
    <xdr:to>
      <xdr:col>18</xdr:col>
      <xdr:colOff>9525</xdr:colOff>
      <xdr:row>33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4705350" y="43529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33</xdr:row>
      <xdr:rowOff>0</xdr:rowOff>
    </xdr:from>
    <xdr:to>
      <xdr:col>19</xdr:col>
      <xdr:colOff>9525</xdr:colOff>
      <xdr:row>33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5314950" y="43529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33</xdr:row>
      <xdr:rowOff>0</xdr:rowOff>
    </xdr:from>
    <xdr:to>
      <xdr:col>20</xdr:col>
      <xdr:colOff>9525</xdr:colOff>
      <xdr:row>33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5324475" y="43529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9525</xdr:colOff>
      <xdr:row>35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581025" y="46196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35</xdr:row>
      <xdr:rowOff>0</xdr:rowOff>
    </xdr:from>
    <xdr:to>
      <xdr:col>5</xdr:col>
      <xdr:colOff>0</xdr:colOff>
      <xdr:row>35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1143000" y="46196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35</xdr:row>
      <xdr:rowOff>0</xdr:rowOff>
    </xdr:from>
    <xdr:to>
      <xdr:col>6</xdr:col>
      <xdr:colOff>9525</xdr:colOff>
      <xdr:row>35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1143000" y="46196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1600200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9525</xdr:colOff>
      <xdr:row>35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609725" y="46196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35</xdr:row>
      <xdr:rowOff>0</xdr:rowOff>
    </xdr:from>
    <xdr:to>
      <xdr:col>9</xdr:col>
      <xdr:colOff>0</xdr:colOff>
      <xdr:row>35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2105025" y="46196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35</xdr:row>
      <xdr:rowOff>0</xdr:rowOff>
    </xdr:from>
    <xdr:to>
      <xdr:col>10</xdr:col>
      <xdr:colOff>9525</xdr:colOff>
      <xdr:row>35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105025" y="46196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33650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9525</xdr:colOff>
      <xdr:row>35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543175" y="46196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24225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9525</xdr:colOff>
      <xdr:row>35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333750" y="46196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3933825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9525</xdr:colOff>
      <xdr:row>35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3943350" y="46196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35</xdr:row>
      <xdr:rowOff>0</xdr:rowOff>
    </xdr:from>
    <xdr:to>
      <xdr:col>17</xdr:col>
      <xdr:colOff>9525</xdr:colOff>
      <xdr:row>35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4695825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35</xdr:row>
      <xdr:rowOff>0</xdr:rowOff>
    </xdr:from>
    <xdr:to>
      <xdr:col>18</xdr:col>
      <xdr:colOff>9525</xdr:colOff>
      <xdr:row>35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4705350" y="46196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35</xdr:row>
      <xdr:rowOff>0</xdr:rowOff>
    </xdr:from>
    <xdr:to>
      <xdr:col>19</xdr:col>
      <xdr:colOff>9525</xdr:colOff>
      <xdr:row>35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5314950" y="46196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35</xdr:row>
      <xdr:rowOff>0</xdr:rowOff>
    </xdr:from>
    <xdr:to>
      <xdr:col>20</xdr:col>
      <xdr:colOff>9525</xdr:colOff>
      <xdr:row>35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5324475" y="46196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9525</xdr:colOff>
      <xdr:row>36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81025" y="475297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36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1143000" y="47529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36</xdr:row>
      <xdr:rowOff>0</xdr:rowOff>
    </xdr:from>
    <xdr:to>
      <xdr:col>6</xdr:col>
      <xdr:colOff>9525</xdr:colOff>
      <xdr:row>36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1143000" y="475297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600200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9525</xdr:colOff>
      <xdr:row>36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609725" y="47529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36</xdr:row>
      <xdr:rowOff>0</xdr:rowOff>
    </xdr:from>
    <xdr:to>
      <xdr:col>9</xdr:col>
      <xdr:colOff>0</xdr:colOff>
      <xdr:row>36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2105025" y="47529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36</xdr:row>
      <xdr:rowOff>0</xdr:rowOff>
    </xdr:from>
    <xdr:to>
      <xdr:col>10</xdr:col>
      <xdr:colOff>9525</xdr:colOff>
      <xdr:row>36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105025" y="47529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533650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9525</xdr:colOff>
      <xdr:row>36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543175" y="475297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324225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9525</xdr:colOff>
      <xdr:row>36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333750" y="47529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933825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9525</xdr:colOff>
      <xdr:row>36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3943350" y="47529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36</xdr:row>
      <xdr:rowOff>0</xdr:rowOff>
    </xdr:from>
    <xdr:to>
      <xdr:col>17</xdr:col>
      <xdr:colOff>9525</xdr:colOff>
      <xdr:row>36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695825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36</xdr:row>
      <xdr:rowOff>0</xdr:rowOff>
    </xdr:from>
    <xdr:to>
      <xdr:col>18</xdr:col>
      <xdr:colOff>9525</xdr:colOff>
      <xdr:row>36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705350" y="475297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36</xdr:row>
      <xdr:rowOff>0</xdr:rowOff>
    </xdr:from>
    <xdr:to>
      <xdr:col>19</xdr:col>
      <xdr:colOff>9525</xdr:colOff>
      <xdr:row>36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314950" y="47529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36</xdr:row>
      <xdr:rowOff>0</xdr:rowOff>
    </xdr:from>
    <xdr:to>
      <xdr:col>20</xdr:col>
      <xdr:colOff>9525</xdr:colOff>
      <xdr:row>36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324475" y="47529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9525</xdr:colOff>
      <xdr:row>37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81025" y="48863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37</xdr:row>
      <xdr:rowOff>0</xdr:rowOff>
    </xdr:from>
    <xdr:to>
      <xdr:col>5</xdr:col>
      <xdr:colOff>0</xdr:colOff>
      <xdr:row>37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1143000" y="48863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37</xdr:row>
      <xdr:rowOff>0</xdr:rowOff>
    </xdr:from>
    <xdr:to>
      <xdr:col>6</xdr:col>
      <xdr:colOff>9525</xdr:colOff>
      <xdr:row>37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43000" y="48863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600200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9525</xdr:colOff>
      <xdr:row>37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609725" y="48863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37</xdr:row>
      <xdr:rowOff>0</xdr:rowOff>
    </xdr:from>
    <xdr:to>
      <xdr:col>9</xdr:col>
      <xdr:colOff>0</xdr:colOff>
      <xdr:row>37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105025" y="48863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37</xdr:row>
      <xdr:rowOff>0</xdr:rowOff>
    </xdr:from>
    <xdr:to>
      <xdr:col>10</xdr:col>
      <xdr:colOff>9525</xdr:colOff>
      <xdr:row>37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105025" y="48863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533650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9525</xdr:colOff>
      <xdr:row>37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2543175" y="48863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324225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9525</xdr:colOff>
      <xdr:row>37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3333750" y="48863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3933825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3943350" y="48863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37</xdr:row>
      <xdr:rowOff>0</xdr:rowOff>
    </xdr:from>
    <xdr:to>
      <xdr:col>17</xdr:col>
      <xdr:colOff>9525</xdr:colOff>
      <xdr:row>37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4695825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37</xdr:row>
      <xdr:rowOff>0</xdr:rowOff>
    </xdr:from>
    <xdr:to>
      <xdr:col>18</xdr:col>
      <xdr:colOff>9525</xdr:colOff>
      <xdr:row>37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4705350" y="48863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37</xdr:row>
      <xdr:rowOff>0</xdr:rowOff>
    </xdr:from>
    <xdr:to>
      <xdr:col>19</xdr:col>
      <xdr:colOff>9525</xdr:colOff>
      <xdr:row>37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314950" y="48863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37</xdr:row>
      <xdr:rowOff>0</xdr:rowOff>
    </xdr:from>
    <xdr:to>
      <xdr:col>20</xdr:col>
      <xdr:colOff>9525</xdr:colOff>
      <xdr:row>37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5324475" y="48863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9525</xdr:colOff>
      <xdr:row>39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581025" y="5153025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39</xdr:row>
      <xdr:rowOff>0</xdr:rowOff>
    </xdr:from>
    <xdr:to>
      <xdr:col>5</xdr:col>
      <xdr:colOff>0</xdr:colOff>
      <xdr:row>39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1143000" y="51530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39</xdr:row>
      <xdr:rowOff>0</xdr:rowOff>
    </xdr:from>
    <xdr:to>
      <xdr:col>6</xdr:col>
      <xdr:colOff>9525</xdr:colOff>
      <xdr:row>39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1143000" y="5153025"/>
          <a:ext cx="457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1600200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9525</xdr:colOff>
      <xdr:row>39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1609725" y="51530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39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2105025" y="51530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39</xdr:row>
      <xdr:rowOff>0</xdr:rowOff>
    </xdr:from>
    <xdr:to>
      <xdr:col>10</xdr:col>
      <xdr:colOff>9525</xdr:colOff>
      <xdr:row>39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2105025" y="51530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2533650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9525</xdr:colOff>
      <xdr:row>39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2543175" y="5153025"/>
          <a:ext cx="781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3324225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3333750" y="51530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3933825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9525</xdr:colOff>
      <xdr:row>39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3943350" y="5153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39</xdr:row>
      <xdr:rowOff>0</xdr:rowOff>
    </xdr:from>
    <xdr:to>
      <xdr:col>17</xdr:col>
      <xdr:colOff>9525</xdr:colOff>
      <xdr:row>39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4695825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39</xdr:row>
      <xdr:rowOff>0</xdr:rowOff>
    </xdr:from>
    <xdr:to>
      <xdr:col>18</xdr:col>
      <xdr:colOff>9525</xdr:colOff>
      <xdr:row>39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4705350" y="5153025"/>
          <a:ext cx="6096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9525</xdr:colOff>
      <xdr:row>39</xdr:row>
      <xdr:rowOff>0</xdr:rowOff>
    </xdr:from>
    <xdr:to>
      <xdr:col>19</xdr:col>
      <xdr:colOff>9525</xdr:colOff>
      <xdr:row>39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5314950" y="5153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39</xdr:row>
      <xdr:rowOff>0</xdr:rowOff>
    </xdr:from>
    <xdr:to>
      <xdr:col>20</xdr:col>
      <xdr:colOff>9525</xdr:colOff>
      <xdr:row>39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5324475" y="51530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57</xdr:row>
      <xdr:rowOff>85725</xdr:rowOff>
    </xdr:from>
    <xdr:to>
      <xdr:col>5</xdr:col>
      <xdr:colOff>638175</xdr:colOff>
      <xdr:row>62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2022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56</xdr:row>
      <xdr:rowOff>85725</xdr:rowOff>
    </xdr:from>
    <xdr:to>
      <xdr:col>2</xdr:col>
      <xdr:colOff>0</xdr:colOff>
      <xdr:row>59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0592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573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098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337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909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053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577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7210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573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098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337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909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053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577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7210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573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098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3375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909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053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577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4000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667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57325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09800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33750" y="4667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0530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57775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9525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72100" y="46672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573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09800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33750" y="5524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90975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053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57775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9525</xdr:colOff>
      <xdr:row>45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72100" y="5524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573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098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053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577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72100" y="5657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573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098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3375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909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053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577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9525</xdr:colOff>
      <xdr:row>47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72100" y="57912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573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09800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9097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0530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5777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9525</xdr:colOff>
      <xdr:row>48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72100" y="59245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52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6457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52</xdr:row>
      <xdr:rowOff>0</xdr:rowOff>
    </xdr:from>
    <xdr:to>
      <xdr:col>5</xdr:col>
      <xdr:colOff>9525</xdr:colOff>
      <xdr:row>52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52</xdr:row>
      <xdr:rowOff>0</xdr:rowOff>
    </xdr:from>
    <xdr:to>
      <xdr:col>6</xdr:col>
      <xdr:colOff>0</xdr:colOff>
      <xdr:row>52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57325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52</xdr:row>
      <xdr:rowOff>0</xdr:rowOff>
    </xdr:from>
    <xdr:to>
      <xdr:col>7</xdr:col>
      <xdr:colOff>9525</xdr:colOff>
      <xdr:row>52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09800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52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6457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52</xdr:row>
      <xdr:rowOff>0</xdr:rowOff>
    </xdr:from>
    <xdr:to>
      <xdr:col>9</xdr:col>
      <xdr:colOff>9525</xdr:colOff>
      <xdr:row>52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52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33750" y="6457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52</xdr:row>
      <xdr:rowOff>0</xdr:rowOff>
    </xdr:from>
    <xdr:to>
      <xdr:col>11</xdr:col>
      <xdr:colOff>9525</xdr:colOff>
      <xdr:row>52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90975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52</xdr:row>
      <xdr:rowOff>0</xdr:rowOff>
    </xdr:from>
    <xdr:to>
      <xdr:col>12</xdr:col>
      <xdr:colOff>0</xdr:colOff>
      <xdr:row>52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0530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52</xdr:row>
      <xdr:rowOff>0</xdr:rowOff>
    </xdr:from>
    <xdr:to>
      <xdr:col>13</xdr:col>
      <xdr:colOff>9525</xdr:colOff>
      <xdr:row>52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57775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52</xdr:row>
      <xdr:rowOff>0</xdr:rowOff>
    </xdr:from>
    <xdr:to>
      <xdr:col>14</xdr:col>
      <xdr:colOff>9525</xdr:colOff>
      <xdr:row>52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72100" y="64579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53</xdr:row>
      <xdr:rowOff>0</xdr:rowOff>
    </xdr:from>
    <xdr:to>
      <xdr:col>4</xdr:col>
      <xdr:colOff>0</xdr:colOff>
      <xdr:row>53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6591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53</xdr:row>
      <xdr:rowOff>0</xdr:rowOff>
    </xdr:from>
    <xdr:to>
      <xdr:col>5</xdr:col>
      <xdr:colOff>9525</xdr:colOff>
      <xdr:row>53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53</xdr:row>
      <xdr:rowOff>0</xdr:rowOff>
    </xdr:from>
    <xdr:to>
      <xdr:col>6</xdr:col>
      <xdr:colOff>0</xdr:colOff>
      <xdr:row>53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457325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53</xdr:row>
      <xdr:rowOff>0</xdr:rowOff>
    </xdr:from>
    <xdr:to>
      <xdr:col>7</xdr:col>
      <xdr:colOff>9525</xdr:colOff>
      <xdr:row>53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209800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53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524125" y="6591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53</xdr:row>
      <xdr:rowOff>0</xdr:rowOff>
    </xdr:from>
    <xdr:to>
      <xdr:col>9</xdr:col>
      <xdr:colOff>9525</xdr:colOff>
      <xdr:row>53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3019425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53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333750" y="6591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53</xdr:row>
      <xdr:rowOff>0</xdr:rowOff>
    </xdr:from>
    <xdr:to>
      <xdr:col>11</xdr:col>
      <xdr:colOff>9525</xdr:colOff>
      <xdr:row>53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90975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53</xdr:row>
      <xdr:rowOff>0</xdr:rowOff>
    </xdr:from>
    <xdr:to>
      <xdr:col>12</xdr:col>
      <xdr:colOff>0</xdr:colOff>
      <xdr:row>53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305300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53</xdr:row>
      <xdr:rowOff>0</xdr:rowOff>
    </xdr:from>
    <xdr:to>
      <xdr:col>13</xdr:col>
      <xdr:colOff>9525</xdr:colOff>
      <xdr:row>53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057775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53</xdr:row>
      <xdr:rowOff>0</xdr:rowOff>
    </xdr:from>
    <xdr:to>
      <xdr:col>14</xdr:col>
      <xdr:colOff>9525</xdr:colOff>
      <xdr:row>53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372100" y="6591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57</xdr:row>
      <xdr:rowOff>85725</xdr:rowOff>
    </xdr:from>
    <xdr:to>
      <xdr:col>7</xdr:col>
      <xdr:colOff>114300</xdr:colOff>
      <xdr:row>62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9420225"/>
          <a:ext cx="148590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56</xdr:row>
      <xdr:rowOff>85725</xdr:rowOff>
    </xdr:from>
    <xdr:to>
      <xdr:col>2</xdr:col>
      <xdr:colOff>0</xdr:colOff>
      <xdr:row>59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0592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1620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14525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933575" y="2667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533650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5527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305175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3242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076700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095750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591050" y="26670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461010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267325" y="26670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9525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295900" y="26670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1620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1914525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1933575" y="3333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533650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5527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3305175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3242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076700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095750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591050" y="33337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61010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267325" y="333375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9525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295900" y="33337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4000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16205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1914525" y="4000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933575" y="40005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533650" y="4000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5527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305175" y="4000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3242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076700" y="4000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095750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591050" y="4000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0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61010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267325" y="40005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9525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295900" y="40005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4667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46672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16205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1914525" y="46672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1933575" y="46672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533650" y="46672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55270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305175" y="46672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3324225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4076700" y="46672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4095750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591050" y="46672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610100" y="4667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36</xdr:row>
      <xdr:rowOff>0</xdr:rowOff>
    </xdr:from>
    <xdr:to>
      <xdr:col>17</xdr:col>
      <xdr:colOff>9525</xdr:colOff>
      <xdr:row>36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267325" y="466725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36</xdr:row>
      <xdr:rowOff>0</xdr:rowOff>
    </xdr:from>
    <xdr:to>
      <xdr:col>18</xdr:col>
      <xdr:colOff>9525</xdr:colOff>
      <xdr:row>36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295900" y="46672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1620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1914525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933575" y="55245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533650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5527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3305175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3242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076700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095750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591050" y="55245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45</xdr:row>
      <xdr:rowOff>0</xdr:rowOff>
    </xdr:from>
    <xdr:to>
      <xdr:col>16</xdr:col>
      <xdr:colOff>0</xdr:colOff>
      <xdr:row>45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610100" y="5524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45</xdr:row>
      <xdr:rowOff>0</xdr:rowOff>
    </xdr:from>
    <xdr:to>
      <xdr:col>17</xdr:col>
      <xdr:colOff>9525</xdr:colOff>
      <xdr:row>45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267325" y="55245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45</xdr:row>
      <xdr:rowOff>0</xdr:rowOff>
    </xdr:from>
    <xdr:to>
      <xdr:col>18</xdr:col>
      <xdr:colOff>9525</xdr:colOff>
      <xdr:row>45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295900" y="55245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16205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914525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933575" y="56578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533650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527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305175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242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076700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095750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591050" y="56578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46</xdr:row>
      <xdr:rowOff>0</xdr:rowOff>
    </xdr:from>
    <xdr:to>
      <xdr:col>16</xdr:col>
      <xdr:colOff>0</xdr:colOff>
      <xdr:row>46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61010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46</xdr:row>
      <xdr:rowOff>0</xdr:rowOff>
    </xdr:from>
    <xdr:to>
      <xdr:col>17</xdr:col>
      <xdr:colOff>9525</xdr:colOff>
      <xdr:row>46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267325" y="565785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46</xdr:row>
      <xdr:rowOff>0</xdr:rowOff>
    </xdr:from>
    <xdr:to>
      <xdr:col>18</xdr:col>
      <xdr:colOff>9525</xdr:colOff>
      <xdr:row>46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95900" y="56578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143000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6205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914525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33575" y="57912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533650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5527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3305175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3242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4076700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095750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47</xdr:row>
      <xdr:rowOff>0</xdr:rowOff>
    </xdr:from>
    <xdr:to>
      <xdr:col>15</xdr:col>
      <xdr:colOff>9525</xdr:colOff>
      <xdr:row>47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591050" y="57912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47</xdr:row>
      <xdr:rowOff>0</xdr:rowOff>
    </xdr:from>
    <xdr:to>
      <xdr:col>16</xdr:col>
      <xdr:colOff>0</xdr:colOff>
      <xdr:row>47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461010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47</xdr:row>
      <xdr:rowOff>0</xdr:rowOff>
    </xdr:from>
    <xdr:to>
      <xdr:col>17</xdr:col>
      <xdr:colOff>9525</xdr:colOff>
      <xdr:row>47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267325" y="57912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47</xdr:row>
      <xdr:rowOff>0</xdr:rowOff>
    </xdr:from>
    <xdr:to>
      <xdr:col>18</xdr:col>
      <xdr:colOff>9525</xdr:colOff>
      <xdr:row>47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295900" y="57912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59245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16205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1914525" y="59245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1933575" y="59245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533650" y="59245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55270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305175" y="59245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3242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076700" y="59245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0</xdr:colOff>
      <xdr:row>48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095750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48</xdr:row>
      <xdr:rowOff>0</xdr:rowOff>
    </xdr:from>
    <xdr:to>
      <xdr:col>15</xdr:col>
      <xdr:colOff>9525</xdr:colOff>
      <xdr:row>48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591050" y="59245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48</xdr:row>
      <xdr:rowOff>0</xdr:rowOff>
    </xdr:from>
    <xdr:to>
      <xdr:col>16</xdr:col>
      <xdr:colOff>0</xdr:colOff>
      <xdr:row>48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610100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48</xdr:row>
      <xdr:rowOff>0</xdr:rowOff>
    </xdr:from>
    <xdr:to>
      <xdr:col>17</xdr:col>
      <xdr:colOff>9525</xdr:colOff>
      <xdr:row>48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267325" y="592455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48</xdr:row>
      <xdr:rowOff>0</xdr:rowOff>
    </xdr:from>
    <xdr:to>
      <xdr:col>18</xdr:col>
      <xdr:colOff>9525</xdr:colOff>
      <xdr:row>48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295900" y="59245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52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81025" y="6457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9525</xdr:colOff>
      <xdr:row>52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43000" y="64579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52</xdr:row>
      <xdr:rowOff>0</xdr:rowOff>
    </xdr:from>
    <xdr:to>
      <xdr:col>6</xdr:col>
      <xdr:colOff>0</xdr:colOff>
      <xdr:row>52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6205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52</xdr:row>
      <xdr:rowOff>0</xdr:rowOff>
    </xdr:from>
    <xdr:to>
      <xdr:col>7</xdr:col>
      <xdr:colOff>9525</xdr:colOff>
      <xdr:row>52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914525" y="64579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52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1933575" y="64579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52</xdr:row>
      <xdr:rowOff>0</xdr:rowOff>
    </xdr:from>
    <xdr:to>
      <xdr:col>9</xdr:col>
      <xdr:colOff>9525</xdr:colOff>
      <xdr:row>52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533650" y="64579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52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55270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52</xdr:row>
      <xdr:rowOff>0</xdr:rowOff>
    </xdr:from>
    <xdr:to>
      <xdr:col>11</xdr:col>
      <xdr:colOff>9525</xdr:colOff>
      <xdr:row>52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305175" y="64579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52</xdr:row>
      <xdr:rowOff>0</xdr:rowOff>
    </xdr:from>
    <xdr:to>
      <xdr:col>12</xdr:col>
      <xdr:colOff>0</xdr:colOff>
      <xdr:row>52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324225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52</xdr:row>
      <xdr:rowOff>0</xdr:rowOff>
    </xdr:from>
    <xdr:to>
      <xdr:col>13</xdr:col>
      <xdr:colOff>9525</xdr:colOff>
      <xdr:row>52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076700" y="64579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52</xdr:row>
      <xdr:rowOff>0</xdr:rowOff>
    </xdr:from>
    <xdr:to>
      <xdr:col>14</xdr:col>
      <xdr:colOff>0</xdr:colOff>
      <xdr:row>52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4095750" y="6457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52</xdr:row>
      <xdr:rowOff>0</xdr:rowOff>
    </xdr:from>
    <xdr:to>
      <xdr:col>15</xdr:col>
      <xdr:colOff>9525</xdr:colOff>
      <xdr:row>52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591050" y="645795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52</xdr:row>
      <xdr:rowOff>0</xdr:rowOff>
    </xdr:from>
    <xdr:to>
      <xdr:col>16</xdr:col>
      <xdr:colOff>0</xdr:colOff>
      <xdr:row>52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4610100" y="6457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52</xdr:row>
      <xdr:rowOff>0</xdr:rowOff>
    </xdr:from>
    <xdr:to>
      <xdr:col>17</xdr:col>
      <xdr:colOff>9525</xdr:colOff>
      <xdr:row>52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267325" y="645795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52</xdr:row>
      <xdr:rowOff>0</xdr:rowOff>
    </xdr:from>
    <xdr:to>
      <xdr:col>18</xdr:col>
      <xdr:colOff>9525</xdr:colOff>
      <xdr:row>52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295900" y="64579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53</xdr:row>
      <xdr:rowOff>0</xdr:rowOff>
    </xdr:from>
    <xdr:to>
      <xdr:col>4</xdr:col>
      <xdr:colOff>0</xdr:colOff>
      <xdr:row>53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581025" y="6591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9525</xdr:colOff>
      <xdr:row>53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1143000" y="65913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53</xdr:row>
      <xdr:rowOff>0</xdr:rowOff>
    </xdr:from>
    <xdr:to>
      <xdr:col>6</xdr:col>
      <xdr:colOff>0</xdr:colOff>
      <xdr:row>53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1162050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53</xdr:row>
      <xdr:rowOff>0</xdr:rowOff>
    </xdr:from>
    <xdr:to>
      <xdr:col>7</xdr:col>
      <xdr:colOff>9525</xdr:colOff>
      <xdr:row>53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1914525" y="65913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53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1933575" y="65913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53</xdr:row>
      <xdr:rowOff>0</xdr:rowOff>
    </xdr:from>
    <xdr:to>
      <xdr:col>9</xdr:col>
      <xdr:colOff>9525</xdr:colOff>
      <xdr:row>53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2533650" y="65913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53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2552700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53</xdr:row>
      <xdr:rowOff>0</xdr:rowOff>
    </xdr:from>
    <xdr:to>
      <xdr:col>11</xdr:col>
      <xdr:colOff>9525</xdr:colOff>
      <xdr:row>53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3305175" y="65913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53</xdr:row>
      <xdr:rowOff>0</xdr:rowOff>
    </xdr:from>
    <xdr:to>
      <xdr:col>12</xdr:col>
      <xdr:colOff>0</xdr:colOff>
      <xdr:row>53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3324225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53</xdr:row>
      <xdr:rowOff>0</xdr:rowOff>
    </xdr:from>
    <xdr:to>
      <xdr:col>13</xdr:col>
      <xdr:colOff>9525</xdr:colOff>
      <xdr:row>53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4076700" y="65913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53</xdr:row>
      <xdr:rowOff>0</xdr:rowOff>
    </xdr:from>
    <xdr:to>
      <xdr:col>14</xdr:col>
      <xdr:colOff>0</xdr:colOff>
      <xdr:row>53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4095750" y="6591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53</xdr:row>
      <xdr:rowOff>0</xdr:rowOff>
    </xdr:from>
    <xdr:to>
      <xdr:col>15</xdr:col>
      <xdr:colOff>9525</xdr:colOff>
      <xdr:row>53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4591050" y="6591300"/>
          <a:ext cx="190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53</xdr:row>
      <xdr:rowOff>0</xdr:rowOff>
    </xdr:from>
    <xdr:to>
      <xdr:col>16</xdr:col>
      <xdr:colOff>0</xdr:colOff>
      <xdr:row>53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4610100" y="6591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53</xdr:row>
      <xdr:rowOff>0</xdr:rowOff>
    </xdr:from>
    <xdr:to>
      <xdr:col>17</xdr:col>
      <xdr:colOff>9525</xdr:colOff>
      <xdr:row>53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5267325" y="6591300"/>
          <a:ext cx="285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53</xdr:row>
      <xdr:rowOff>0</xdr:rowOff>
    </xdr:from>
    <xdr:to>
      <xdr:col>18</xdr:col>
      <xdr:colOff>9525</xdr:colOff>
      <xdr:row>53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5295900" y="65913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57</xdr:row>
      <xdr:rowOff>85725</xdr:rowOff>
    </xdr:from>
    <xdr:to>
      <xdr:col>7</xdr:col>
      <xdr:colOff>0</xdr:colOff>
      <xdr:row>62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7124700"/>
          <a:ext cx="15430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56</xdr:row>
      <xdr:rowOff>85725</xdr:rowOff>
    </xdr:from>
    <xdr:to>
      <xdr:col>2</xdr:col>
      <xdr:colOff>0</xdr:colOff>
      <xdr:row>59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70104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477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000250" y="26670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1050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600325" y="26670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70510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362325" y="26670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4671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219575" y="26670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324350" y="26670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943475" y="26670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04825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00725" y="26670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9055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21</xdr:row>
      <xdr:rowOff>0</xdr:rowOff>
    </xdr:from>
    <xdr:to>
      <xdr:col>19</xdr:col>
      <xdr:colOff>9525</xdr:colOff>
      <xdr:row>21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6657975" y="26670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21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762750" y="26670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21</xdr:row>
      <xdr:rowOff>0</xdr:rowOff>
    </xdr:from>
    <xdr:to>
      <xdr:col>21</xdr:col>
      <xdr:colOff>9525</xdr:colOff>
      <xdr:row>21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7610475" y="26670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21</xdr:row>
      <xdr:rowOff>0</xdr:rowOff>
    </xdr:from>
    <xdr:to>
      <xdr:col>22</xdr:col>
      <xdr:colOff>9525</xdr:colOff>
      <xdr:row>21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771525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1143000" y="3333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124777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2000250" y="3333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1050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2600325" y="3333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70510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3362325" y="3333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4671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4219575" y="3333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324350" y="33337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943475" y="3333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4825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800725" y="3333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26</xdr:row>
      <xdr:rowOff>0</xdr:rowOff>
    </xdr:from>
    <xdr:to>
      <xdr:col>18</xdr:col>
      <xdr:colOff>0</xdr:colOff>
      <xdr:row>26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9055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26</xdr:row>
      <xdr:rowOff>0</xdr:rowOff>
    </xdr:from>
    <xdr:to>
      <xdr:col>19</xdr:col>
      <xdr:colOff>9525</xdr:colOff>
      <xdr:row>26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6657975" y="3333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26</xdr:row>
      <xdr:rowOff>0</xdr:rowOff>
    </xdr:from>
    <xdr:to>
      <xdr:col>20</xdr:col>
      <xdr:colOff>0</xdr:colOff>
      <xdr:row>26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6762750" y="33337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26</xdr:row>
      <xdr:rowOff>0</xdr:rowOff>
    </xdr:from>
    <xdr:to>
      <xdr:col>21</xdr:col>
      <xdr:colOff>9525</xdr:colOff>
      <xdr:row>26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7610475" y="3333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26</xdr:row>
      <xdr:rowOff>0</xdr:rowOff>
    </xdr:from>
    <xdr:to>
      <xdr:col>22</xdr:col>
      <xdr:colOff>9525</xdr:colOff>
      <xdr:row>26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771525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1143000" y="4000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24777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2000250" y="4000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1050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600325" y="4000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70510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3362325" y="4000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4671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4219575" y="4000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324350" y="40005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943475" y="4000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0</xdr:colOff>
      <xdr:row>31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04825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31</xdr:row>
      <xdr:rowOff>0</xdr:rowOff>
    </xdr:from>
    <xdr:to>
      <xdr:col>17</xdr:col>
      <xdr:colOff>9525</xdr:colOff>
      <xdr:row>31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800725" y="4000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31</xdr:row>
      <xdr:rowOff>0</xdr:rowOff>
    </xdr:from>
    <xdr:to>
      <xdr:col>18</xdr:col>
      <xdr:colOff>0</xdr:colOff>
      <xdr:row>31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9055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31</xdr:row>
      <xdr:rowOff>0</xdr:rowOff>
    </xdr:from>
    <xdr:to>
      <xdr:col>19</xdr:col>
      <xdr:colOff>9525</xdr:colOff>
      <xdr:row>31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6657975" y="4000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31</xdr:row>
      <xdr:rowOff>0</xdr:rowOff>
    </xdr:from>
    <xdr:to>
      <xdr:col>20</xdr:col>
      <xdr:colOff>0</xdr:colOff>
      <xdr:row>31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6762750" y="40005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31</xdr:row>
      <xdr:rowOff>0</xdr:rowOff>
    </xdr:from>
    <xdr:to>
      <xdr:col>21</xdr:col>
      <xdr:colOff>9525</xdr:colOff>
      <xdr:row>31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7610475" y="4000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31</xdr:row>
      <xdr:rowOff>0</xdr:rowOff>
    </xdr:from>
    <xdr:to>
      <xdr:col>22</xdr:col>
      <xdr:colOff>9525</xdr:colOff>
      <xdr:row>31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7715250" y="4000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1143000" y="4857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12477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2000250" y="4857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210502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2600325" y="4857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270510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3362325" y="4857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34671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4219575" y="4857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4324350" y="48577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4943475" y="4857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504825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5800725" y="4857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0</xdr:colOff>
      <xdr:row>40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59055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40</xdr:row>
      <xdr:rowOff>0</xdr:rowOff>
    </xdr:from>
    <xdr:to>
      <xdr:col>19</xdr:col>
      <xdr:colOff>9525</xdr:colOff>
      <xdr:row>40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6657975" y="4857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40</xdr:row>
      <xdr:rowOff>0</xdr:rowOff>
    </xdr:from>
    <xdr:to>
      <xdr:col>20</xdr:col>
      <xdr:colOff>0</xdr:colOff>
      <xdr:row>40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6762750" y="48577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40</xdr:row>
      <xdr:rowOff>0</xdr:rowOff>
    </xdr:from>
    <xdr:to>
      <xdr:col>21</xdr:col>
      <xdr:colOff>9525</xdr:colOff>
      <xdr:row>40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7610475" y="48577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40</xdr:row>
      <xdr:rowOff>0</xdr:rowOff>
    </xdr:from>
    <xdr:to>
      <xdr:col>22</xdr:col>
      <xdr:colOff>9525</xdr:colOff>
      <xdr:row>40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7715250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143000" y="49911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2477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2000250" y="49911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10502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600325" y="49911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70510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62325" y="49911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4671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219575" y="49911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324350" y="49911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943475" y="49911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04825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800725" y="49911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0</xdr:colOff>
      <xdr:row>41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9055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41</xdr:row>
      <xdr:rowOff>0</xdr:rowOff>
    </xdr:from>
    <xdr:to>
      <xdr:col>19</xdr:col>
      <xdr:colOff>9525</xdr:colOff>
      <xdr:row>41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6657975" y="49911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41</xdr:row>
      <xdr:rowOff>0</xdr:rowOff>
    </xdr:from>
    <xdr:to>
      <xdr:col>20</xdr:col>
      <xdr:colOff>0</xdr:colOff>
      <xdr:row>41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6762750" y="49911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41</xdr:row>
      <xdr:rowOff>0</xdr:rowOff>
    </xdr:from>
    <xdr:to>
      <xdr:col>21</xdr:col>
      <xdr:colOff>9525</xdr:colOff>
      <xdr:row>41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7610475" y="49911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41</xdr:row>
      <xdr:rowOff>0</xdr:rowOff>
    </xdr:from>
    <xdr:to>
      <xdr:col>22</xdr:col>
      <xdr:colOff>9525</xdr:colOff>
      <xdr:row>41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7715250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1143000" y="5524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124777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2000250" y="5524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2105025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2600325" y="5524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2705100" y="5524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3362325" y="5524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34671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4219575" y="5524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4324350" y="55245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4943475" y="5524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45</xdr:row>
      <xdr:rowOff>0</xdr:rowOff>
    </xdr:from>
    <xdr:to>
      <xdr:col>16</xdr:col>
      <xdr:colOff>0</xdr:colOff>
      <xdr:row>45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504825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45</xdr:row>
      <xdr:rowOff>0</xdr:rowOff>
    </xdr:from>
    <xdr:to>
      <xdr:col>17</xdr:col>
      <xdr:colOff>9525</xdr:colOff>
      <xdr:row>45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800725" y="5524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45</xdr:row>
      <xdr:rowOff>0</xdr:rowOff>
    </xdr:from>
    <xdr:to>
      <xdr:col>18</xdr:col>
      <xdr:colOff>0</xdr:colOff>
      <xdr:row>45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9055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45</xdr:row>
      <xdr:rowOff>0</xdr:rowOff>
    </xdr:from>
    <xdr:to>
      <xdr:col>19</xdr:col>
      <xdr:colOff>9525</xdr:colOff>
      <xdr:row>45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6657975" y="5524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45</xdr:row>
      <xdr:rowOff>0</xdr:rowOff>
    </xdr:from>
    <xdr:to>
      <xdr:col>20</xdr:col>
      <xdr:colOff>0</xdr:colOff>
      <xdr:row>45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6762750" y="55245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45</xdr:row>
      <xdr:rowOff>0</xdr:rowOff>
    </xdr:from>
    <xdr:to>
      <xdr:col>21</xdr:col>
      <xdr:colOff>9525</xdr:colOff>
      <xdr:row>45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7610475" y="55245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45</xdr:row>
      <xdr:rowOff>0</xdr:rowOff>
    </xdr:from>
    <xdr:to>
      <xdr:col>22</xdr:col>
      <xdr:colOff>9525</xdr:colOff>
      <xdr:row>45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7715250" y="5524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1143000" y="56578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124777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2000250" y="56578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210502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2600325" y="56578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270510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3362325" y="56578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34671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4219575" y="56578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4324350" y="56578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4943475" y="56578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46</xdr:row>
      <xdr:rowOff>0</xdr:rowOff>
    </xdr:from>
    <xdr:to>
      <xdr:col>16</xdr:col>
      <xdr:colOff>0</xdr:colOff>
      <xdr:row>46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504825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46</xdr:row>
      <xdr:rowOff>0</xdr:rowOff>
    </xdr:from>
    <xdr:to>
      <xdr:col>17</xdr:col>
      <xdr:colOff>9525</xdr:colOff>
      <xdr:row>46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5800725" y="56578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46</xdr:row>
      <xdr:rowOff>0</xdr:rowOff>
    </xdr:from>
    <xdr:to>
      <xdr:col>18</xdr:col>
      <xdr:colOff>0</xdr:colOff>
      <xdr:row>46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9055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46</xdr:row>
      <xdr:rowOff>0</xdr:rowOff>
    </xdr:from>
    <xdr:to>
      <xdr:col>19</xdr:col>
      <xdr:colOff>9525</xdr:colOff>
      <xdr:row>46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6657975" y="56578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46</xdr:row>
      <xdr:rowOff>0</xdr:rowOff>
    </xdr:from>
    <xdr:to>
      <xdr:col>20</xdr:col>
      <xdr:colOff>0</xdr:colOff>
      <xdr:row>46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6762750" y="56578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46</xdr:row>
      <xdr:rowOff>0</xdr:rowOff>
    </xdr:from>
    <xdr:to>
      <xdr:col>21</xdr:col>
      <xdr:colOff>9525</xdr:colOff>
      <xdr:row>46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7610475" y="56578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46</xdr:row>
      <xdr:rowOff>0</xdr:rowOff>
    </xdr:from>
    <xdr:to>
      <xdr:col>22</xdr:col>
      <xdr:colOff>9525</xdr:colOff>
      <xdr:row>46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7715250" y="5657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1143000" y="57912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12477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000250" y="57912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21050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2600325" y="57912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270510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3362325" y="57912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34671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4219575" y="57912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4324350" y="57912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47</xdr:row>
      <xdr:rowOff>0</xdr:rowOff>
    </xdr:from>
    <xdr:to>
      <xdr:col>15</xdr:col>
      <xdr:colOff>9525</xdr:colOff>
      <xdr:row>47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4943475" y="57912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47</xdr:row>
      <xdr:rowOff>0</xdr:rowOff>
    </xdr:from>
    <xdr:to>
      <xdr:col>16</xdr:col>
      <xdr:colOff>0</xdr:colOff>
      <xdr:row>47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504825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47</xdr:row>
      <xdr:rowOff>0</xdr:rowOff>
    </xdr:from>
    <xdr:to>
      <xdr:col>17</xdr:col>
      <xdr:colOff>9525</xdr:colOff>
      <xdr:row>47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5800725" y="57912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47</xdr:row>
      <xdr:rowOff>0</xdr:rowOff>
    </xdr:from>
    <xdr:to>
      <xdr:col>18</xdr:col>
      <xdr:colOff>0</xdr:colOff>
      <xdr:row>47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59055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47</xdr:row>
      <xdr:rowOff>0</xdr:rowOff>
    </xdr:from>
    <xdr:to>
      <xdr:col>19</xdr:col>
      <xdr:colOff>9525</xdr:colOff>
      <xdr:row>47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6657975" y="57912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47</xdr:row>
      <xdr:rowOff>0</xdr:rowOff>
    </xdr:from>
    <xdr:to>
      <xdr:col>20</xdr:col>
      <xdr:colOff>0</xdr:colOff>
      <xdr:row>47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6762750" y="57912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47</xdr:row>
      <xdr:rowOff>0</xdr:rowOff>
    </xdr:from>
    <xdr:to>
      <xdr:col>21</xdr:col>
      <xdr:colOff>9525</xdr:colOff>
      <xdr:row>47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7610475" y="57912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47</xdr:row>
      <xdr:rowOff>0</xdr:rowOff>
    </xdr:from>
    <xdr:to>
      <xdr:col>22</xdr:col>
      <xdr:colOff>9525</xdr:colOff>
      <xdr:row>47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7715250" y="57912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1143000" y="6057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124777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2000250" y="6057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2105025" y="6057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9525</xdr:colOff>
      <xdr:row>49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2600325" y="6057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2705100" y="6057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3362325" y="6057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346710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4219575" y="6057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0</xdr:colOff>
      <xdr:row>49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324350" y="60579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49</xdr:row>
      <xdr:rowOff>0</xdr:rowOff>
    </xdr:from>
    <xdr:to>
      <xdr:col>15</xdr:col>
      <xdr:colOff>9525</xdr:colOff>
      <xdr:row>49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4943475" y="6057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49</xdr:row>
      <xdr:rowOff>0</xdr:rowOff>
    </xdr:from>
    <xdr:to>
      <xdr:col>16</xdr:col>
      <xdr:colOff>0</xdr:colOff>
      <xdr:row>49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04825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49</xdr:row>
      <xdr:rowOff>0</xdr:rowOff>
    </xdr:from>
    <xdr:to>
      <xdr:col>17</xdr:col>
      <xdr:colOff>9525</xdr:colOff>
      <xdr:row>49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5800725" y="6057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49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72" name="Line 171"/>
        <xdr:cNvSpPr>
          <a:spLocks noChangeShapeType="1"/>
        </xdr:cNvSpPr>
      </xdr:nvSpPr>
      <xdr:spPr bwMode="auto">
        <a:xfrm>
          <a:off x="590550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49</xdr:row>
      <xdr:rowOff>0</xdr:rowOff>
    </xdr:from>
    <xdr:to>
      <xdr:col>19</xdr:col>
      <xdr:colOff>9525</xdr:colOff>
      <xdr:row>49</xdr:row>
      <xdr:rowOff>0</xdr:rowOff>
    </xdr:to>
    <xdr:sp macro="" textlink="">
      <xdr:nvSpPr>
        <xdr:cNvPr id="173" name="Line 172"/>
        <xdr:cNvSpPr>
          <a:spLocks noChangeShapeType="1"/>
        </xdr:cNvSpPr>
      </xdr:nvSpPr>
      <xdr:spPr bwMode="auto">
        <a:xfrm>
          <a:off x="6657975" y="6057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49</xdr:row>
      <xdr:rowOff>0</xdr:rowOff>
    </xdr:from>
    <xdr:to>
      <xdr:col>20</xdr:col>
      <xdr:colOff>0</xdr:colOff>
      <xdr:row>49</xdr:row>
      <xdr:rowOff>0</xdr:rowOff>
    </xdr:to>
    <xdr:sp macro="" textlink="">
      <xdr:nvSpPr>
        <xdr:cNvPr id="174" name="Line 173"/>
        <xdr:cNvSpPr>
          <a:spLocks noChangeShapeType="1"/>
        </xdr:cNvSpPr>
      </xdr:nvSpPr>
      <xdr:spPr bwMode="auto">
        <a:xfrm>
          <a:off x="6762750" y="60579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49</xdr:row>
      <xdr:rowOff>0</xdr:rowOff>
    </xdr:from>
    <xdr:to>
      <xdr:col>21</xdr:col>
      <xdr:colOff>9525</xdr:colOff>
      <xdr:row>49</xdr:row>
      <xdr:rowOff>0</xdr:rowOff>
    </xdr:to>
    <xdr:sp macro="" textlink="">
      <xdr:nvSpPr>
        <xdr:cNvPr id="175" name="Line 174"/>
        <xdr:cNvSpPr>
          <a:spLocks noChangeShapeType="1"/>
        </xdr:cNvSpPr>
      </xdr:nvSpPr>
      <xdr:spPr bwMode="auto">
        <a:xfrm>
          <a:off x="7610475" y="60579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49</xdr:row>
      <xdr:rowOff>0</xdr:rowOff>
    </xdr:from>
    <xdr:to>
      <xdr:col>22</xdr:col>
      <xdr:colOff>9525</xdr:colOff>
      <xdr:row>49</xdr:row>
      <xdr:rowOff>0</xdr:rowOff>
    </xdr:to>
    <xdr:sp macro="" textlink="">
      <xdr:nvSpPr>
        <xdr:cNvPr id="176" name="Line 175"/>
        <xdr:cNvSpPr>
          <a:spLocks noChangeShapeType="1"/>
        </xdr:cNvSpPr>
      </xdr:nvSpPr>
      <xdr:spPr bwMode="auto">
        <a:xfrm>
          <a:off x="7715250" y="60579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50</xdr:row>
      <xdr:rowOff>0</xdr:rowOff>
    </xdr:from>
    <xdr:to>
      <xdr:col>4</xdr:col>
      <xdr:colOff>0</xdr:colOff>
      <xdr:row>50</xdr:row>
      <xdr:rowOff>0</xdr:rowOff>
    </xdr:to>
    <xdr:sp macro="" textlink="">
      <xdr:nvSpPr>
        <xdr:cNvPr id="177" name="Line 176"/>
        <xdr:cNvSpPr>
          <a:spLocks noChangeShapeType="1"/>
        </xdr:cNvSpPr>
      </xdr:nvSpPr>
      <xdr:spPr bwMode="auto">
        <a:xfrm>
          <a:off x="581025" y="6191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9525</xdr:colOff>
      <xdr:row>50</xdr:row>
      <xdr:rowOff>0</xdr:rowOff>
    </xdr:to>
    <xdr:sp macro="" textlink="">
      <xdr:nvSpPr>
        <xdr:cNvPr id="178" name="Line 177"/>
        <xdr:cNvSpPr>
          <a:spLocks noChangeShapeType="1"/>
        </xdr:cNvSpPr>
      </xdr:nvSpPr>
      <xdr:spPr bwMode="auto">
        <a:xfrm>
          <a:off x="1143000" y="61912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50</xdr:row>
      <xdr:rowOff>0</xdr:rowOff>
    </xdr:from>
    <xdr:to>
      <xdr:col>6</xdr:col>
      <xdr:colOff>0</xdr:colOff>
      <xdr:row>50</xdr:row>
      <xdr:rowOff>0</xdr:rowOff>
    </xdr:to>
    <xdr:sp macro="" textlink="">
      <xdr:nvSpPr>
        <xdr:cNvPr id="179" name="Line 178"/>
        <xdr:cNvSpPr>
          <a:spLocks noChangeShapeType="1"/>
        </xdr:cNvSpPr>
      </xdr:nvSpPr>
      <xdr:spPr bwMode="auto">
        <a:xfrm>
          <a:off x="1247775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50</xdr:row>
      <xdr:rowOff>0</xdr:rowOff>
    </xdr:from>
    <xdr:to>
      <xdr:col>7</xdr:col>
      <xdr:colOff>9525</xdr:colOff>
      <xdr:row>50</xdr:row>
      <xdr:rowOff>0</xdr:rowOff>
    </xdr:to>
    <xdr:sp macro="" textlink="">
      <xdr:nvSpPr>
        <xdr:cNvPr id="180" name="Line 179"/>
        <xdr:cNvSpPr>
          <a:spLocks noChangeShapeType="1"/>
        </xdr:cNvSpPr>
      </xdr:nvSpPr>
      <xdr:spPr bwMode="auto">
        <a:xfrm>
          <a:off x="2000250" y="61912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50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2105025" y="6191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50</xdr:row>
      <xdr:rowOff>0</xdr:rowOff>
    </xdr:from>
    <xdr:to>
      <xdr:col>9</xdr:col>
      <xdr:colOff>9525</xdr:colOff>
      <xdr:row>50</xdr:row>
      <xdr:rowOff>0</xdr:rowOff>
    </xdr:to>
    <xdr:sp macro="" textlink="">
      <xdr:nvSpPr>
        <xdr:cNvPr id="182" name="Line 181"/>
        <xdr:cNvSpPr>
          <a:spLocks noChangeShapeType="1"/>
        </xdr:cNvSpPr>
      </xdr:nvSpPr>
      <xdr:spPr bwMode="auto">
        <a:xfrm>
          <a:off x="2600325" y="61912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50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183" name="Line 182"/>
        <xdr:cNvSpPr>
          <a:spLocks noChangeShapeType="1"/>
        </xdr:cNvSpPr>
      </xdr:nvSpPr>
      <xdr:spPr bwMode="auto">
        <a:xfrm>
          <a:off x="2705100" y="6191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50</xdr:row>
      <xdr:rowOff>0</xdr:rowOff>
    </xdr:from>
    <xdr:to>
      <xdr:col>11</xdr:col>
      <xdr:colOff>9525</xdr:colOff>
      <xdr:row>50</xdr:row>
      <xdr:rowOff>0</xdr:rowOff>
    </xdr:to>
    <xdr:sp macro="" textlink="">
      <xdr:nvSpPr>
        <xdr:cNvPr id="184" name="Line 183"/>
        <xdr:cNvSpPr>
          <a:spLocks noChangeShapeType="1"/>
        </xdr:cNvSpPr>
      </xdr:nvSpPr>
      <xdr:spPr bwMode="auto">
        <a:xfrm>
          <a:off x="3362325" y="61912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185" name="Line 184"/>
        <xdr:cNvSpPr>
          <a:spLocks noChangeShapeType="1"/>
        </xdr:cNvSpPr>
      </xdr:nvSpPr>
      <xdr:spPr bwMode="auto">
        <a:xfrm>
          <a:off x="346710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50</xdr:row>
      <xdr:rowOff>0</xdr:rowOff>
    </xdr:from>
    <xdr:to>
      <xdr:col>13</xdr:col>
      <xdr:colOff>9525</xdr:colOff>
      <xdr:row>50</xdr:row>
      <xdr:rowOff>0</xdr:rowOff>
    </xdr:to>
    <xdr:sp macro="" textlink="">
      <xdr:nvSpPr>
        <xdr:cNvPr id="186" name="Line 185"/>
        <xdr:cNvSpPr>
          <a:spLocks noChangeShapeType="1"/>
        </xdr:cNvSpPr>
      </xdr:nvSpPr>
      <xdr:spPr bwMode="auto">
        <a:xfrm>
          <a:off x="4219575" y="61912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50</xdr:row>
      <xdr:rowOff>0</xdr:rowOff>
    </xdr:from>
    <xdr:to>
      <xdr:col>14</xdr:col>
      <xdr:colOff>0</xdr:colOff>
      <xdr:row>50</xdr:row>
      <xdr:rowOff>0</xdr:rowOff>
    </xdr:to>
    <xdr:sp macro="" textlink="">
      <xdr:nvSpPr>
        <xdr:cNvPr id="187" name="Line 186"/>
        <xdr:cNvSpPr>
          <a:spLocks noChangeShapeType="1"/>
        </xdr:cNvSpPr>
      </xdr:nvSpPr>
      <xdr:spPr bwMode="auto">
        <a:xfrm>
          <a:off x="4324350" y="61912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50</xdr:row>
      <xdr:rowOff>0</xdr:rowOff>
    </xdr:from>
    <xdr:to>
      <xdr:col>15</xdr:col>
      <xdr:colOff>9525</xdr:colOff>
      <xdr:row>50</xdr:row>
      <xdr:rowOff>0</xdr:rowOff>
    </xdr:to>
    <xdr:sp macro="" textlink="">
      <xdr:nvSpPr>
        <xdr:cNvPr id="188" name="Line 187"/>
        <xdr:cNvSpPr>
          <a:spLocks noChangeShapeType="1"/>
        </xdr:cNvSpPr>
      </xdr:nvSpPr>
      <xdr:spPr bwMode="auto">
        <a:xfrm>
          <a:off x="4943475" y="61912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50</xdr:row>
      <xdr:rowOff>0</xdr:rowOff>
    </xdr:from>
    <xdr:to>
      <xdr:col>16</xdr:col>
      <xdr:colOff>0</xdr:colOff>
      <xdr:row>50</xdr:row>
      <xdr:rowOff>0</xdr:rowOff>
    </xdr:to>
    <xdr:sp macro="" textlink="">
      <xdr:nvSpPr>
        <xdr:cNvPr id="189" name="Line 188"/>
        <xdr:cNvSpPr>
          <a:spLocks noChangeShapeType="1"/>
        </xdr:cNvSpPr>
      </xdr:nvSpPr>
      <xdr:spPr bwMode="auto">
        <a:xfrm>
          <a:off x="504825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50</xdr:row>
      <xdr:rowOff>0</xdr:rowOff>
    </xdr:from>
    <xdr:to>
      <xdr:col>17</xdr:col>
      <xdr:colOff>9525</xdr:colOff>
      <xdr:row>50</xdr:row>
      <xdr:rowOff>0</xdr:rowOff>
    </xdr:to>
    <xdr:sp macro="" textlink="">
      <xdr:nvSpPr>
        <xdr:cNvPr id="190" name="Line 189"/>
        <xdr:cNvSpPr>
          <a:spLocks noChangeShapeType="1"/>
        </xdr:cNvSpPr>
      </xdr:nvSpPr>
      <xdr:spPr bwMode="auto">
        <a:xfrm>
          <a:off x="5800725" y="61912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50</xdr:row>
      <xdr:rowOff>0</xdr:rowOff>
    </xdr:from>
    <xdr:to>
      <xdr:col>18</xdr:col>
      <xdr:colOff>0</xdr:colOff>
      <xdr:row>50</xdr:row>
      <xdr:rowOff>0</xdr:rowOff>
    </xdr:to>
    <xdr:sp macro="" textlink="">
      <xdr:nvSpPr>
        <xdr:cNvPr id="191" name="Line 190"/>
        <xdr:cNvSpPr>
          <a:spLocks noChangeShapeType="1"/>
        </xdr:cNvSpPr>
      </xdr:nvSpPr>
      <xdr:spPr bwMode="auto">
        <a:xfrm>
          <a:off x="590550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50</xdr:row>
      <xdr:rowOff>0</xdr:rowOff>
    </xdr:from>
    <xdr:to>
      <xdr:col>19</xdr:col>
      <xdr:colOff>9525</xdr:colOff>
      <xdr:row>50</xdr:row>
      <xdr:rowOff>0</xdr:rowOff>
    </xdr:to>
    <xdr:sp macro="" textlink="">
      <xdr:nvSpPr>
        <xdr:cNvPr id="192" name="Line 191"/>
        <xdr:cNvSpPr>
          <a:spLocks noChangeShapeType="1"/>
        </xdr:cNvSpPr>
      </xdr:nvSpPr>
      <xdr:spPr bwMode="auto">
        <a:xfrm>
          <a:off x="6657975" y="61912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50</xdr:row>
      <xdr:rowOff>0</xdr:rowOff>
    </xdr:from>
    <xdr:to>
      <xdr:col>20</xdr:col>
      <xdr:colOff>0</xdr:colOff>
      <xdr:row>50</xdr:row>
      <xdr:rowOff>0</xdr:rowOff>
    </xdr:to>
    <xdr:sp macro="" textlink="">
      <xdr:nvSpPr>
        <xdr:cNvPr id="193" name="Line 192"/>
        <xdr:cNvSpPr>
          <a:spLocks noChangeShapeType="1"/>
        </xdr:cNvSpPr>
      </xdr:nvSpPr>
      <xdr:spPr bwMode="auto">
        <a:xfrm>
          <a:off x="6762750" y="61912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50</xdr:row>
      <xdr:rowOff>0</xdr:rowOff>
    </xdr:from>
    <xdr:to>
      <xdr:col>21</xdr:col>
      <xdr:colOff>9525</xdr:colOff>
      <xdr:row>50</xdr:row>
      <xdr:rowOff>0</xdr:rowOff>
    </xdr:to>
    <xdr:sp macro="" textlink="">
      <xdr:nvSpPr>
        <xdr:cNvPr id="194" name="Line 193"/>
        <xdr:cNvSpPr>
          <a:spLocks noChangeShapeType="1"/>
        </xdr:cNvSpPr>
      </xdr:nvSpPr>
      <xdr:spPr bwMode="auto">
        <a:xfrm>
          <a:off x="7610475" y="61912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50</xdr:row>
      <xdr:rowOff>0</xdr:rowOff>
    </xdr:from>
    <xdr:to>
      <xdr:col>22</xdr:col>
      <xdr:colOff>9525</xdr:colOff>
      <xdr:row>50</xdr:row>
      <xdr:rowOff>0</xdr:rowOff>
    </xdr:to>
    <xdr:sp macro="" textlink="">
      <xdr:nvSpPr>
        <xdr:cNvPr id="195" name="Line 194"/>
        <xdr:cNvSpPr>
          <a:spLocks noChangeShapeType="1"/>
        </xdr:cNvSpPr>
      </xdr:nvSpPr>
      <xdr:spPr bwMode="auto">
        <a:xfrm>
          <a:off x="7715250" y="61912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51</xdr:row>
      <xdr:rowOff>0</xdr:rowOff>
    </xdr:from>
    <xdr:to>
      <xdr:col>4</xdr:col>
      <xdr:colOff>0</xdr:colOff>
      <xdr:row>51</xdr:row>
      <xdr:rowOff>0</xdr:rowOff>
    </xdr:to>
    <xdr:sp macro="" textlink="">
      <xdr:nvSpPr>
        <xdr:cNvPr id="196" name="Line 195"/>
        <xdr:cNvSpPr>
          <a:spLocks noChangeShapeType="1"/>
        </xdr:cNvSpPr>
      </xdr:nvSpPr>
      <xdr:spPr bwMode="auto">
        <a:xfrm>
          <a:off x="581025" y="6324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9525</xdr:colOff>
      <xdr:row>51</xdr:row>
      <xdr:rowOff>0</xdr:rowOff>
    </xdr:to>
    <xdr:sp macro="" textlink="">
      <xdr:nvSpPr>
        <xdr:cNvPr id="197" name="Line 196"/>
        <xdr:cNvSpPr>
          <a:spLocks noChangeShapeType="1"/>
        </xdr:cNvSpPr>
      </xdr:nvSpPr>
      <xdr:spPr bwMode="auto">
        <a:xfrm>
          <a:off x="1143000" y="63246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51</xdr:row>
      <xdr:rowOff>0</xdr:rowOff>
    </xdr:from>
    <xdr:to>
      <xdr:col>6</xdr:col>
      <xdr:colOff>0</xdr:colOff>
      <xdr:row>51</xdr:row>
      <xdr:rowOff>0</xdr:rowOff>
    </xdr:to>
    <xdr:sp macro="" textlink="">
      <xdr:nvSpPr>
        <xdr:cNvPr id="198" name="Line 197"/>
        <xdr:cNvSpPr>
          <a:spLocks noChangeShapeType="1"/>
        </xdr:cNvSpPr>
      </xdr:nvSpPr>
      <xdr:spPr bwMode="auto">
        <a:xfrm>
          <a:off x="1247775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51</xdr:row>
      <xdr:rowOff>0</xdr:rowOff>
    </xdr:from>
    <xdr:to>
      <xdr:col>7</xdr:col>
      <xdr:colOff>9525</xdr:colOff>
      <xdr:row>51</xdr:row>
      <xdr:rowOff>0</xdr:rowOff>
    </xdr:to>
    <xdr:sp macro="" textlink="">
      <xdr:nvSpPr>
        <xdr:cNvPr id="199" name="Line 198"/>
        <xdr:cNvSpPr>
          <a:spLocks noChangeShapeType="1"/>
        </xdr:cNvSpPr>
      </xdr:nvSpPr>
      <xdr:spPr bwMode="auto">
        <a:xfrm>
          <a:off x="2000250" y="63246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51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200" name="Line 199"/>
        <xdr:cNvSpPr>
          <a:spLocks noChangeShapeType="1"/>
        </xdr:cNvSpPr>
      </xdr:nvSpPr>
      <xdr:spPr bwMode="auto">
        <a:xfrm>
          <a:off x="2105025" y="63246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51</xdr:row>
      <xdr:rowOff>0</xdr:rowOff>
    </xdr:from>
    <xdr:to>
      <xdr:col>9</xdr:col>
      <xdr:colOff>9525</xdr:colOff>
      <xdr:row>51</xdr:row>
      <xdr:rowOff>0</xdr:rowOff>
    </xdr:to>
    <xdr:sp macro="" textlink="">
      <xdr:nvSpPr>
        <xdr:cNvPr id="201" name="Line 200"/>
        <xdr:cNvSpPr>
          <a:spLocks noChangeShapeType="1"/>
        </xdr:cNvSpPr>
      </xdr:nvSpPr>
      <xdr:spPr bwMode="auto">
        <a:xfrm>
          <a:off x="2600325" y="63246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51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202" name="Line 201"/>
        <xdr:cNvSpPr>
          <a:spLocks noChangeShapeType="1"/>
        </xdr:cNvSpPr>
      </xdr:nvSpPr>
      <xdr:spPr bwMode="auto">
        <a:xfrm>
          <a:off x="2705100" y="63246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51</xdr:row>
      <xdr:rowOff>0</xdr:rowOff>
    </xdr:from>
    <xdr:to>
      <xdr:col>11</xdr:col>
      <xdr:colOff>9525</xdr:colOff>
      <xdr:row>51</xdr:row>
      <xdr:rowOff>0</xdr:rowOff>
    </xdr:to>
    <xdr:sp macro="" textlink="">
      <xdr:nvSpPr>
        <xdr:cNvPr id="203" name="Line 202"/>
        <xdr:cNvSpPr>
          <a:spLocks noChangeShapeType="1"/>
        </xdr:cNvSpPr>
      </xdr:nvSpPr>
      <xdr:spPr bwMode="auto">
        <a:xfrm>
          <a:off x="3362325" y="63246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51</xdr:row>
      <xdr:rowOff>0</xdr:rowOff>
    </xdr:from>
    <xdr:to>
      <xdr:col>12</xdr:col>
      <xdr:colOff>0</xdr:colOff>
      <xdr:row>51</xdr:row>
      <xdr:rowOff>0</xdr:rowOff>
    </xdr:to>
    <xdr:sp macro="" textlink="">
      <xdr:nvSpPr>
        <xdr:cNvPr id="204" name="Line 203"/>
        <xdr:cNvSpPr>
          <a:spLocks noChangeShapeType="1"/>
        </xdr:cNvSpPr>
      </xdr:nvSpPr>
      <xdr:spPr bwMode="auto">
        <a:xfrm>
          <a:off x="346710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51</xdr:row>
      <xdr:rowOff>0</xdr:rowOff>
    </xdr:from>
    <xdr:to>
      <xdr:col>13</xdr:col>
      <xdr:colOff>9525</xdr:colOff>
      <xdr:row>51</xdr:row>
      <xdr:rowOff>0</xdr:rowOff>
    </xdr:to>
    <xdr:sp macro="" textlink="">
      <xdr:nvSpPr>
        <xdr:cNvPr id="205" name="Line 204"/>
        <xdr:cNvSpPr>
          <a:spLocks noChangeShapeType="1"/>
        </xdr:cNvSpPr>
      </xdr:nvSpPr>
      <xdr:spPr bwMode="auto">
        <a:xfrm>
          <a:off x="4219575" y="63246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51</xdr:row>
      <xdr:rowOff>0</xdr:rowOff>
    </xdr:from>
    <xdr:to>
      <xdr:col>14</xdr:col>
      <xdr:colOff>0</xdr:colOff>
      <xdr:row>51</xdr:row>
      <xdr:rowOff>0</xdr:rowOff>
    </xdr:to>
    <xdr:sp macro="" textlink="">
      <xdr:nvSpPr>
        <xdr:cNvPr id="206" name="Line 205"/>
        <xdr:cNvSpPr>
          <a:spLocks noChangeShapeType="1"/>
        </xdr:cNvSpPr>
      </xdr:nvSpPr>
      <xdr:spPr bwMode="auto">
        <a:xfrm>
          <a:off x="4324350" y="632460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51</xdr:row>
      <xdr:rowOff>0</xdr:rowOff>
    </xdr:from>
    <xdr:to>
      <xdr:col>15</xdr:col>
      <xdr:colOff>9525</xdr:colOff>
      <xdr:row>51</xdr:row>
      <xdr:rowOff>0</xdr:rowOff>
    </xdr:to>
    <xdr:sp macro="" textlink="">
      <xdr:nvSpPr>
        <xdr:cNvPr id="207" name="Line 206"/>
        <xdr:cNvSpPr>
          <a:spLocks noChangeShapeType="1"/>
        </xdr:cNvSpPr>
      </xdr:nvSpPr>
      <xdr:spPr bwMode="auto">
        <a:xfrm>
          <a:off x="4943475" y="63246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51</xdr:row>
      <xdr:rowOff>0</xdr:rowOff>
    </xdr:from>
    <xdr:to>
      <xdr:col>16</xdr:col>
      <xdr:colOff>0</xdr:colOff>
      <xdr:row>51</xdr:row>
      <xdr:rowOff>0</xdr:rowOff>
    </xdr:to>
    <xdr:sp macro="" textlink="">
      <xdr:nvSpPr>
        <xdr:cNvPr id="208" name="Line 207"/>
        <xdr:cNvSpPr>
          <a:spLocks noChangeShapeType="1"/>
        </xdr:cNvSpPr>
      </xdr:nvSpPr>
      <xdr:spPr bwMode="auto">
        <a:xfrm>
          <a:off x="504825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51</xdr:row>
      <xdr:rowOff>0</xdr:rowOff>
    </xdr:from>
    <xdr:to>
      <xdr:col>17</xdr:col>
      <xdr:colOff>9525</xdr:colOff>
      <xdr:row>51</xdr:row>
      <xdr:rowOff>0</xdr:rowOff>
    </xdr:to>
    <xdr:sp macro="" textlink="">
      <xdr:nvSpPr>
        <xdr:cNvPr id="209" name="Line 208"/>
        <xdr:cNvSpPr>
          <a:spLocks noChangeShapeType="1"/>
        </xdr:cNvSpPr>
      </xdr:nvSpPr>
      <xdr:spPr bwMode="auto">
        <a:xfrm>
          <a:off x="5800725" y="63246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51</xdr:row>
      <xdr:rowOff>0</xdr:rowOff>
    </xdr:from>
    <xdr:to>
      <xdr:col>18</xdr:col>
      <xdr:colOff>0</xdr:colOff>
      <xdr:row>51</xdr:row>
      <xdr:rowOff>0</xdr:rowOff>
    </xdr:to>
    <xdr:sp macro="" textlink="">
      <xdr:nvSpPr>
        <xdr:cNvPr id="210" name="Line 209"/>
        <xdr:cNvSpPr>
          <a:spLocks noChangeShapeType="1"/>
        </xdr:cNvSpPr>
      </xdr:nvSpPr>
      <xdr:spPr bwMode="auto">
        <a:xfrm>
          <a:off x="590550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51</xdr:row>
      <xdr:rowOff>0</xdr:rowOff>
    </xdr:from>
    <xdr:to>
      <xdr:col>19</xdr:col>
      <xdr:colOff>9525</xdr:colOff>
      <xdr:row>51</xdr:row>
      <xdr:rowOff>0</xdr:rowOff>
    </xdr:to>
    <xdr:sp macro="" textlink="">
      <xdr:nvSpPr>
        <xdr:cNvPr id="211" name="Line 210"/>
        <xdr:cNvSpPr>
          <a:spLocks noChangeShapeType="1"/>
        </xdr:cNvSpPr>
      </xdr:nvSpPr>
      <xdr:spPr bwMode="auto">
        <a:xfrm>
          <a:off x="6657975" y="63246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51</xdr:row>
      <xdr:rowOff>0</xdr:rowOff>
    </xdr:from>
    <xdr:to>
      <xdr:col>20</xdr:col>
      <xdr:colOff>0</xdr:colOff>
      <xdr:row>51</xdr:row>
      <xdr:rowOff>0</xdr:rowOff>
    </xdr:to>
    <xdr:sp macro="" textlink="">
      <xdr:nvSpPr>
        <xdr:cNvPr id="212" name="Line 211"/>
        <xdr:cNvSpPr>
          <a:spLocks noChangeShapeType="1"/>
        </xdr:cNvSpPr>
      </xdr:nvSpPr>
      <xdr:spPr bwMode="auto">
        <a:xfrm>
          <a:off x="6762750" y="632460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51</xdr:row>
      <xdr:rowOff>0</xdr:rowOff>
    </xdr:from>
    <xdr:to>
      <xdr:col>21</xdr:col>
      <xdr:colOff>9525</xdr:colOff>
      <xdr:row>51</xdr:row>
      <xdr:rowOff>0</xdr:rowOff>
    </xdr:to>
    <xdr:sp macro="" textlink="">
      <xdr:nvSpPr>
        <xdr:cNvPr id="213" name="Line 212"/>
        <xdr:cNvSpPr>
          <a:spLocks noChangeShapeType="1"/>
        </xdr:cNvSpPr>
      </xdr:nvSpPr>
      <xdr:spPr bwMode="auto">
        <a:xfrm>
          <a:off x="7610475" y="632460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51</xdr:row>
      <xdr:rowOff>0</xdr:rowOff>
    </xdr:from>
    <xdr:to>
      <xdr:col>22</xdr:col>
      <xdr:colOff>9525</xdr:colOff>
      <xdr:row>51</xdr:row>
      <xdr:rowOff>0</xdr:rowOff>
    </xdr:to>
    <xdr:sp macro="" textlink="">
      <xdr:nvSpPr>
        <xdr:cNvPr id="214" name="Line 213"/>
        <xdr:cNvSpPr>
          <a:spLocks noChangeShapeType="1"/>
        </xdr:cNvSpPr>
      </xdr:nvSpPr>
      <xdr:spPr bwMode="auto">
        <a:xfrm>
          <a:off x="7715250" y="63246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52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15" name="Line 214"/>
        <xdr:cNvSpPr>
          <a:spLocks noChangeShapeType="1"/>
        </xdr:cNvSpPr>
      </xdr:nvSpPr>
      <xdr:spPr bwMode="auto">
        <a:xfrm>
          <a:off x="581025" y="6457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9525</xdr:colOff>
      <xdr:row>52</xdr:row>
      <xdr:rowOff>0</xdr:rowOff>
    </xdr:to>
    <xdr:sp macro="" textlink="">
      <xdr:nvSpPr>
        <xdr:cNvPr id="216" name="Line 215"/>
        <xdr:cNvSpPr>
          <a:spLocks noChangeShapeType="1"/>
        </xdr:cNvSpPr>
      </xdr:nvSpPr>
      <xdr:spPr bwMode="auto">
        <a:xfrm>
          <a:off x="1143000" y="64579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52</xdr:row>
      <xdr:rowOff>0</xdr:rowOff>
    </xdr:from>
    <xdr:to>
      <xdr:col>6</xdr:col>
      <xdr:colOff>0</xdr:colOff>
      <xdr:row>52</xdr:row>
      <xdr:rowOff>0</xdr:rowOff>
    </xdr:to>
    <xdr:sp macro="" textlink="">
      <xdr:nvSpPr>
        <xdr:cNvPr id="217" name="Line 216"/>
        <xdr:cNvSpPr>
          <a:spLocks noChangeShapeType="1"/>
        </xdr:cNvSpPr>
      </xdr:nvSpPr>
      <xdr:spPr bwMode="auto">
        <a:xfrm>
          <a:off x="1247775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52</xdr:row>
      <xdr:rowOff>0</xdr:rowOff>
    </xdr:from>
    <xdr:to>
      <xdr:col>7</xdr:col>
      <xdr:colOff>9525</xdr:colOff>
      <xdr:row>52</xdr:row>
      <xdr:rowOff>0</xdr:rowOff>
    </xdr:to>
    <xdr:sp macro="" textlink="">
      <xdr:nvSpPr>
        <xdr:cNvPr id="218" name="Line 217"/>
        <xdr:cNvSpPr>
          <a:spLocks noChangeShapeType="1"/>
        </xdr:cNvSpPr>
      </xdr:nvSpPr>
      <xdr:spPr bwMode="auto">
        <a:xfrm>
          <a:off x="2000250" y="64579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52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219" name="Line 218"/>
        <xdr:cNvSpPr>
          <a:spLocks noChangeShapeType="1"/>
        </xdr:cNvSpPr>
      </xdr:nvSpPr>
      <xdr:spPr bwMode="auto">
        <a:xfrm>
          <a:off x="2105025" y="6457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52</xdr:row>
      <xdr:rowOff>0</xdr:rowOff>
    </xdr:from>
    <xdr:to>
      <xdr:col>9</xdr:col>
      <xdr:colOff>9525</xdr:colOff>
      <xdr:row>52</xdr:row>
      <xdr:rowOff>0</xdr:rowOff>
    </xdr:to>
    <xdr:sp macro="" textlink="">
      <xdr:nvSpPr>
        <xdr:cNvPr id="220" name="Line 219"/>
        <xdr:cNvSpPr>
          <a:spLocks noChangeShapeType="1"/>
        </xdr:cNvSpPr>
      </xdr:nvSpPr>
      <xdr:spPr bwMode="auto">
        <a:xfrm>
          <a:off x="2600325" y="64579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52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21" name="Line 220"/>
        <xdr:cNvSpPr>
          <a:spLocks noChangeShapeType="1"/>
        </xdr:cNvSpPr>
      </xdr:nvSpPr>
      <xdr:spPr bwMode="auto">
        <a:xfrm>
          <a:off x="2705100" y="6457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52</xdr:row>
      <xdr:rowOff>0</xdr:rowOff>
    </xdr:from>
    <xdr:to>
      <xdr:col>11</xdr:col>
      <xdr:colOff>9525</xdr:colOff>
      <xdr:row>52</xdr:row>
      <xdr:rowOff>0</xdr:rowOff>
    </xdr:to>
    <xdr:sp macro="" textlink="">
      <xdr:nvSpPr>
        <xdr:cNvPr id="222" name="Line 221"/>
        <xdr:cNvSpPr>
          <a:spLocks noChangeShapeType="1"/>
        </xdr:cNvSpPr>
      </xdr:nvSpPr>
      <xdr:spPr bwMode="auto">
        <a:xfrm>
          <a:off x="3362325" y="64579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52</xdr:row>
      <xdr:rowOff>0</xdr:rowOff>
    </xdr:from>
    <xdr:to>
      <xdr:col>12</xdr:col>
      <xdr:colOff>0</xdr:colOff>
      <xdr:row>52</xdr:row>
      <xdr:rowOff>0</xdr:rowOff>
    </xdr:to>
    <xdr:sp macro="" textlink="">
      <xdr:nvSpPr>
        <xdr:cNvPr id="223" name="Line 222"/>
        <xdr:cNvSpPr>
          <a:spLocks noChangeShapeType="1"/>
        </xdr:cNvSpPr>
      </xdr:nvSpPr>
      <xdr:spPr bwMode="auto">
        <a:xfrm>
          <a:off x="346710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52</xdr:row>
      <xdr:rowOff>0</xdr:rowOff>
    </xdr:from>
    <xdr:to>
      <xdr:col>13</xdr:col>
      <xdr:colOff>9525</xdr:colOff>
      <xdr:row>52</xdr:row>
      <xdr:rowOff>0</xdr:rowOff>
    </xdr:to>
    <xdr:sp macro="" textlink="">
      <xdr:nvSpPr>
        <xdr:cNvPr id="224" name="Line 223"/>
        <xdr:cNvSpPr>
          <a:spLocks noChangeShapeType="1"/>
        </xdr:cNvSpPr>
      </xdr:nvSpPr>
      <xdr:spPr bwMode="auto">
        <a:xfrm>
          <a:off x="4219575" y="64579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52</xdr:row>
      <xdr:rowOff>0</xdr:rowOff>
    </xdr:from>
    <xdr:to>
      <xdr:col>14</xdr:col>
      <xdr:colOff>0</xdr:colOff>
      <xdr:row>52</xdr:row>
      <xdr:rowOff>0</xdr:rowOff>
    </xdr:to>
    <xdr:sp macro="" textlink="">
      <xdr:nvSpPr>
        <xdr:cNvPr id="225" name="Line 224"/>
        <xdr:cNvSpPr>
          <a:spLocks noChangeShapeType="1"/>
        </xdr:cNvSpPr>
      </xdr:nvSpPr>
      <xdr:spPr bwMode="auto">
        <a:xfrm>
          <a:off x="4324350" y="6457950"/>
          <a:ext cx="619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52</xdr:row>
      <xdr:rowOff>0</xdr:rowOff>
    </xdr:from>
    <xdr:to>
      <xdr:col>15</xdr:col>
      <xdr:colOff>9525</xdr:colOff>
      <xdr:row>52</xdr:row>
      <xdr:rowOff>0</xdr:rowOff>
    </xdr:to>
    <xdr:sp macro="" textlink="">
      <xdr:nvSpPr>
        <xdr:cNvPr id="226" name="Line 225"/>
        <xdr:cNvSpPr>
          <a:spLocks noChangeShapeType="1"/>
        </xdr:cNvSpPr>
      </xdr:nvSpPr>
      <xdr:spPr bwMode="auto">
        <a:xfrm>
          <a:off x="4943475" y="64579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52</xdr:row>
      <xdr:rowOff>0</xdr:rowOff>
    </xdr:from>
    <xdr:to>
      <xdr:col>16</xdr:col>
      <xdr:colOff>0</xdr:colOff>
      <xdr:row>52</xdr:row>
      <xdr:rowOff>0</xdr:rowOff>
    </xdr:to>
    <xdr:sp macro="" textlink="">
      <xdr:nvSpPr>
        <xdr:cNvPr id="227" name="Line 226"/>
        <xdr:cNvSpPr>
          <a:spLocks noChangeShapeType="1"/>
        </xdr:cNvSpPr>
      </xdr:nvSpPr>
      <xdr:spPr bwMode="auto">
        <a:xfrm>
          <a:off x="504825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52</xdr:row>
      <xdr:rowOff>0</xdr:rowOff>
    </xdr:from>
    <xdr:to>
      <xdr:col>17</xdr:col>
      <xdr:colOff>9525</xdr:colOff>
      <xdr:row>52</xdr:row>
      <xdr:rowOff>0</xdr:rowOff>
    </xdr:to>
    <xdr:sp macro="" textlink="">
      <xdr:nvSpPr>
        <xdr:cNvPr id="228" name="Line 227"/>
        <xdr:cNvSpPr>
          <a:spLocks noChangeShapeType="1"/>
        </xdr:cNvSpPr>
      </xdr:nvSpPr>
      <xdr:spPr bwMode="auto">
        <a:xfrm>
          <a:off x="5800725" y="64579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52</xdr:row>
      <xdr:rowOff>0</xdr:rowOff>
    </xdr:from>
    <xdr:to>
      <xdr:col>18</xdr:col>
      <xdr:colOff>0</xdr:colOff>
      <xdr:row>52</xdr:row>
      <xdr:rowOff>0</xdr:rowOff>
    </xdr:to>
    <xdr:sp macro="" textlink="">
      <xdr:nvSpPr>
        <xdr:cNvPr id="229" name="Line 228"/>
        <xdr:cNvSpPr>
          <a:spLocks noChangeShapeType="1"/>
        </xdr:cNvSpPr>
      </xdr:nvSpPr>
      <xdr:spPr bwMode="auto">
        <a:xfrm>
          <a:off x="590550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18</xdr:col>
      <xdr:colOff>0</xdr:colOff>
      <xdr:row>52</xdr:row>
      <xdr:rowOff>0</xdr:rowOff>
    </xdr:from>
    <xdr:to>
      <xdr:col>19</xdr:col>
      <xdr:colOff>9525</xdr:colOff>
      <xdr:row>52</xdr:row>
      <xdr:rowOff>0</xdr:rowOff>
    </xdr:to>
    <xdr:sp macro="" textlink="">
      <xdr:nvSpPr>
        <xdr:cNvPr id="230" name="Line 229"/>
        <xdr:cNvSpPr>
          <a:spLocks noChangeShapeType="1"/>
        </xdr:cNvSpPr>
      </xdr:nvSpPr>
      <xdr:spPr bwMode="auto">
        <a:xfrm>
          <a:off x="6657975" y="64579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19</xdr:col>
      <xdr:colOff>9525</xdr:colOff>
      <xdr:row>52</xdr:row>
      <xdr:rowOff>0</xdr:rowOff>
    </xdr:from>
    <xdr:to>
      <xdr:col>20</xdr:col>
      <xdr:colOff>0</xdr:colOff>
      <xdr:row>52</xdr:row>
      <xdr:rowOff>0</xdr:rowOff>
    </xdr:to>
    <xdr:sp macro="" textlink="">
      <xdr:nvSpPr>
        <xdr:cNvPr id="231" name="Line 230"/>
        <xdr:cNvSpPr>
          <a:spLocks noChangeShapeType="1"/>
        </xdr:cNvSpPr>
      </xdr:nvSpPr>
      <xdr:spPr bwMode="auto">
        <a:xfrm>
          <a:off x="6762750" y="6457950"/>
          <a:ext cx="847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20</xdr:col>
      <xdr:colOff>0</xdr:colOff>
      <xdr:row>52</xdr:row>
      <xdr:rowOff>0</xdr:rowOff>
    </xdr:from>
    <xdr:to>
      <xdr:col>21</xdr:col>
      <xdr:colOff>9525</xdr:colOff>
      <xdr:row>52</xdr:row>
      <xdr:rowOff>0</xdr:rowOff>
    </xdr:to>
    <xdr:sp macro="" textlink="">
      <xdr:nvSpPr>
        <xdr:cNvPr id="232" name="Line 231"/>
        <xdr:cNvSpPr>
          <a:spLocks noChangeShapeType="1"/>
        </xdr:cNvSpPr>
      </xdr:nvSpPr>
      <xdr:spPr bwMode="auto">
        <a:xfrm>
          <a:off x="7610475" y="6457950"/>
          <a:ext cx="1047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21</xdr:col>
      <xdr:colOff>9525</xdr:colOff>
      <xdr:row>52</xdr:row>
      <xdr:rowOff>0</xdr:rowOff>
    </xdr:from>
    <xdr:to>
      <xdr:col>22</xdr:col>
      <xdr:colOff>9525</xdr:colOff>
      <xdr:row>52</xdr:row>
      <xdr:rowOff>0</xdr:rowOff>
    </xdr:to>
    <xdr:sp macro="" textlink="">
      <xdr:nvSpPr>
        <xdr:cNvPr id="233" name="Line 232"/>
        <xdr:cNvSpPr>
          <a:spLocks noChangeShapeType="1"/>
        </xdr:cNvSpPr>
      </xdr:nvSpPr>
      <xdr:spPr bwMode="auto">
        <a:xfrm>
          <a:off x="7715250" y="64579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56</xdr:row>
      <xdr:rowOff>104775</xdr:rowOff>
    </xdr:from>
    <xdr:to>
      <xdr:col>6</xdr:col>
      <xdr:colOff>66675</xdr:colOff>
      <xdr:row>61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24975"/>
          <a:ext cx="148590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56</xdr:row>
      <xdr:rowOff>85725</xdr:rowOff>
    </xdr:from>
    <xdr:to>
      <xdr:col>2</xdr:col>
      <xdr:colOff>0</xdr:colOff>
      <xdr:row>59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0592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287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81200" y="26670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066925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724150" y="26670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8098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562350" y="26670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6480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400550" y="26670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48627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238750" y="26670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9525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324475" y="26670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1143000" y="33337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12287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981200" y="33337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2066925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724150" y="33337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0987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3562350" y="33337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364807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4400550" y="33337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48627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5238750" y="33337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9525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324475" y="33337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143000" y="4000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2287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981200" y="4000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066925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724150" y="4000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280987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562350" y="4000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364807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400550" y="4000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48627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238750" y="4000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31</xdr:row>
      <xdr:rowOff>0</xdr:rowOff>
    </xdr:from>
    <xdr:to>
      <xdr:col>16</xdr:col>
      <xdr:colOff>9525</xdr:colOff>
      <xdr:row>31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324475" y="40005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581025" y="4667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143000" y="46672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1228725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1981200" y="46672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066925" y="4667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724150" y="46672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809875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562350" y="46672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648075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400550" y="46672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486275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238750" y="46672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9525</xdr:colOff>
      <xdr:row>36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324475" y="46672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43000" y="5524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2287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981200" y="5524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066925" y="5524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724150" y="5524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80987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562350" y="5524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64807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400550" y="5524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48627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238750" y="55245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45</xdr:row>
      <xdr:rowOff>0</xdr:rowOff>
    </xdr:from>
    <xdr:to>
      <xdr:col>16</xdr:col>
      <xdr:colOff>9525</xdr:colOff>
      <xdr:row>45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324475" y="55245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143000" y="56578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2287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981200" y="56578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066925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724150" y="56578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80987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562350" y="56578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64807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400550" y="56578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48627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38750" y="56578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46</xdr:row>
      <xdr:rowOff>0</xdr:rowOff>
    </xdr:from>
    <xdr:to>
      <xdr:col>16</xdr:col>
      <xdr:colOff>9525</xdr:colOff>
      <xdr:row>46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324475" y="56578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143000" y="57912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2287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1981200" y="57912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066925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724150" y="57912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28098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562350" y="57912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36480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400550" y="57912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4862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47</xdr:row>
      <xdr:rowOff>0</xdr:rowOff>
    </xdr:from>
    <xdr:to>
      <xdr:col>15</xdr:col>
      <xdr:colOff>9525</xdr:colOff>
      <xdr:row>47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38750" y="57912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47</xdr:row>
      <xdr:rowOff>0</xdr:rowOff>
    </xdr:from>
    <xdr:to>
      <xdr:col>16</xdr:col>
      <xdr:colOff>9525</xdr:colOff>
      <xdr:row>47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324475" y="57912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43000" y="59245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2287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81200" y="59245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066925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724150" y="59245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8098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562350" y="59245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6480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400550" y="59245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0</xdr:colOff>
      <xdr:row>48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4862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48</xdr:row>
      <xdr:rowOff>0</xdr:rowOff>
    </xdr:from>
    <xdr:to>
      <xdr:col>15</xdr:col>
      <xdr:colOff>9525</xdr:colOff>
      <xdr:row>48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238750" y="59245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48</xdr:row>
      <xdr:rowOff>0</xdr:rowOff>
    </xdr:from>
    <xdr:to>
      <xdr:col>16</xdr:col>
      <xdr:colOff>9525</xdr:colOff>
      <xdr:row>48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324475" y="59245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52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81025" y="6457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52</xdr:row>
      <xdr:rowOff>0</xdr:rowOff>
    </xdr:from>
    <xdr:to>
      <xdr:col>5</xdr:col>
      <xdr:colOff>9525</xdr:colOff>
      <xdr:row>52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143000" y="64579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52</xdr:row>
      <xdr:rowOff>0</xdr:rowOff>
    </xdr:from>
    <xdr:to>
      <xdr:col>6</xdr:col>
      <xdr:colOff>0</xdr:colOff>
      <xdr:row>52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228725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52</xdr:row>
      <xdr:rowOff>0</xdr:rowOff>
    </xdr:from>
    <xdr:to>
      <xdr:col>7</xdr:col>
      <xdr:colOff>9525</xdr:colOff>
      <xdr:row>52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981200" y="64579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52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066925" y="6457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52</xdr:row>
      <xdr:rowOff>0</xdr:rowOff>
    </xdr:from>
    <xdr:to>
      <xdr:col>9</xdr:col>
      <xdr:colOff>9525</xdr:colOff>
      <xdr:row>52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724150" y="64579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52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809875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52</xdr:row>
      <xdr:rowOff>0</xdr:rowOff>
    </xdr:from>
    <xdr:to>
      <xdr:col>11</xdr:col>
      <xdr:colOff>9525</xdr:colOff>
      <xdr:row>52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562350" y="64579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52</xdr:row>
      <xdr:rowOff>0</xdr:rowOff>
    </xdr:from>
    <xdr:to>
      <xdr:col>12</xdr:col>
      <xdr:colOff>0</xdr:colOff>
      <xdr:row>52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648075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52</xdr:row>
      <xdr:rowOff>0</xdr:rowOff>
    </xdr:from>
    <xdr:to>
      <xdr:col>13</xdr:col>
      <xdr:colOff>9525</xdr:colOff>
      <xdr:row>52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4400550" y="64579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52</xdr:row>
      <xdr:rowOff>0</xdr:rowOff>
    </xdr:from>
    <xdr:to>
      <xdr:col>14</xdr:col>
      <xdr:colOff>0</xdr:colOff>
      <xdr:row>52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486275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52</xdr:row>
      <xdr:rowOff>0</xdr:rowOff>
    </xdr:from>
    <xdr:to>
      <xdr:col>15</xdr:col>
      <xdr:colOff>9525</xdr:colOff>
      <xdr:row>52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5238750" y="645795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52</xdr:row>
      <xdr:rowOff>0</xdr:rowOff>
    </xdr:from>
    <xdr:to>
      <xdr:col>16</xdr:col>
      <xdr:colOff>9525</xdr:colOff>
      <xdr:row>52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5324475" y="645795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53</xdr:row>
      <xdr:rowOff>0</xdr:rowOff>
    </xdr:from>
    <xdr:to>
      <xdr:col>4</xdr:col>
      <xdr:colOff>0</xdr:colOff>
      <xdr:row>53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81025" y="6591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9525</xdr:colOff>
      <xdr:row>53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1143000" y="65913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53</xdr:row>
      <xdr:rowOff>0</xdr:rowOff>
    </xdr:from>
    <xdr:to>
      <xdr:col>6</xdr:col>
      <xdr:colOff>0</xdr:colOff>
      <xdr:row>53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1228725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53</xdr:row>
      <xdr:rowOff>0</xdr:rowOff>
    </xdr:from>
    <xdr:to>
      <xdr:col>7</xdr:col>
      <xdr:colOff>9525</xdr:colOff>
      <xdr:row>53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1981200" y="65913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53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2066925" y="6591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53</xdr:row>
      <xdr:rowOff>0</xdr:rowOff>
    </xdr:from>
    <xdr:to>
      <xdr:col>9</xdr:col>
      <xdr:colOff>9525</xdr:colOff>
      <xdr:row>53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2724150" y="65913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53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809875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53</xdr:row>
      <xdr:rowOff>0</xdr:rowOff>
    </xdr:from>
    <xdr:to>
      <xdr:col>11</xdr:col>
      <xdr:colOff>9525</xdr:colOff>
      <xdr:row>53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3562350" y="65913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53</xdr:row>
      <xdr:rowOff>0</xdr:rowOff>
    </xdr:from>
    <xdr:to>
      <xdr:col>12</xdr:col>
      <xdr:colOff>0</xdr:colOff>
      <xdr:row>53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3648075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53</xdr:row>
      <xdr:rowOff>0</xdr:rowOff>
    </xdr:from>
    <xdr:to>
      <xdr:col>13</xdr:col>
      <xdr:colOff>9525</xdr:colOff>
      <xdr:row>53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400550" y="65913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53</xdr:row>
      <xdr:rowOff>0</xdr:rowOff>
    </xdr:from>
    <xdr:to>
      <xdr:col>14</xdr:col>
      <xdr:colOff>0</xdr:colOff>
      <xdr:row>53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486275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53</xdr:row>
      <xdr:rowOff>0</xdr:rowOff>
    </xdr:from>
    <xdr:to>
      <xdr:col>15</xdr:col>
      <xdr:colOff>9525</xdr:colOff>
      <xdr:row>53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238750" y="6591300"/>
          <a:ext cx="857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53</xdr:row>
      <xdr:rowOff>0</xdr:rowOff>
    </xdr:from>
    <xdr:to>
      <xdr:col>16</xdr:col>
      <xdr:colOff>9525</xdr:colOff>
      <xdr:row>53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5324475" y="6591300"/>
          <a:ext cx="723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219074</xdr:colOff>
      <xdr:row>32</xdr:row>
      <xdr:rowOff>47625</xdr:rowOff>
    </xdr:from>
    <xdr:to>
      <xdr:col>7</xdr:col>
      <xdr:colOff>314324</xdr:colOff>
      <xdr:row>37</xdr:row>
      <xdr:rowOff>19050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499" y="8963025"/>
          <a:ext cx="14382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prstDash val="solid"/>
          <a:miter lim="800000"/>
          <a:headEnd/>
          <a:tailEnd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85725</xdr:rowOff>
    </xdr:from>
    <xdr:to>
      <xdr:col>2</xdr:col>
      <xdr:colOff>0</xdr:colOff>
      <xdr:row>35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00112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</xdr:wsDr>
</file>

<file path=xl/queryTables/queryTable1.xml><?xml version="1.0" encoding="utf-8"?>
<queryTable xmlns="http://schemas.openxmlformats.org/spreadsheetml/2006/main" name="(local) Ehlers vw_IssuesData" connectionId="1" autoFormatId="16" applyNumberFormats="0" applyBorderFormats="0" applyFontFormats="0" applyPatternFormats="0" applyAlignmentFormats="0" applyWidthHeightFormats="0">
  <queryTableRefresh nextId="36">
    <queryTableFields count="5">
      <queryTableField id="29" name="IssueID" tableColumnId="29"/>
      <queryTableField id="31" name="IssueName" tableColumnId="31"/>
      <queryTableField id="32" name="Amount" tableColumnId="32"/>
      <queryTableField id="33" name="SaleDate" tableColumnId="33"/>
      <queryTableField id="35" name="Issuer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blIssuesData" displayName="tblIssuesData" ref="A1:E2" tableType="queryTable" totalsRowShown="0">
  <autoFilter ref="A1:E2"/>
  <tableColumns count="5">
    <tableColumn id="29" uniqueName="29" name="IssueID" queryTableFieldId="29"/>
    <tableColumn id="31" uniqueName="31" name="IssueName" queryTableFieldId="31"/>
    <tableColumn id="32" uniqueName="32" name="Amount" queryTableFieldId="32"/>
    <tableColumn id="33" uniqueName="33" name="SaleDate" queryTableFieldId="33"/>
    <tableColumn id="2" uniqueName="2" name="IssuerName" queryTableFieldId="3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"/>
  <dimension ref="A1:N36"/>
  <sheetViews>
    <sheetView defaultGridColor="0" colorId="22" zoomScale="150" zoomScaleNormal="150" workbookViewId="0">
      <selection activeCell="B31" sqref="B31:D31"/>
    </sheetView>
  </sheetViews>
  <sheetFormatPr defaultColWidth="0" defaultRowHeight="15" zeroHeight="1" x14ac:dyDescent="0.25"/>
  <cols>
    <col min="1" max="1" width="7.140625" style="3" customWidth="1"/>
    <col min="2" max="2" width="8.5703125" style="3" customWidth="1"/>
    <col min="3" max="3" width="1.42578125" style="3" customWidth="1"/>
    <col min="4" max="6" width="8.28515625" style="3" customWidth="1"/>
    <col min="7" max="7" width="3.42578125" style="3" customWidth="1"/>
    <col min="8" max="8" width="11.7109375" style="3" customWidth="1"/>
    <col min="9" max="9" width="68" style="3" customWidth="1"/>
    <col min="10" max="12" width="0.28515625" style="3" customWidth="1"/>
    <col min="13" max="13" width="8.140625" style="3" hidden="1" customWidth="1"/>
    <col min="14" max="16384" width="9.140625" style="3" hidden="1"/>
  </cols>
  <sheetData>
    <row r="1" spans="1:14" ht="30" customHeight="1" x14ac:dyDescent="0.25">
      <c r="A1" s="25" t="s">
        <v>41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4" ht="1.5" customHeight="1" x14ac:dyDescent="0.25">
      <c r="B2" s="30" t="s">
        <v>9</v>
      </c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4" s="21" customFormat="1" ht="21.75" customHeight="1" x14ac:dyDescent="0.25">
      <c r="B3" s="30"/>
      <c r="C3" s="22"/>
      <c r="D3" s="32" t="s">
        <v>21</v>
      </c>
      <c r="E3" s="32"/>
      <c r="F3" s="32"/>
      <c r="G3" s="32"/>
      <c r="H3" s="32"/>
      <c r="I3" s="32"/>
      <c r="J3" s="22"/>
      <c r="K3" s="22"/>
      <c r="L3" s="23"/>
    </row>
    <row r="4" spans="1:14" ht="1.5" customHeight="1" x14ac:dyDescent="0.25">
      <c r="B4" s="30"/>
      <c r="C4" s="2"/>
      <c r="D4" s="2"/>
      <c r="E4" s="2"/>
      <c r="F4" s="2"/>
      <c r="G4" s="2"/>
      <c r="H4" s="7"/>
      <c r="I4" s="7"/>
      <c r="J4" s="7"/>
      <c r="K4" s="2"/>
      <c r="L4" s="13"/>
    </row>
    <row r="5" spans="1:14" ht="15.75" customHeight="1" x14ac:dyDescent="0.25">
      <c r="B5" s="30"/>
      <c r="C5" s="2"/>
      <c r="D5" s="2"/>
      <c r="E5" s="2"/>
      <c r="F5" s="2"/>
      <c r="G5" s="2"/>
      <c r="H5" s="14" t="s">
        <v>27</v>
      </c>
      <c r="I5" s="31" t="s">
        <v>250</v>
      </c>
      <c r="J5" s="7"/>
      <c r="K5" s="2"/>
      <c r="L5" s="13"/>
    </row>
    <row r="6" spans="1:14" x14ac:dyDescent="0.25">
      <c r="B6" s="30"/>
      <c r="C6" s="2"/>
      <c r="D6" s="2"/>
      <c r="E6" s="2"/>
      <c r="F6" s="2"/>
      <c r="G6" s="2"/>
      <c r="H6" s="14"/>
      <c r="I6" s="31"/>
      <c r="J6" s="7"/>
      <c r="K6" s="2"/>
      <c r="L6" s="13"/>
    </row>
    <row r="7" spans="1:14" x14ac:dyDescent="0.25">
      <c r="B7" s="30"/>
      <c r="C7" s="2"/>
      <c r="D7" s="2"/>
      <c r="E7" s="2"/>
      <c r="F7" s="2"/>
      <c r="G7" s="2"/>
      <c r="H7" s="7"/>
      <c r="I7" s="31"/>
      <c r="J7" s="7"/>
      <c r="K7" s="2"/>
      <c r="L7" s="13"/>
    </row>
    <row r="8" spans="1:14" ht="1.5" customHeight="1" x14ac:dyDescent="0.25">
      <c r="B8" s="30"/>
      <c r="C8" s="2"/>
      <c r="D8" s="2"/>
      <c r="E8" s="2"/>
      <c r="F8" s="2"/>
      <c r="G8" s="2"/>
      <c r="H8" s="7"/>
      <c r="I8" s="7"/>
      <c r="J8" s="7"/>
      <c r="K8" s="2"/>
      <c r="L8" s="13"/>
    </row>
    <row r="9" spans="1:14" ht="1.5" customHeight="1" x14ac:dyDescent="0.25">
      <c r="B9" s="30"/>
      <c r="C9" s="2"/>
      <c r="D9" s="2"/>
      <c r="E9" s="2"/>
      <c r="F9" s="2"/>
      <c r="G9" s="2"/>
      <c r="H9" s="2"/>
      <c r="I9" s="2"/>
      <c r="J9" s="2"/>
      <c r="K9" s="2"/>
      <c r="L9" s="13"/>
      <c r="M9"/>
      <c r="N9"/>
    </row>
    <row r="10" spans="1:14" ht="1.5" customHeight="1" x14ac:dyDescent="0.25">
      <c r="B10" s="30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4" ht="7.5" customHeight="1" x14ac:dyDescent="0.25"/>
    <row r="12" spans="1:14" ht="1.5" customHeight="1" x14ac:dyDescent="0.25">
      <c r="B12" s="30" t="s">
        <v>10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4" s="21" customFormat="1" ht="22.5" customHeight="1" x14ac:dyDescent="0.25">
      <c r="B13" s="30"/>
      <c r="C13" s="22"/>
      <c r="D13" s="32" t="s">
        <v>29</v>
      </c>
      <c r="E13" s="32"/>
      <c r="F13" s="32"/>
      <c r="G13" s="32"/>
      <c r="H13" s="32"/>
      <c r="I13" s="32"/>
      <c r="J13" s="22"/>
      <c r="K13" s="22"/>
      <c r="L13" s="23"/>
    </row>
    <row r="14" spans="1:14" ht="1.5" customHeight="1" x14ac:dyDescent="0.25">
      <c r="B14" s="30"/>
      <c r="C14" s="2"/>
      <c r="D14" s="2"/>
      <c r="E14" s="2"/>
      <c r="F14" s="2"/>
      <c r="G14" s="2"/>
      <c r="H14" s="6"/>
      <c r="I14" s="6"/>
      <c r="J14" s="6"/>
      <c r="K14" s="2"/>
      <c r="L14" s="13"/>
    </row>
    <row r="15" spans="1:14" ht="15" customHeight="1" x14ac:dyDescent="0.25">
      <c r="B15" s="30"/>
      <c r="C15" s="2"/>
      <c r="D15" s="2"/>
      <c r="E15" s="2"/>
      <c r="F15" s="2"/>
      <c r="G15" s="2"/>
      <c r="H15" s="6" t="s">
        <v>28</v>
      </c>
      <c r="I15" s="17">
        <v>38456</v>
      </c>
      <c r="J15" s="6"/>
      <c r="K15" s="2"/>
      <c r="L15" s="13"/>
    </row>
    <row r="16" spans="1:14" x14ac:dyDescent="0.25">
      <c r="B16" s="30"/>
      <c r="C16" s="2"/>
      <c r="D16" s="2"/>
      <c r="E16" s="2"/>
      <c r="F16" s="2"/>
      <c r="G16" s="2"/>
      <c r="H16" s="6" t="s">
        <v>23</v>
      </c>
      <c r="I16" s="18" t="s">
        <v>252</v>
      </c>
      <c r="J16" s="6"/>
      <c r="K16" s="2"/>
      <c r="L16" s="13"/>
    </row>
    <row r="17" spans="2:12" x14ac:dyDescent="0.25">
      <c r="B17" s="30"/>
      <c r="C17" s="2"/>
      <c r="D17" s="2"/>
      <c r="E17" s="2"/>
      <c r="F17" s="2"/>
      <c r="G17" s="2"/>
      <c r="H17" s="6" t="s">
        <v>24</v>
      </c>
      <c r="I17" s="18" t="s">
        <v>253</v>
      </c>
      <c r="J17" s="6"/>
      <c r="K17" s="2"/>
      <c r="L17" s="13"/>
    </row>
    <row r="18" spans="2:12" ht="15" customHeight="1" x14ac:dyDescent="0.25">
      <c r="B18" s="30"/>
      <c r="C18" s="2"/>
      <c r="D18" s="2"/>
      <c r="E18" s="2"/>
      <c r="F18" s="2"/>
      <c r="G18" s="2"/>
      <c r="H18" s="6" t="s">
        <v>25</v>
      </c>
      <c r="I18" s="28">
        <v>7880000</v>
      </c>
      <c r="J18" s="6"/>
      <c r="K18" s="2"/>
      <c r="L18" s="13"/>
    </row>
    <row r="19" spans="2:12" ht="15" customHeight="1" x14ac:dyDescent="0.25">
      <c r="B19" s="30"/>
      <c r="C19" s="2"/>
      <c r="D19" s="2"/>
      <c r="E19" s="2"/>
      <c r="F19" s="2"/>
      <c r="G19" s="2"/>
      <c r="H19" s="6" t="s">
        <v>22</v>
      </c>
      <c r="I19" s="19">
        <v>41052</v>
      </c>
      <c r="J19" s="6"/>
      <c r="K19" s="2"/>
      <c r="L19" s="13"/>
    </row>
    <row r="20" spans="2:12" ht="1.5" customHeight="1" x14ac:dyDescent="0.25">
      <c r="B20" s="30"/>
      <c r="C20" s="2"/>
      <c r="D20" s="2"/>
      <c r="E20" s="2"/>
      <c r="F20" s="2"/>
      <c r="G20" s="2"/>
      <c r="H20" s="6"/>
      <c r="I20" s="6"/>
      <c r="J20" s="6"/>
      <c r="K20" s="2"/>
      <c r="L20" s="13"/>
    </row>
    <row r="21" spans="2:12" ht="1.5" customHeight="1" x14ac:dyDescent="0.25">
      <c r="B21" s="30"/>
      <c r="C21" s="2"/>
      <c r="D21" s="2"/>
      <c r="E21" s="2"/>
      <c r="F21" s="2"/>
      <c r="G21" s="2"/>
      <c r="H21" s="2"/>
      <c r="I21" s="2"/>
      <c r="J21" s="2"/>
      <c r="K21" s="2"/>
      <c r="L21" s="13"/>
    </row>
    <row r="22" spans="2:12" ht="1.5" customHeight="1" x14ac:dyDescent="0.25">
      <c r="B22" s="30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2:12" ht="7.5" customHeight="1" x14ac:dyDescent="0.25">
      <c r="H23" s="4"/>
      <c r="I23" s="5"/>
      <c r="J23" s="5"/>
      <c r="K23" s="5"/>
      <c r="L23" s="5"/>
    </row>
    <row r="24" spans="2:12" ht="1.5" customHeight="1" x14ac:dyDescent="0.25">
      <c r="B24" s="30" t="s">
        <v>11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2:12" ht="22.5" customHeight="1" x14ac:dyDescent="0.25">
      <c r="B25" s="30"/>
      <c r="C25" s="2"/>
      <c r="D25" s="32" t="s">
        <v>26</v>
      </c>
      <c r="E25" s="32"/>
      <c r="F25" s="32"/>
      <c r="G25" s="32"/>
      <c r="H25" s="32"/>
      <c r="I25" s="32"/>
      <c r="J25" s="2"/>
      <c r="K25" s="2"/>
      <c r="L25" s="13"/>
    </row>
    <row r="26" spans="2:12" ht="11.25" customHeight="1" x14ac:dyDescent="0.25">
      <c r="B26" s="30"/>
      <c r="C26" s="2"/>
      <c r="D26" s="2"/>
      <c r="E26" s="2"/>
      <c r="F26" s="2"/>
      <c r="G26" s="2"/>
      <c r="H26" s="2"/>
      <c r="I26" s="2"/>
      <c r="J26" s="2"/>
      <c r="K26" s="2"/>
      <c r="L26" s="13"/>
    </row>
    <row r="27" spans="2:12" ht="11.25" customHeight="1" x14ac:dyDescent="0.25">
      <c r="B27" s="30"/>
      <c r="C27" s="2"/>
      <c r="D27" s="2"/>
      <c r="E27" s="2"/>
      <c r="F27" s="2"/>
      <c r="G27" s="2"/>
      <c r="H27" s="2"/>
      <c r="I27" s="2"/>
      <c r="J27" s="2"/>
      <c r="K27" s="2"/>
      <c r="L27" s="13"/>
    </row>
    <row r="28" spans="2:12" ht="11.25" customHeight="1" x14ac:dyDescent="0.25">
      <c r="B28" s="30"/>
      <c r="C28" s="2"/>
      <c r="D28" s="2"/>
      <c r="E28" s="2"/>
      <c r="F28" s="2"/>
      <c r="G28" s="2"/>
      <c r="H28" s="2"/>
      <c r="I28" s="2"/>
      <c r="J28" s="2"/>
      <c r="K28" s="2"/>
      <c r="L28" s="13"/>
    </row>
    <row r="29" spans="2:12" ht="1.5" customHeight="1" x14ac:dyDescent="0.25">
      <c r="B29" s="30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2:12" ht="7.5" customHeight="1" x14ac:dyDescent="0.25"/>
    <row r="31" spans="2:12" ht="7.5" customHeight="1" x14ac:dyDescent="0.25">
      <c r="B31" s="29" t="s">
        <v>16</v>
      </c>
      <c r="C31" s="29"/>
      <c r="D31" s="29"/>
    </row>
    <row r="32" spans="2:12" ht="7.5" customHeight="1" x14ac:dyDescent="0.25"/>
    <row r="33" hidden="1" x14ac:dyDescent="0.25"/>
    <row r="34" hidden="1" x14ac:dyDescent="0.25"/>
    <row r="35" hidden="1" x14ac:dyDescent="0.25"/>
    <row r="36" hidden="1" x14ac:dyDescent="0.25"/>
  </sheetData>
  <mergeCells count="8">
    <mergeCell ref="B31:D31"/>
    <mergeCell ref="B2:B10"/>
    <mergeCell ref="B12:B22"/>
    <mergeCell ref="I5:I7"/>
    <mergeCell ref="D13:I13"/>
    <mergeCell ref="D3:I3"/>
    <mergeCell ref="D25:I25"/>
    <mergeCell ref="B24:B29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4" name="Button 12">
              <controlPr defaultSize="0" print="0" autoFill="0" autoPict="0" macro="[0]!getMunexFile">
                <anchor>
                  <from>
                    <xdr:col>3</xdr:col>
                    <xdr:colOff>209550</xdr:colOff>
                    <xdr:row>4</xdr:row>
                    <xdr:rowOff>28575</xdr:rowOff>
                  </from>
                  <to>
                    <xdr:col>6</xdr:col>
                    <xdr:colOff>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getIssueData">
                <anchor>
                  <from>
                    <xdr:col>3</xdr:col>
                    <xdr:colOff>219075</xdr:colOff>
                    <xdr:row>14</xdr:row>
                    <xdr:rowOff>28575</xdr:rowOff>
                  </from>
                  <to>
                    <xdr:col>6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'switchSheets &quot;Purposes&quot;'">
                <anchor>
                  <from>
                    <xdr:col>3</xdr:col>
                    <xdr:colOff>447675</xdr:colOff>
                    <xdr:row>25</xdr:row>
                    <xdr:rowOff>76200</xdr:rowOff>
                  </from>
                  <to>
                    <xdr:col>5</xdr:col>
                    <xdr:colOff>371475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>
                  <from>
                    <xdr:col>6</xdr:col>
                    <xdr:colOff>38100</xdr:colOff>
                    <xdr:row>25</xdr:row>
                    <xdr:rowOff>76200</xdr:rowOff>
                  </from>
                  <to>
                    <xdr:col>8</xdr:col>
                    <xdr:colOff>47625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urposes"/>
  <dimension ref="A1:T28"/>
  <sheetViews>
    <sheetView defaultGridColor="0" colorId="31" zoomScale="150" zoomScaleNormal="150" workbookViewId="0">
      <selection activeCell="J26" sqref="J26"/>
    </sheetView>
  </sheetViews>
  <sheetFormatPr defaultColWidth="9.140625" defaultRowHeight="15" customHeight="1" x14ac:dyDescent="0.25"/>
  <cols>
    <col min="1" max="1" width="7.140625" style="3" customWidth="1"/>
    <col min="2" max="2" width="8.5703125" style="3" customWidth="1"/>
    <col min="3" max="3" width="1.42578125" style="3" customWidth="1"/>
    <col min="4" max="4" width="13.7109375" style="3" customWidth="1"/>
    <col min="5" max="5" width="9.140625" style="3" customWidth="1"/>
    <col min="6" max="6" width="1.5703125" style="3" customWidth="1"/>
    <col min="7" max="7" width="5.28515625" style="3" customWidth="1"/>
    <col min="8" max="8" width="0.85546875" style="3" customWidth="1"/>
    <col min="9" max="9" width="3.5703125" style="3" customWidth="1"/>
    <col min="10" max="10" width="6.140625" style="3" customWidth="1"/>
    <col min="11" max="11" width="18.28515625" style="3" customWidth="1"/>
    <col min="12" max="12" width="0.28515625" style="3" customWidth="1"/>
    <col min="13" max="13" width="0.7109375" style="3" customWidth="1"/>
    <col min="14" max="14" width="8.140625" style="3" customWidth="1"/>
    <col min="15" max="15" width="1.42578125" style="3" customWidth="1"/>
    <col min="16" max="16" width="28.5703125" style="3" customWidth="1"/>
    <col min="17" max="17" width="14.140625" style="3" customWidth="1"/>
    <col min="18" max="20" width="0.28515625" style="3" customWidth="1"/>
    <col min="21" max="21" width="3.5703125" style="3" customWidth="1"/>
    <col min="22" max="16384" width="9.140625" style="3"/>
  </cols>
  <sheetData>
    <row r="1" spans="1:20" ht="30" customHeight="1" x14ac:dyDescent="0.25">
      <c r="A1" s="25" t="s">
        <v>41</v>
      </c>
    </row>
    <row r="2" spans="1:20" ht="18.75" customHeight="1" x14ac:dyDescent="0.25">
      <c r="B2" s="16" t="str">
        <f xml:space="preserve"> Issuer</f>
        <v>Woodbury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3" spans="1:20" ht="18.75" customHeight="1" x14ac:dyDescent="0.25">
      <c r="B3" s="16" t="str">
        <f>IssueName</f>
        <v>General Obligation Improvement and Refunding Bonds, Series 2012A</v>
      </c>
      <c r="C3" s="11"/>
      <c r="D3" s="11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</row>
    <row r="4" spans="1:20" ht="18.75" customHeight="1" x14ac:dyDescent="0.25">
      <c r="B4" s="33">
        <f>IssueAmount</f>
        <v>7880000</v>
      </c>
      <c r="C4" s="33"/>
      <c r="D4" s="33"/>
      <c r="E4" s="34">
        <f>SaleDate</f>
        <v>41052</v>
      </c>
      <c r="F4" s="34"/>
      <c r="G4" s="34"/>
      <c r="H4" s="10"/>
      <c r="I4" s="10"/>
      <c r="J4" s="8"/>
      <c r="K4" s="8"/>
      <c r="L4" s="8"/>
      <c r="M4" s="8"/>
      <c r="N4" s="8"/>
      <c r="O4" s="8"/>
      <c r="P4" s="8"/>
      <c r="Q4" s="8"/>
      <c r="R4" s="8"/>
      <c r="S4" s="8"/>
      <c r="T4" s="8"/>
    </row>
    <row r="5" spans="1:20" ht="18.75" customHeight="1" x14ac:dyDescent="0.25">
      <c r="B5" s="9"/>
      <c r="C5" s="9"/>
      <c r="D5" s="9"/>
      <c r="E5" s="10"/>
      <c r="F5" s="10"/>
      <c r="G5" s="10"/>
      <c r="H5" s="10"/>
      <c r="I5" s="10"/>
      <c r="J5" s="8"/>
      <c r="K5" s="8"/>
      <c r="L5" s="8"/>
      <c r="M5" s="8"/>
      <c r="N5" s="8"/>
      <c r="O5" s="8"/>
      <c r="P5" s="8"/>
      <c r="Q5" s="8"/>
      <c r="R5" s="8"/>
      <c r="S5" s="8"/>
      <c r="T5" s="8"/>
    </row>
    <row r="6" spans="1:20" ht="3.75" customHeight="1" x14ac:dyDescent="0.25"/>
    <row r="7" spans="1:20" ht="1.5" customHeight="1" x14ac:dyDescent="0.25"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</row>
    <row r="8" spans="1:20" ht="1.5" customHeight="1" x14ac:dyDescent="0.25">
      <c r="B8" s="30" t="s">
        <v>12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13"/>
    </row>
    <row r="9" spans="1:20" ht="22.5" customHeight="1" x14ac:dyDescent="0.25">
      <c r="B9" s="30"/>
      <c r="C9" s="8"/>
      <c r="D9" s="22" t="s">
        <v>31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13"/>
    </row>
    <row r="10" spans="1:20" ht="15" customHeight="1" x14ac:dyDescent="0.25">
      <c r="B10" s="30"/>
      <c r="C10" s="8"/>
      <c r="D10" s="8"/>
      <c r="E10" s="8"/>
      <c r="F10" s="8"/>
      <c r="G10" s="35" t="str">
        <f>IssueName</f>
        <v>General Obligation Improvement and Refunding Bonds, Series 2012A</v>
      </c>
      <c r="H10" s="35"/>
      <c r="I10" s="35"/>
      <c r="J10" s="35"/>
      <c r="K10" s="35"/>
      <c r="L10" s="35"/>
      <c r="M10" s="35"/>
      <c r="N10" s="35"/>
      <c r="O10" s="35"/>
      <c r="P10" s="35"/>
      <c r="Q10" s="27">
        <f xml:space="preserve"> IssueAmount</f>
        <v>7880000</v>
      </c>
      <c r="R10" s="12"/>
      <c r="S10" s="8"/>
      <c r="T10" s="13"/>
    </row>
    <row r="11" spans="1:20" ht="12" customHeight="1" x14ac:dyDescent="0.25">
      <c r="B11" s="30"/>
      <c r="C11" s="8"/>
      <c r="D11" s="8"/>
      <c r="E11" s="8"/>
      <c r="F11" s="8"/>
      <c r="G11" s="24" t="s">
        <v>32</v>
      </c>
      <c r="H11" s="15"/>
      <c r="I11" s="36" t="s">
        <v>52</v>
      </c>
      <c r="J11" s="36"/>
      <c r="K11" s="36"/>
      <c r="L11" s="36"/>
      <c r="M11" s="36"/>
      <c r="N11" s="36"/>
      <c r="O11" s="36"/>
      <c r="P11" s="36"/>
      <c r="Q11" s="26">
        <v>1770000</v>
      </c>
      <c r="R11" s="12"/>
      <c r="S11" s="8"/>
      <c r="T11" s="13"/>
    </row>
    <row r="12" spans="1:20" ht="12" customHeight="1" x14ac:dyDescent="0.25">
      <c r="B12" s="30"/>
      <c r="C12" s="8"/>
      <c r="D12" s="8"/>
      <c r="E12" s="8"/>
      <c r="F12" s="8"/>
      <c r="G12" s="24" t="s">
        <v>33</v>
      </c>
      <c r="H12" s="15"/>
      <c r="I12" s="36" t="s">
        <v>53</v>
      </c>
      <c r="J12" s="36"/>
      <c r="K12" s="36"/>
      <c r="L12" s="36"/>
      <c r="M12" s="36"/>
      <c r="N12" s="36"/>
      <c r="O12" s="36"/>
      <c r="P12" s="36"/>
      <c r="Q12" s="26">
        <v>3520000</v>
      </c>
      <c r="R12" s="12"/>
      <c r="S12" s="8"/>
      <c r="T12" s="13"/>
    </row>
    <row r="13" spans="1:20" ht="12" customHeight="1" x14ac:dyDescent="0.25">
      <c r="B13" s="30"/>
      <c r="C13" s="8"/>
      <c r="D13" s="8"/>
      <c r="E13" s="8"/>
      <c r="F13" s="8"/>
      <c r="G13" s="24" t="s">
        <v>34</v>
      </c>
      <c r="H13" s="15"/>
      <c r="I13" s="36" t="s">
        <v>54</v>
      </c>
      <c r="J13" s="36"/>
      <c r="K13" s="36"/>
      <c r="L13" s="36"/>
      <c r="M13" s="36"/>
      <c r="N13" s="36"/>
      <c r="O13" s="36"/>
      <c r="P13" s="36"/>
      <c r="Q13" s="26">
        <v>975000</v>
      </c>
      <c r="R13" s="12"/>
      <c r="S13" s="8"/>
      <c r="T13" s="13"/>
    </row>
    <row r="14" spans="1:20" ht="12" customHeight="1" x14ac:dyDescent="0.25">
      <c r="B14" s="30"/>
      <c r="C14" s="8"/>
      <c r="D14" s="8"/>
      <c r="E14" s="8"/>
      <c r="F14" s="8"/>
      <c r="G14" s="24" t="s">
        <v>35</v>
      </c>
      <c r="H14" s="15"/>
      <c r="I14" s="36" t="s">
        <v>55</v>
      </c>
      <c r="J14" s="36"/>
      <c r="K14" s="36"/>
      <c r="L14" s="36"/>
      <c r="M14" s="36"/>
      <c r="N14" s="36"/>
      <c r="O14" s="36"/>
      <c r="P14" s="36"/>
      <c r="Q14" s="26">
        <v>1615000</v>
      </c>
      <c r="R14" s="12"/>
      <c r="S14" s="8"/>
      <c r="T14" s="13"/>
    </row>
    <row r="15" spans="1:20" ht="12" customHeight="1" x14ac:dyDescent="0.25">
      <c r="B15" s="30"/>
      <c r="C15" s="8"/>
      <c r="D15" s="8"/>
      <c r="E15" s="8"/>
      <c r="F15" s="8"/>
      <c r="G15" s="24" t="s">
        <v>36</v>
      </c>
      <c r="H15" s="15"/>
      <c r="I15" s="36"/>
      <c r="J15" s="36"/>
      <c r="K15" s="36"/>
      <c r="L15" s="36"/>
      <c r="M15" s="36"/>
      <c r="N15" s="36"/>
      <c r="O15" s="36"/>
      <c r="P15" s="36"/>
      <c r="Q15" s="26"/>
      <c r="R15" s="12"/>
      <c r="S15" s="8"/>
      <c r="T15" s="13"/>
    </row>
    <row r="16" spans="1:20" ht="12" customHeight="1" x14ac:dyDescent="0.25">
      <c r="B16" s="30"/>
      <c r="C16" s="8"/>
      <c r="D16" s="8"/>
      <c r="E16" s="8"/>
      <c r="F16" s="8"/>
      <c r="G16" s="24" t="s">
        <v>37</v>
      </c>
      <c r="H16" s="15"/>
      <c r="I16" s="36"/>
      <c r="J16" s="36"/>
      <c r="K16" s="36"/>
      <c r="L16" s="36"/>
      <c r="M16" s="36"/>
      <c r="N16" s="36"/>
      <c r="O16" s="36"/>
      <c r="P16" s="36"/>
      <c r="Q16" s="26"/>
      <c r="R16" s="12"/>
      <c r="S16" s="8"/>
      <c r="T16" s="13"/>
    </row>
    <row r="17" spans="2:20" ht="12" customHeight="1" x14ac:dyDescent="0.25">
      <c r="B17" s="30"/>
      <c r="C17" s="8"/>
      <c r="D17" s="8"/>
      <c r="E17" s="8"/>
      <c r="F17" s="8"/>
      <c r="G17" s="24" t="s">
        <v>38</v>
      </c>
      <c r="H17" s="15"/>
      <c r="I17" s="36"/>
      <c r="J17" s="36"/>
      <c r="K17" s="36"/>
      <c r="L17" s="36"/>
      <c r="M17" s="36"/>
      <c r="N17" s="36"/>
      <c r="O17" s="36"/>
      <c r="P17" s="36"/>
      <c r="Q17" s="26"/>
      <c r="R17" s="12"/>
      <c r="S17" s="8"/>
      <c r="T17" s="13"/>
    </row>
    <row r="18" spans="2:20" ht="12" customHeight="1" x14ac:dyDescent="0.25">
      <c r="B18" s="30"/>
      <c r="C18" s="8"/>
      <c r="D18" s="8"/>
      <c r="E18" s="8"/>
      <c r="F18" s="8"/>
      <c r="G18" s="24" t="s">
        <v>39</v>
      </c>
      <c r="H18" s="15"/>
      <c r="I18" s="36"/>
      <c r="J18" s="36"/>
      <c r="K18" s="36"/>
      <c r="L18" s="36"/>
      <c r="M18" s="36"/>
      <c r="N18" s="36"/>
      <c r="O18" s="36"/>
      <c r="P18" s="36"/>
      <c r="Q18" s="26"/>
      <c r="R18" s="12"/>
      <c r="S18" s="8"/>
      <c r="T18" s="13"/>
    </row>
    <row r="19" spans="2:20" ht="12" customHeight="1" x14ac:dyDescent="0.25">
      <c r="B19" s="30"/>
      <c r="C19" s="8"/>
      <c r="D19" s="8"/>
      <c r="E19" s="8"/>
      <c r="F19" s="8"/>
      <c r="G19" s="24" t="s">
        <v>40</v>
      </c>
      <c r="H19" s="15"/>
      <c r="I19" s="36"/>
      <c r="J19" s="36"/>
      <c r="K19" s="36"/>
      <c r="L19" s="36"/>
      <c r="M19" s="36"/>
      <c r="N19" s="36"/>
      <c r="O19" s="36"/>
      <c r="P19" s="36"/>
      <c r="Q19" s="26"/>
      <c r="R19" s="12"/>
      <c r="S19" s="8"/>
      <c r="T19" s="13"/>
    </row>
    <row r="20" spans="2:20" ht="1.5" customHeight="1" x14ac:dyDescent="0.25">
      <c r="B20" s="30"/>
      <c r="C20" s="8"/>
      <c r="D20" s="8"/>
      <c r="E20" s="8"/>
      <c r="F20" s="8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8"/>
      <c r="T20" s="13"/>
    </row>
    <row r="21" spans="2:20" ht="1.5" customHeight="1" x14ac:dyDescent="0.25">
      <c r="B21" s="30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13"/>
    </row>
    <row r="22" spans="2:20" ht="1.5" customHeight="1" x14ac:dyDescent="0.25"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</row>
    <row r="23" spans="2:20" ht="3" customHeight="1" x14ac:dyDescent="0.25"/>
    <row r="24" spans="2:20" ht="1.5" customHeight="1" x14ac:dyDescent="0.25">
      <c r="B24" s="30" t="s">
        <v>13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N24" s="13"/>
      <c r="O24" s="13"/>
      <c r="P24" s="13"/>
      <c r="Q24" s="13"/>
      <c r="R24" s="13"/>
      <c r="S24" s="13"/>
      <c r="T24" s="13"/>
    </row>
    <row r="25" spans="2:20" ht="22.5" customHeight="1" x14ac:dyDescent="0.25">
      <c r="B25" s="30"/>
      <c r="C25" s="2"/>
      <c r="D25" s="8" t="s">
        <v>42</v>
      </c>
      <c r="E25" s="8"/>
      <c r="F25" s="8"/>
      <c r="G25" s="8"/>
      <c r="H25" s="8"/>
      <c r="I25" s="8"/>
      <c r="J25" s="8"/>
      <c r="K25" s="8"/>
      <c r="L25" s="13"/>
      <c r="N25" s="30" t="s">
        <v>14</v>
      </c>
      <c r="O25" s="8"/>
      <c r="P25" s="32" t="s">
        <v>15</v>
      </c>
      <c r="Q25" s="32"/>
      <c r="R25" s="32"/>
      <c r="S25" s="32"/>
      <c r="T25" s="13"/>
    </row>
    <row r="26" spans="2:20" ht="15" customHeight="1" x14ac:dyDescent="0.25">
      <c r="B26" s="30"/>
      <c r="C26" s="2"/>
      <c r="D26" s="2"/>
      <c r="E26" s="2"/>
      <c r="F26" s="2"/>
      <c r="G26" s="2"/>
      <c r="H26" s="2"/>
      <c r="I26" s="2"/>
      <c r="J26" s="2"/>
      <c r="K26" s="2"/>
      <c r="L26" s="13"/>
      <c r="N26" s="30"/>
      <c r="O26" s="2"/>
      <c r="P26" s="2"/>
      <c r="Q26" s="2"/>
      <c r="R26" s="2"/>
      <c r="S26" s="2"/>
      <c r="T26" s="13"/>
    </row>
    <row r="27" spans="2:20" ht="15" customHeight="1" x14ac:dyDescent="0.25">
      <c r="B27" s="30"/>
      <c r="C27" s="2"/>
      <c r="D27" s="2"/>
      <c r="E27" s="2"/>
      <c r="F27" s="2"/>
      <c r="G27" s="2"/>
      <c r="H27" s="2"/>
      <c r="I27" s="2"/>
      <c r="J27" s="2"/>
      <c r="K27" s="2"/>
      <c r="L27" s="13"/>
      <c r="N27" s="30"/>
      <c r="O27" s="2"/>
      <c r="P27" s="2"/>
      <c r="Q27" s="2"/>
      <c r="R27" s="2"/>
      <c r="S27" s="2"/>
      <c r="T27" s="13"/>
    </row>
    <row r="28" spans="2:20" ht="1.5" customHeight="1" x14ac:dyDescent="0.25"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N28" s="30"/>
      <c r="O28" s="13"/>
      <c r="P28" s="13"/>
      <c r="Q28" s="13"/>
      <c r="R28" s="13"/>
      <c r="S28" s="13"/>
      <c r="T28" s="13"/>
    </row>
  </sheetData>
  <mergeCells count="16">
    <mergeCell ref="B24:B27"/>
    <mergeCell ref="B8:B21"/>
    <mergeCell ref="B4:D4"/>
    <mergeCell ref="E4:G4"/>
    <mergeCell ref="G10:P10"/>
    <mergeCell ref="N25:N28"/>
    <mergeCell ref="P25:S25"/>
    <mergeCell ref="I11:P11"/>
    <mergeCell ref="I12:P12"/>
    <mergeCell ref="I13:P13"/>
    <mergeCell ref="I14:P14"/>
    <mergeCell ref="I15:P15"/>
    <mergeCell ref="I16:P16"/>
    <mergeCell ref="I17:P17"/>
    <mergeCell ref="I18:P18"/>
    <mergeCell ref="I19:P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3" name="Button 9">
              <controlPr defaultSize="0" print="0" autoFill="0" autoPict="0" macro="[0]!getPurposesFromMunex">
                <anchor>
                  <from>
                    <xdr:col>3</xdr:col>
                    <xdr:colOff>95250</xdr:colOff>
                    <xdr:row>9</xdr:row>
                    <xdr:rowOff>66675</xdr:rowOff>
                  </from>
                  <to>
                    <xdr:col>5</xdr:col>
                    <xdr:colOff>19050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loadDataToEhlers">
                <anchor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5</xdr:col>
                    <xdr:colOff>19050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getPurposesFromMunex">
                <anchor>
                  <from>
                    <xdr:col>15</xdr:col>
                    <xdr:colOff>161925</xdr:colOff>
                    <xdr:row>25</xdr:row>
                    <xdr:rowOff>0</xdr:rowOff>
                  </from>
                  <to>
                    <xdr:col>15</xdr:col>
                    <xdr:colOff>1609725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eters"/>
  <dimension ref="A1:C10"/>
  <sheetViews>
    <sheetView workbookViewId="0">
      <selection activeCell="C9" sqref="C9"/>
    </sheetView>
  </sheetViews>
  <sheetFormatPr defaultRowHeight="15" x14ac:dyDescent="0.25"/>
  <cols>
    <col min="2" max="2" width="19.140625" bestFit="1" customWidth="1"/>
    <col min="3" max="3" width="14.5703125" customWidth="1"/>
  </cols>
  <sheetData>
    <row r="1" spans="1:3" x14ac:dyDescent="0.25">
      <c r="A1" t="s">
        <v>1</v>
      </c>
    </row>
    <row r="4" spans="1:3" x14ac:dyDescent="0.25">
      <c r="B4" t="s">
        <v>4</v>
      </c>
      <c r="C4" t="s">
        <v>5</v>
      </c>
    </row>
    <row r="5" spans="1:3" x14ac:dyDescent="0.25">
      <c r="B5" t="s">
        <v>2</v>
      </c>
      <c r="C5" t="s">
        <v>6</v>
      </c>
    </row>
    <row r="6" spans="1:3" x14ac:dyDescent="0.25">
      <c r="B6" t="s">
        <v>3</v>
      </c>
      <c r="C6" t="s">
        <v>0</v>
      </c>
    </row>
    <row r="9" spans="1:3" x14ac:dyDescent="0.25">
      <c r="B9" t="s">
        <v>7</v>
      </c>
      <c r="C9" s="1" t="s">
        <v>251</v>
      </c>
    </row>
    <row r="10" spans="1:3" x14ac:dyDescent="0.25">
      <c r="B10" t="s">
        <v>8</v>
      </c>
      <c r="C10" s="1" t="s">
        <v>0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39"/>
  <sheetViews>
    <sheetView showGridLines="0" workbookViewId="0">
      <selection activeCell="T15" sqref="T15"/>
    </sheetView>
  </sheetViews>
  <sheetFormatPr defaultColWidth="3.28515625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30.28515625" style="37" customWidth="1"/>
    <col min="5" max="5" width="0" style="37" hidden="1" customWidth="1"/>
    <col min="6" max="6" width="11.42578125" style="37" customWidth="1"/>
    <col min="7" max="7" width="0" style="37" hidden="1" customWidth="1"/>
    <col min="8" max="8" width="11.42578125" style="37" customWidth="1"/>
    <col min="9" max="9" width="0" style="37" hidden="1" customWidth="1"/>
    <col min="10" max="10" width="11.42578125" style="37" customWidth="1"/>
    <col min="11" max="11" width="0" style="37" hidden="1" customWidth="1"/>
    <col min="12" max="12" width="11.42578125" style="37" customWidth="1"/>
    <col min="13" max="13" width="0" style="37" hidden="1" customWidth="1"/>
    <col min="14" max="15" width="11.42578125" style="37" customWidth="1"/>
    <col min="16" max="17" width="0.42578125" style="37" customWidth="1"/>
    <col min="18" max="18" width="3.28515625" style="37"/>
    <col min="19" max="256" width="13.28515625" style="37" customWidth="1"/>
    <col min="257" max="16384" width="3.28515625" style="37"/>
  </cols>
  <sheetData>
    <row r="1" spans="4:16" ht="2.1" customHeight="1" x14ac:dyDescent="0.2">
      <c r="P1" s="37" t="s">
        <v>43</v>
      </c>
    </row>
    <row r="2" spans="4:16" ht="3.75" customHeight="1" x14ac:dyDescent="0.2"/>
    <row r="3" spans="4:16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</row>
    <row r="4" spans="4:16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</row>
    <row r="5" spans="4:16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</row>
    <row r="6" spans="4:16" ht="16.350000000000001" customHeight="1" x14ac:dyDescent="0.2">
      <c r="D6" s="40" t="s">
        <v>46</v>
      </c>
      <c r="E6" s="40"/>
      <c r="F6" s="40"/>
      <c r="G6" s="40"/>
      <c r="H6" s="40"/>
      <c r="I6" s="40"/>
      <c r="J6" s="40"/>
      <c r="K6" s="40"/>
      <c r="L6" s="40"/>
      <c r="M6" s="40"/>
      <c r="N6" s="40"/>
    </row>
    <row r="7" spans="4:16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4:16" ht="15.6" customHeight="1" x14ac:dyDescent="0.2">
      <c r="D8" s="41" t="s">
        <v>48</v>
      </c>
      <c r="E8" s="42"/>
      <c r="F8" s="42"/>
      <c r="G8" s="42"/>
      <c r="H8" s="42"/>
      <c r="I8" s="42"/>
      <c r="J8" s="42"/>
      <c r="K8" s="42"/>
      <c r="L8" s="42"/>
      <c r="M8" s="42"/>
      <c r="N8" s="41"/>
    </row>
    <row r="9" spans="4:16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4:16" ht="17.25" customHeight="1" x14ac:dyDescent="0.25">
      <c r="D10" s="43" t="s">
        <v>50</v>
      </c>
      <c r="E10" s="43"/>
      <c r="F10" s="43"/>
      <c r="G10" s="43"/>
      <c r="H10" s="43"/>
      <c r="I10" s="43"/>
      <c r="J10" s="43"/>
      <c r="K10" s="43"/>
      <c r="L10" s="43"/>
      <c r="M10" s="43"/>
      <c r="N10" s="44"/>
    </row>
    <row r="11" spans="4:16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</row>
    <row r="12" spans="4:16" ht="12.75" customHeight="1" x14ac:dyDescent="0.2">
      <c r="D12" s="46" t="s">
        <v>51</v>
      </c>
      <c r="E12" s="46"/>
      <c r="F12" s="47"/>
      <c r="G12" s="47"/>
      <c r="H12" s="47"/>
      <c r="I12" s="47"/>
      <c r="J12" s="47"/>
      <c r="K12" s="47"/>
      <c r="L12" s="47"/>
      <c r="M12" s="47"/>
      <c r="N12" s="47"/>
    </row>
    <row r="13" spans="4:16" ht="4.3499999999999996" customHeight="1" x14ac:dyDescent="0.2"/>
    <row r="14" spans="4:16" ht="45.75" customHeight="1" x14ac:dyDescent="0.2">
      <c r="D14" s="48"/>
      <c r="E14" s="48"/>
      <c r="F14" s="49" t="s">
        <v>52</v>
      </c>
      <c r="G14" s="49"/>
      <c r="H14" s="49" t="s">
        <v>53</v>
      </c>
      <c r="I14" s="49"/>
      <c r="J14" s="49" t="s">
        <v>54</v>
      </c>
      <c r="K14" s="49"/>
      <c r="L14" s="49" t="s">
        <v>55</v>
      </c>
      <c r="M14" s="49"/>
      <c r="N14" s="49" t="s">
        <v>56</v>
      </c>
    </row>
    <row r="15" spans="4:16" ht="12.75" customHeight="1" x14ac:dyDescent="0.2">
      <c r="D15" s="50" t="s">
        <v>43</v>
      </c>
      <c r="E15" s="50"/>
    </row>
    <row r="16" spans="4:16" ht="10.9" customHeight="1" x14ac:dyDescent="0.2">
      <c r="D16" s="51" t="s">
        <v>57</v>
      </c>
      <c r="E16" s="51"/>
      <c r="F16" s="52" t="s">
        <v>49</v>
      </c>
      <c r="G16" s="52"/>
      <c r="H16" s="52" t="s">
        <v>49</v>
      </c>
      <c r="I16" s="52"/>
      <c r="J16" s="52" t="s">
        <v>49</v>
      </c>
      <c r="K16" s="52"/>
      <c r="L16" s="52" t="s">
        <v>49</v>
      </c>
      <c r="M16" s="52"/>
      <c r="N16" s="52" t="s">
        <v>49</v>
      </c>
    </row>
    <row r="17" spans="4:14" ht="10.9" customHeight="1" x14ac:dyDescent="0.2">
      <c r="D17" s="53" t="s">
        <v>58</v>
      </c>
      <c r="E17" s="53"/>
      <c r="F17" s="54">
        <v>1770000</v>
      </c>
      <c r="G17" s="54"/>
      <c r="H17" s="54">
        <v>3520000</v>
      </c>
      <c r="I17" s="54"/>
      <c r="J17" s="54">
        <v>975000</v>
      </c>
      <c r="K17" s="54"/>
      <c r="L17" s="54">
        <v>1615000</v>
      </c>
      <c r="M17" s="54"/>
      <c r="N17" s="54">
        <v>7880000</v>
      </c>
    </row>
    <row r="18" spans="4:14" ht="10.9" customHeight="1" x14ac:dyDescent="0.2">
      <c r="D18" s="53" t="s">
        <v>59</v>
      </c>
      <c r="E18" s="53"/>
      <c r="F18" s="55">
        <v>0</v>
      </c>
      <c r="G18" s="55"/>
      <c r="H18" s="55">
        <v>500000</v>
      </c>
      <c r="I18" s="55"/>
      <c r="J18" s="55">
        <v>250000</v>
      </c>
      <c r="K18" s="55"/>
      <c r="L18" s="55">
        <v>0</v>
      </c>
      <c r="M18" s="55"/>
      <c r="N18" s="55">
        <v>750000</v>
      </c>
    </row>
    <row r="19" spans="4:14" ht="10.9" customHeight="1" x14ac:dyDescent="0.2">
      <c r="D19" s="53" t="s">
        <v>60</v>
      </c>
      <c r="E19" s="53"/>
      <c r="F19" s="55">
        <v>66653.149999999994</v>
      </c>
      <c r="G19" s="55"/>
      <c r="H19" s="55">
        <v>123472.75</v>
      </c>
      <c r="I19" s="55"/>
      <c r="J19" s="55">
        <v>28074.85</v>
      </c>
      <c r="K19" s="55"/>
      <c r="L19" s="55">
        <v>27360.65</v>
      </c>
      <c r="M19" s="55"/>
      <c r="N19" s="55">
        <v>245561.4</v>
      </c>
    </row>
    <row r="20" spans="4:14" ht="10.9" customHeight="1" x14ac:dyDescent="0.2">
      <c r="D20" s="56" t="s">
        <v>43</v>
      </c>
      <c r="E20" s="50"/>
      <c r="F20" s="57" t="s">
        <v>49</v>
      </c>
      <c r="G20" s="57"/>
      <c r="H20" s="57" t="s">
        <v>49</v>
      </c>
      <c r="I20" s="57"/>
      <c r="J20" s="57" t="s">
        <v>49</v>
      </c>
      <c r="K20" s="57"/>
      <c r="L20" s="57" t="s">
        <v>49</v>
      </c>
      <c r="M20" s="57"/>
      <c r="N20" s="58" t="s">
        <v>49</v>
      </c>
    </row>
    <row r="21" spans="4:14" ht="10.9" customHeight="1" x14ac:dyDescent="0.2">
      <c r="D21" s="59" t="s">
        <v>61</v>
      </c>
      <c r="E21" s="59"/>
      <c r="F21" s="60">
        <v>1836653.15</v>
      </c>
      <c r="G21" s="60"/>
      <c r="H21" s="60">
        <v>4143472.75</v>
      </c>
      <c r="I21" s="60"/>
      <c r="J21" s="60">
        <v>1253074.8500000001</v>
      </c>
      <c r="K21" s="60"/>
      <c r="L21" s="60">
        <v>1642360.65</v>
      </c>
      <c r="M21" s="60"/>
      <c r="N21" s="60">
        <v>8875561.4000000004</v>
      </c>
    </row>
    <row r="22" spans="4:14" ht="10.9" customHeight="1" x14ac:dyDescent="0.2">
      <c r="D22" s="56" t="s">
        <v>43</v>
      </c>
      <c r="E22" s="50"/>
      <c r="F22" s="57" t="s">
        <v>49</v>
      </c>
      <c r="G22" s="57"/>
      <c r="H22" s="57" t="s">
        <v>49</v>
      </c>
      <c r="I22" s="57"/>
      <c r="J22" s="57" t="s">
        <v>49</v>
      </c>
      <c r="K22" s="57"/>
      <c r="L22" s="57" t="s">
        <v>49</v>
      </c>
      <c r="M22" s="57"/>
      <c r="N22" s="58" t="s">
        <v>49</v>
      </c>
    </row>
    <row r="23" spans="4:14" ht="10.9" customHeight="1" x14ac:dyDescent="0.2">
      <c r="D23" s="51" t="s">
        <v>62</v>
      </c>
      <c r="E23" s="51"/>
      <c r="F23" s="61" t="s">
        <v>49</v>
      </c>
      <c r="G23" s="61"/>
      <c r="H23" s="61" t="s">
        <v>49</v>
      </c>
      <c r="I23" s="61"/>
      <c r="J23" s="61" t="s">
        <v>49</v>
      </c>
      <c r="K23" s="61"/>
      <c r="L23" s="61" t="s">
        <v>49</v>
      </c>
      <c r="M23" s="61"/>
      <c r="N23" s="61" t="s">
        <v>49</v>
      </c>
    </row>
    <row r="24" spans="4:14" ht="10.9" customHeight="1" x14ac:dyDescent="0.2">
      <c r="D24" s="53" t="s">
        <v>63</v>
      </c>
      <c r="E24" s="53"/>
      <c r="F24" s="55">
        <v>1808025.33</v>
      </c>
      <c r="G24" s="55"/>
      <c r="H24" s="55">
        <v>4082858.29</v>
      </c>
      <c r="I24" s="55"/>
      <c r="J24" s="55">
        <v>1239604.45</v>
      </c>
      <c r="K24" s="55"/>
      <c r="L24" s="55">
        <v>0</v>
      </c>
      <c r="M24" s="55"/>
      <c r="N24" s="55">
        <v>7130488.0700000003</v>
      </c>
    </row>
    <row r="25" spans="4:14" ht="10.9" customHeight="1" x14ac:dyDescent="0.2">
      <c r="D25" s="53" t="s">
        <v>64</v>
      </c>
      <c r="E25" s="53"/>
      <c r="F25" s="55">
        <v>0</v>
      </c>
      <c r="G25" s="55"/>
      <c r="H25" s="55">
        <v>0</v>
      </c>
      <c r="I25" s="55"/>
      <c r="J25" s="55">
        <v>0</v>
      </c>
      <c r="K25" s="55"/>
      <c r="L25" s="55">
        <v>1598000</v>
      </c>
      <c r="M25" s="55"/>
      <c r="N25" s="55">
        <v>1598000</v>
      </c>
    </row>
    <row r="26" spans="4:14" ht="10.9" customHeight="1" x14ac:dyDescent="0.2">
      <c r="D26" s="53" t="s">
        <v>65</v>
      </c>
      <c r="E26" s="53"/>
      <c r="F26" s="55">
        <v>15474.72</v>
      </c>
      <c r="G26" s="55"/>
      <c r="H26" s="55">
        <v>33428.639999999999</v>
      </c>
      <c r="I26" s="55"/>
      <c r="J26" s="55">
        <v>6111.25</v>
      </c>
      <c r="K26" s="55"/>
      <c r="L26" s="55">
        <v>12185.39</v>
      </c>
      <c r="M26" s="55"/>
      <c r="N26" s="55">
        <v>67200</v>
      </c>
    </row>
    <row r="27" spans="4:14" ht="10.9" customHeight="1" x14ac:dyDescent="0.2">
      <c r="D27" s="53" t="s">
        <v>66</v>
      </c>
      <c r="E27" s="53"/>
      <c r="F27" s="55">
        <v>13107.91</v>
      </c>
      <c r="G27" s="55"/>
      <c r="H27" s="55">
        <v>26067.71</v>
      </c>
      <c r="I27" s="55"/>
      <c r="J27" s="55">
        <v>7220.46</v>
      </c>
      <c r="K27" s="55"/>
      <c r="L27" s="55">
        <v>11960.04</v>
      </c>
      <c r="M27" s="55"/>
      <c r="N27" s="55">
        <v>58356.12</v>
      </c>
    </row>
    <row r="28" spans="4:14" ht="10.9" customHeight="1" x14ac:dyDescent="0.2">
      <c r="D28" s="53" t="s">
        <v>67</v>
      </c>
      <c r="E28" s="53"/>
      <c r="F28" s="55">
        <v>0</v>
      </c>
      <c r="G28" s="55"/>
      <c r="H28" s="55">
        <v>0</v>
      </c>
      <c r="I28" s="55"/>
      <c r="J28" s="55">
        <v>0</v>
      </c>
      <c r="K28" s="55"/>
      <c r="L28" s="55">
        <v>19969.21</v>
      </c>
      <c r="M28" s="55"/>
      <c r="N28" s="55">
        <v>19969.21</v>
      </c>
    </row>
    <row r="29" spans="4:14" ht="10.9" customHeight="1" x14ac:dyDescent="0.2">
      <c r="D29" s="53" t="s">
        <v>68</v>
      </c>
      <c r="E29" s="53"/>
      <c r="F29" s="55">
        <v>45.19</v>
      </c>
      <c r="G29" s="55"/>
      <c r="H29" s="55">
        <v>1118.1099999999999</v>
      </c>
      <c r="I29" s="55"/>
      <c r="J29" s="55">
        <v>138.69</v>
      </c>
      <c r="K29" s="55"/>
      <c r="L29" s="55">
        <v>246.01</v>
      </c>
      <c r="M29" s="55"/>
      <c r="N29" s="55">
        <v>1548</v>
      </c>
    </row>
    <row r="30" spans="4:14" ht="10.9" customHeight="1" x14ac:dyDescent="0.2">
      <c r="D30" s="56" t="s">
        <v>43</v>
      </c>
      <c r="E30" s="50"/>
      <c r="F30" s="57" t="s">
        <v>49</v>
      </c>
      <c r="G30" s="57"/>
      <c r="H30" s="57" t="s">
        <v>49</v>
      </c>
      <c r="I30" s="57"/>
      <c r="J30" s="57" t="s">
        <v>49</v>
      </c>
      <c r="K30" s="57"/>
      <c r="L30" s="57" t="s">
        <v>49</v>
      </c>
      <c r="M30" s="57"/>
      <c r="N30" s="58" t="s">
        <v>49</v>
      </c>
    </row>
    <row r="31" spans="4:14" ht="10.9" customHeight="1" x14ac:dyDescent="0.2">
      <c r="D31" s="59" t="s">
        <v>69</v>
      </c>
      <c r="E31" s="59"/>
      <c r="F31" s="60">
        <v>1836653.15</v>
      </c>
      <c r="G31" s="60"/>
      <c r="H31" s="60">
        <v>4143472.75</v>
      </c>
      <c r="I31" s="60"/>
      <c r="J31" s="60">
        <v>1253074.8500000001</v>
      </c>
      <c r="K31" s="60"/>
      <c r="L31" s="60">
        <v>1642360.65</v>
      </c>
      <c r="M31" s="60"/>
      <c r="N31" s="60">
        <v>8875561.4000000004</v>
      </c>
    </row>
    <row r="32" spans="4:14" ht="31.9" customHeight="1" x14ac:dyDescent="0.2"/>
    <row r="33" spans="1:14" ht="327.2" customHeight="1" x14ac:dyDescent="0.2"/>
    <row r="34" spans="1:14" ht="12.75" customHeight="1" x14ac:dyDescent="0.2">
      <c r="D34" s="62" t="s">
        <v>70</v>
      </c>
      <c r="E34" s="62"/>
      <c r="F34" s="62"/>
      <c r="G34" s="62"/>
      <c r="H34" s="62"/>
      <c r="I34" s="62"/>
      <c r="J34" s="62"/>
      <c r="K34" s="62"/>
      <c r="L34" s="62"/>
      <c r="M34" s="62"/>
      <c r="N34" s="62"/>
    </row>
    <row r="35" spans="1:14" ht="9.4" customHeight="1" x14ac:dyDescent="0.3">
      <c r="D35" s="63" t="s">
        <v>71</v>
      </c>
      <c r="E35" s="63"/>
      <c r="F35" s="63"/>
      <c r="G35" s="63"/>
      <c r="H35" s="63"/>
      <c r="I35" s="63"/>
      <c r="J35" s="63"/>
      <c r="K35" s="63"/>
      <c r="L35" s="63"/>
      <c r="M35" s="63"/>
      <c r="N35" s="63"/>
    </row>
    <row r="36" spans="1:14" ht="13.7" customHeight="1" x14ac:dyDescent="0.3">
      <c r="D36" s="64" t="s">
        <v>71</v>
      </c>
      <c r="E36" s="64"/>
      <c r="F36" s="64"/>
      <c r="G36" s="64"/>
      <c r="H36" s="64"/>
      <c r="I36" s="64"/>
      <c r="J36" s="64"/>
      <c r="K36" s="64"/>
      <c r="L36" s="64"/>
      <c r="M36" s="64"/>
      <c r="N36" s="64"/>
    </row>
    <row r="37" spans="1:14" ht="9.1999999999999993" customHeight="1" x14ac:dyDescent="0.2">
      <c r="D37" s="65" t="s">
        <v>71</v>
      </c>
      <c r="E37" s="65"/>
      <c r="F37" s="65"/>
      <c r="G37" s="65"/>
      <c r="H37" s="65"/>
      <c r="I37" s="65"/>
      <c r="J37" s="65"/>
      <c r="K37" s="65"/>
      <c r="L37" s="65"/>
      <c r="M37" s="65"/>
      <c r="N37" s="66" t="s">
        <v>49</v>
      </c>
    </row>
    <row r="38" spans="1:14" ht="0.75" customHeight="1" x14ac:dyDescent="0.2"/>
    <row r="39" spans="1:14" ht="2.1" customHeight="1" x14ac:dyDescent="0.2">
      <c r="A39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P75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4.5703125" style="37" customWidth="1"/>
    <col min="6" max="6" width="11.42578125" style="37" customWidth="1"/>
    <col min="7" max="7" width="4.5703125" style="37" customWidth="1"/>
    <col min="8" max="8" width="7.5703125" style="37" customWidth="1"/>
    <col min="9" max="9" width="4.5703125" style="37" customWidth="1"/>
    <col min="10" max="10" width="10" style="37" customWidth="1"/>
    <col min="11" max="11" width="4.5703125" style="37" customWidth="1"/>
    <col min="12" max="12" width="11.42578125" style="37" customWidth="1"/>
    <col min="13" max="13" width="4.5703125" style="37" customWidth="1"/>
    <col min="14" max="14" width="10" style="37" customWidth="1"/>
    <col min="15" max="15" width="11.42578125" style="37" customWidth="1"/>
    <col min="16" max="17" width="0.42578125" style="37" customWidth="1"/>
    <col min="18" max="18" width="1" style="37"/>
    <col min="19" max="256" width="13.28515625" style="37" customWidth="1"/>
    <col min="257" max="16384" width="1" style="37"/>
  </cols>
  <sheetData>
    <row r="1" spans="4:16" ht="2.1" customHeight="1" x14ac:dyDescent="0.2">
      <c r="P1" s="37" t="s">
        <v>43</v>
      </c>
    </row>
    <row r="2" spans="4:16" ht="3.75" customHeight="1" x14ac:dyDescent="0.2"/>
    <row r="3" spans="4:16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</row>
    <row r="4" spans="4:16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</row>
    <row r="5" spans="4:16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</row>
    <row r="6" spans="4:16" ht="16.350000000000001" customHeight="1" x14ac:dyDescent="0.2">
      <c r="D6" s="40" t="s">
        <v>46</v>
      </c>
      <c r="E6" s="40"/>
      <c r="F6" s="40"/>
      <c r="G6" s="40"/>
      <c r="H6" s="40"/>
      <c r="I6" s="40"/>
      <c r="J6" s="40"/>
      <c r="K6" s="40"/>
      <c r="L6" s="40"/>
      <c r="M6" s="40"/>
      <c r="N6" s="40"/>
    </row>
    <row r="7" spans="4:16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4:16" ht="15.6" customHeight="1" x14ac:dyDescent="0.2">
      <c r="D8" s="41" t="s">
        <v>48</v>
      </c>
      <c r="E8" s="42"/>
      <c r="F8" s="42"/>
      <c r="G8" s="42"/>
      <c r="H8" s="42"/>
      <c r="I8" s="42"/>
      <c r="J8" s="42"/>
      <c r="K8" s="42"/>
      <c r="L8" s="42"/>
      <c r="M8" s="42"/>
      <c r="N8" s="41"/>
    </row>
    <row r="9" spans="4:16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4:16" ht="17.25" customHeight="1" x14ac:dyDescent="0.25">
      <c r="D10" s="43" t="s">
        <v>72</v>
      </c>
      <c r="E10" s="43"/>
      <c r="F10" s="43"/>
      <c r="G10" s="43"/>
      <c r="H10" s="43"/>
      <c r="I10" s="43"/>
      <c r="J10" s="43"/>
      <c r="K10" s="43"/>
      <c r="L10" s="43"/>
      <c r="M10" s="43"/>
      <c r="N10" s="44"/>
    </row>
    <row r="11" spans="4:16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</row>
    <row r="12" spans="4:16" ht="1.1499999999999999" customHeight="1" x14ac:dyDescent="0.2"/>
    <row r="13" spans="4:16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</row>
    <row r="14" spans="4:16" ht="12.75" customHeight="1" x14ac:dyDescent="0.2">
      <c r="D14" s="67" t="s">
        <v>73</v>
      </c>
      <c r="E14" s="67"/>
      <c r="F14" s="67" t="s">
        <v>74</v>
      </c>
      <c r="G14" s="67"/>
      <c r="H14" s="67" t="s">
        <v>75</v>
      </c>
      <c r="I14" s="67"/>
      <c r="J14" s="67" t="s">
        <v>76</v>
      </c>
      <c r="K14" s="67"/>
      <c r="L14" s="67" t="s">
        <v>77</v>
      </c>
      <c r="M14" s="67"/>
      <c r="N14" s="67" t="s">
        <v>78</v>
      </c>
    </row>
    <row r="15" spans="4:16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</row>
    <row r="16" spans="4:16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69"/>
    </row>
    <row r="17" spans="4:14" ht="10.9" customHeight="1" x14ac:dyDescent="0.2">
      <c r="D17" s="71">
        <v>41079</v>
      </c>
      <c r="E17" s="72"/>
      <c r="F17" s="73">
        <v>0</v>
      </c>
      <c r="G17" s="73"/>
      <c r="H17" s="74">
        <v>0</v>
      </c>
      <c r="I17" s="74"/>
      <c r="J17" s="73">
        <v>0</v>
      </c>
      <c r="K17" s="73"/>
      <c r="L17" s="73">
        <v>0</v>
      </c>
      <c r="M17" s="73"/>
      <c r="N17" s="75">
        <v>0</v>
      </c>
    </row>
    <row r="18" spans="4:14" ht="10.9" customHeight="1" x14ac:dyDescent="0.2">
      <c r="D18" s="71">
        <v>41306</v>
      </c>
      <c r="E18" s="72"/>
      <c r="F18" s="73">
        <v>0</v>
      </c>
      <c r="G18" s="73"/>
      <c r="H18" s="74">
        <v>0</v>
      </c>
      <c r="I18" s="74"/>
      <c r="J18" s="73">
        <v>93105.88</v>
      </c>
      <c r="K18" s="73"/>
      <c r="L18" s="73">
        <v>93105.88</v>
      </c>
      <c r="M18" s="73"/>
      <c r="N18" s="75">
        <v>93105.88</v>
      </c>
    </row>
    <row r="19" spans="4:14" ht="10.9" customHeight="1" x14ac:dyDescent="0.2">
      <c r="D19" s="71">
        <v>41487</v>
      </c>
      <c r="E19" s="72"/>
      <c r="F19" s="73">
        <v>0</v>
      </c>
      <c r="G19" s="73"/>
      <c r="H19" s="74">
        <v>0</v>
      </c>
      <c r="I19" s="74"/>
      <c r="J19" s="73">
        <v>75491.25</v>
      </c>
      <c r="K19" s="73"/>
      <c r="L19" s="73">
        <v>75491.25</v>
      </c>
      <c r="M19" s="73"/>
      <c r="N19" s="75">
        <v>0</v>
      </c>
    </row>
    <row r="20" spans="4:14" ht="10.9" customHeight="1" x14ac:dyDescent="0.2">
      <c r="D20" s="71">
        <v>41671</v>
      </c>
      <c r="E20" s="72"/>
      <c r="F20" s="73">
        <v>235000</v>
      </c>
      <c r="G20" s="73"/>
      <c r="H20" s="74">
        <v>1</v>
      </c>
      <c r="I20" s="74"/>
      <c r="J20" s="73">
        <v>75491.25</v>
      </c>
      <c r="K20" s="73"/>
      <c r="L20" s="73">
        <v>310491.25</v>
      </c>
      <c r="M20" s="73"/>
      <c r="N20" s="75">
        <v>385982.5</v>
      </c>
    </row>
    <row r="21" spans="4:14" ht="10.9" customHeight="1" x14ac:dyDescent="0.2">
      <c r="D21" s="71">
        <v>41852</v>
      </c>
      <c r="E21" s="71"/>
      <c r="F21" s="75">
        <v>0</v>
      </c>
      <c r="G21" s="75"/>
      <c r="H21" s="76">
        <v>0</v>
      </c>
      <c r="I21" s="76"/>
      <c r="J21" s="75">
        <v>74316.25</v>
      </c>
      <c r="K21" s="75"/>
      <c r="L21" s="75">
        <v>74316.25</v>
      </c>
      <c r="M21" s="75"/>
      <c r="N21" s="75">
        <v>0</v>
      </c>
    </row>
    <row r="22" spans="4:14" ht="10.9" customHeight="1" x14ac:dyDescent="0.2">
      <c r="D22" s="71">
        <v>42036</v>
      </c>
      <c r="E22" s="72"/>
      <c r="F22" s="73">
        <v>1155000</v>
      </c>
      <c r="G22" s="73"/>
      <c r="H22" s="74">
        <v>1.5</v>
      </c>
      <c r="I22" s="74"/>
      <c r="J22" s="73">
        <v>74316.25</v>
      </c>
      <c r="K22" s="73"/>
      <c r="L22" s="73">
        <v>1229316.25</v>
      </c>
      <c r="M22" s="73"/>
      <c r="N22" s="75">
        <v>1303632.5</v>
      </c>
    </row>
    <row r="23" spans="4:14" ht="10.9" customHeight="1" x14ac:dyDescent="0.2">
      <c r="D23" s="71">
        <v>42217</v>
      </c>
      <c r="E23" s="72"/>
      <c r="F23" s="73">
        <v>0</v>
      </c>
      <c r="G23" s="73"/>
      <c r="H23" s="74">
        <v>0</v>
      </c>
      <c r="I23" s="74"/>
      <c r="J23" s="73">
        <v>65653.75</v>
      </c>
      <c r="K23" s="73"/>
      <c r="L23" s="73">
        <v>65653.75</v>
      </c>
      <c r="M23" s="73"/>
      <c r="N23" s="75">
        <v>0</v>
      </c>
    </row>
    <row r="24" spans="4:14" ht="10.9" customHeight="1" x14ac:dyDescent="0.2">
      <c r="D24" s="71">
        <v>42401</v>
      </c>
      <c r="E24" s="72"/>
      <c r="F24" s="73">
        <v>1140000</v>
      </c>
      <c r="G24" s="73"/>
      <c r="H24" s="74">
        <v>2</v>
      </c>
      <c r="I24" s="74"/>
      <c r="J24" s="73">
        <v>65653.75</v>
      </c>
      <c r="K24" s="73"/>
      <c r="L24" s="73">
        <v>1205653.75</v>
      </c>
      <c r="M24" s="73"/>
      <c r="N24" s="75">
        <v>1271307.5</v>
      </c>
    </row>
    <row r="25" spans="4:14" ht="10.9" customHeight="1" x14ac:dyDescent="0.2">
      <c r="D25" s="71">
        <v>42583</v>
      </c>
      <c r="E25" s="72"/>
      <c r="F25" s="73">
        <v>0</v>
      </c>
      <c r="G25" s="73"/>
      <c r="H25" s="74">
        <v>0</v>
      </c>
      <c r="I25" s="74"/>
      <c r="J25" s="73">
        <v>54253.75</v>
      </c>
      <c r="K25" s="73"/>
      <c r="L25" s="73">
        <v>54253.75</v>
      </c>
      <c r="M25" s="73"/>
      <c r="N25" s="75">
        <v>0</v>
      </c>
    </row>
    <row r="26" spans="4:14" ht="10.9" customHeight="1" x14ac:dyDescent="0.2">
      <c r="D26" s="71">
        <v>42767</v>
      </c>
      <c r="E26" s="71"/>
      <c r="F26" s="75">
        <v>995000</v>
      </c>
      <c r="G26" s="75"/>
      <c r="H26" s="76">
        <v>2</v>
      </c>
      <c r="I26" s="76"/>
      <c r="J26" s="75">
        <v>54253.75</v>
      </c>
      <c r="K26" s="75"/>
      <c r="L26" s="75">
        <v>1049253.75</v>
      </c>
      <c r="M26" s="75"/>
      <c r="N26" s="75">
        <v>1103507.5</v>
      </c>
    </row>
    <row r="27" spans="4:14" ht="10.9" customHeight="1" x14ac:dyDescent="0.2">
      <c r="D27" s="71">
        <v>42948</v>
      </c>
      <c r="E27" s="72"/>
      <c r="F27" s="73">
        <v>0</v>
      </c>
      <c r="G27" s="73"/>
      <c r="H27" s="74">
        <v>0</v>
      </c>
      <c r="I27" s="74"/>
      <c r="J27" s="73">
        <v>44303.75</v>
      </c>
      <c r="K27" s="73"/>
      <c r="L27" s="73">
        <v>44303.75</v>
      </c>
      <c r="M27" s="73"/>
      <c r="N27" s="75">
        <v>0</v>
      </c>
    </row>
    <row r="28" spans="4:14" ht="10.9" customHeight="1" x14ac:dyDescent="0.2">
      <c r="D28" s="71">
        <v>43132</v>
      </c>
      <c r="E28" s="72"/>
      <c r="F28" s="73">
        <v>975000</v>
      </c>
      <c r="G28" s="73"/>
      <c r="H28" s="74">
        <v>2</v>
      </c>
      <c r="I28" s="74"/>
      <c r="J28" s="73">
        <v>44303.75</v>
      </c>
      <c r="K28" s="73"/>
      <c r="L28" s="73">
        <v>1019303.75</v>
      </c>
      <c r="M28" s="73"/>
      <c r="N28" s="75">
        <v>1063607.5</v>
      </c>
    </row>
    <row r="29" spans="4:14" ht="10.9" customHeight="1" x14ac:dyDescent="0.2">
      <c r="D29" s="71">
        <v>43313</v>
      </c>
      <c r="E29" s="72"/>
      <c r="F29" s="73">
        <v>0</v>
      </c>
      <c r="G29" s="73"/>
      <c r="H29" s="74">
        <v>0</v>
      </c>
      <c r="I29" s="74"/>
      <c r="J29" s="73">
        <v>34553.75</v>
      </c>
      <c r="K29" s="73"/>
      <c r="L29" s="73">
        <v>34553.75</v>
      </c>
      <c r="M29" s="73"/>
      <c r="N29" s="75">
        <v>0</v>
      </c>
    </row>
    <row r="30" spans="4:14" ht="10.9" customHeight="1" x14ac:dyDescent="0.2">
      <c r="D30" s="71">
        <v>43497</v>
      </c>
      <c r="E30" s="72"/>
      <c r="F30" s="73">
        <v>935000</v>
      </c>
      <c r="G30" s="73"/>
      <c r="H30" s="74">
        <v>2</v>
      </c>
      <c r="I30" s="74"/>
      <c r="J30" s="73">
        <v>34553.75</v>
      </c>
      <c r="K30" s="73"/>
      <c r="L30" s="73">
        <v>969553.75</v>
      </c>
      <c r="M30" s="73"/>
      <c r="N30" s="75">
        <v>1004107.5</v>
      </c>
    </row>
    <row r="31" spans="4:14" ht="10.9" customHeight="1" x14ac:dyDescent="0.2">
      <c r="D31" s="71">
        <v>43678</v>
      </c>
      <c r="E31" s="71"/>
      <c r="F31" s="75">
        <v>0</v>
      </c>
      <c r="G31" s="75"/>
      <c r="H31" s="76">
        <v>0</v>
      </c>
      <c r="I31" s="76"/>
      <c r="J31" s="75">
        <v>25203.75</v>
      </c>
      <c r="K31" s="75"/>
      <c r="L31" s="75">
        <v>25203.75</v>
      </c>
      <c r="M31" s="75"/>
      <c r="N31" s="75">
        <v>0</v>
      </c>
    </row>
    <row r="32" spans="4:14" ht="10.9" customHeight="1" x14ac:dyDescent="0.2">
      <c r="D32" s="71">
        <v>43862</v>
      </c>
      <c r="E32" s="72"/>
      <c r="F32" s="73">
        <v>920000</v>
      </c>
      <c r="G32" s="73"/>
      <c r="H32" s="74">
        <v>2</v>
      </c>
      <c r="I32" s="74"/>
      <c r="J32" s="73">
        <v>25203.75</v>
      </c>
      <c r="K32" s="73"/>
      <c r="L32" s="73">
        <v>945203.75</v>
      </c>
      <c r="M32" s="73"/>
      <c r="N32" s="75">
        <v>970407.5</v>
      </c>
    </row>
    <row r="33" spans="4:14" ht="10.9" customHeight="1" x14ac:dyDescent="0.2">
      <c r="D33" s="71">
        <v>44044</v>
      </c>
      <c r="E33" s="72"/>
      <c r="F33" s="73">
        <v>0</v>
      </c>
      <c r="G33" s="73"/>
      <c r="H33" s="74">
        <v>0</v>
      </c>
      <c r="I33" s="74"/>
      <c r="J33" s="73">
        <v>16003.75</v>
      </c>
      <c r="K33" s="73"/>
      <c r="L33" s="73">
        <v>16003.75</v>
      </c>
      <c r="M33" s="73"/>
      <c r="N33" s="75">
        <v>0</v>
      </c>
    </row>
    <row r="34" spans="4:14" ht="10.9" customHeight="1" x14ac:dyDescent="0.2">
      <c r="D34" s="71">
        <v>44228</v>
      </c>
      <c r="E34" s="72"/>
      <c r="F34" s="73">
        <v>585000</v>
      </c>
      <c r="G34" s="73"/>
      <c r="H34" s="74">
        <v>2</v>
      </c>
      <c r="I34" s="74"/>
      <c r="J34" s="73">
        <v>16003.75</v>
      </c>
      <c r="K34" s="73"/>
      <c r="L34" s="73">
        <v>601003.75</v>
      </c>
      <c r="M34" s="73"/>
      <c r="N34" s="75">
        <v>617007.5</v>
      </c>
    </row>
    <row r="35" spans="4:14" ht="10.9" customHeight="1" x14ac:dyDescent="0.2">
      <c r="D35" s="71">
        <v>44409</v>
      </c>
      <c r="E35" s="72"/>
      <c r="F35" s="73">
        <v>0</v>
      </c>
      <c r="G35" s="73"/>
      <c r="H35" s="74">
        <v>0</v>
      </c>
      <c r="I35" s="74"/>
      <c r="J35" s="73">
        <v>10153.75</v>
      </c>
      <c r="K35" s="73"/>
      <c r="L35" s="73">
        <v>10153.75</v>
      </c>
      <c r="M35" s="73"/>
      <c r="N35" s="75">
        <v>0</v>
      </c>
    </row>
    <row r="36" spans="4:14" ht="10.9" customHeight="1" x14ac:dyDescent="0.2">
      <c r="D36" s="71">
        <v>44593</v>
      </c>
      <c r="E36" s="71"/>
      <c r="F36" s="75">
        <v>175000</v>
      </c>
      <c r="G36" s="75"/>
      <c r="H36" s="76">
        <v>2</v>
      </c>
      <c r="I36" s="76"/>
      <c r="J36" s="75">
        <v>10153.75</v>
      </c>
      <c r="K36" s="75"/>
      <c r="L36" s="75">
        <v>185153.75</v>
      </c>
      <c r="M36" s="75"/>
      <c r="N36" s="75">
        <v>195307.5</v>
      </c>
    </row>
    <row r="37" spans="4:14" ht="10.9" customHeight="1" x14ac:dyDescent="0.2">
      <c r="D37" s="71">
        <v>44774</v>
      </c>
      <c r="E37" s="72"/>
      <c r="F37" s="73">
        <v>0</v>
      </c>
      <c r="G37" s="73"/>
      <c r="H37" s="74">
        <v>0</v>
      </c>
      <c r="I37" s="74"/>
      <c r="J37" s="73">
        <v>8403.75</v>
      </c>
      <c r="K37" s="73"/>
      <c r="L37" s="73">
        <v>8403.75</v>
      </c>
      <c r="M37" s="73"/>
      <c r="N37" s="75">
        <v>0</v>
      </c>
    </row>
    <row r="38" spans="4:14" ht="10.9" customHeight="1" x14ac:dyDescent="0.2">
      <c r="D38" s="71">
        <v>44958</v>
      </c>
      <c r="E38" s="72"/>
      <c r="F38" s="73">
        <v>170000</v>
      </c>
      <c r="G38" s="73"/>
      <c r="H38" s="74">
        <v>2</v>
      </c>
      <c r="I38" s="74"/>
      <c r="J38" s="73">
        <v>8403.75</v>
      </c>
      <c r="K38" s="73"/>
      <c r="L38" s="73">
        <v>178403.75</v>
      </c>
      <c r="M38" s="73"/>
      <c r="N38" s="75">
        <v>186807.5</v>
      </c>
    </row>
    <row r="39" spans="4:14" ht="10.9" customHeight="1" x14ac:dyDescent="0.2">
      <c r="D39" s="71">
        <v>45139</v>
      </c>
      <c r="E39" s="72"/>
      <c r="F39" s="73">
        <v>0</v>
      </c>
      <c r="G39" s="73"/>
      <c r="H39" s="74">
        <v>0</v>
      </c>
      <c r="I39" s="74"/>
      <c r="J39" s="73">
        <v>6703.75</v>
      </c>
      <c r="K39" s="73"/>
      <c r="L39" s="73">
        <v>6703.75</v>
      </c>
      <c r="M39" s="73"/>
      <c r="N39" s="75">
        <v>0</v>
      </c>
    </row>
    <row r="40" spans="4:14" ht="10.9" customHeight="1" x14ac:dyDescent="0.2">
      <c r="D40" s="71">
        <v>45323</v>
      </c>
      <c r="E40" s="72"/>
      <c r="F40" s="73">
        <v>115000</v>
      </c>
      <c r="G40" s="73"/>
      <c r="H40" s="74">
        <v>2.1</v>
      </c>
      <c r="I40" s="74"/>
      <c r="J40" s="73">
        <v>6703.75</v>
      </c>
      <c r="K40" s="73"/>
      <c r="L40" s="73">
        <v>121703.75</v>
      </c>
      <c r="M40" s="73"/>
      <c r="N40" s="75">
        <v>128407.5</v>
      </c>
    </row>
    <row r="41" spans="4:14" ht="10.9" customHeight="1" x14ac:dyDescent="0.2">
      <c r="D41" s="71">
        <v>45505</v>
      </c>
      <c r="E41" s="71"/>
      <c r="F41" s="75">
        <v>0</v>
      </c>
      <c r="G41" s="75"/>
      <c r="H41" s="76">
        <v>0</v>
      </c>
      <c r="I41" s="76"/>
      <c r="J41" s="75">
        <v>5496.25</v>
      </c>
      <c r="K41" s="75"/>
      <c r="L41" s="75">
        <v>5496.25</v>
      </c>
      <c r="M41" s="75"/>
      <c r="N41" s="75">
        <v>0</v>
      </c>
    </row>
    <row r="42" spans="4:14" ht="10.9" customHeight="1" x14ac:dyDescent="0.2">
      <c r="D42" s="71">
        <v>45689</v>
      </c>
      <c r="E42" s="72"/>
      <c r="F42" s="73">
        <v>115000</v>
      </c>
      <c r="G42" s="73"/>
      <c r="H42" s="74">
        <v>2.1</v>
      </c>
      <c r="I42" s="74"/>
      <c r="J42" s="73">
        <v>5496.25</v>
      </c>
      <c r="K42" s="73"/>
      <c r="L42" s="73">
        <v>120496.249999999</v>
      </c>
      <c r="M42" s="73"/>
      <c r="N42" s="75">
        <v>125992.499999999</v>
      </c>
    </row>
    <row r="43" spans="4:14" ht="10.9" customHeight="1" x14ac:dyDescent="0.2">
      <c r="D43" s="71">
        <v>45870</v>
      </c>
      <c r="E43" s="72"/>
      <c r="F43" s="73">
        <v>0</v>
      </c>
      <c r="G43" s="73"/>
      <c r="H43" s="74">
        <v>0</v>
      </c>
      <c r="I43" s="74"/>
      <c r="J43" s="73">
        <v>4288.75</v>
      </c>
      <c r="K43" s="73"/>
      <c r="L43" s="73">
        <v>4288.75</v>
      </c>
      <c r="M43" s="73"/>
      <c r="N43" s="75">
        <v>0</v>
      </c>
    </row>
    <row r="44" spans="4:14" ht="10.9" customHeight="1" x14ac:dyDescent="0.2">
      <c r="D44" s="71">
        <v>46054</v>
      </c>
      <c r="E44" s="72"/>
      <c r="F44" s="73">
        <v>120000</v>
      </c>
      <c r="G44" s="73"/>
      <c r="H44" s="74">
        <v>2.35</v>
      </c>
      <c r="I44" s="74"/>
      <c r="J44" s="73">
        <v>4288.75</v>
      </c>
      <c r="K44" s="73"/>
      <c r="L44" s="73">
        <v>124288.75</v>
      </c>
      <c r="M44" s="73"/>
      <c r="N44" s="75">
        <v>128577.5</v>
      </c>
    </row>
    <row r="45" spans="4:14" ht="10.9" customHeight="1" x14ac:dyDescent="0.2">
      <c r="D45" s="71">
        <v>46235</v>
      </c>
      <c r="E45" s="72"/>
      <c r="F45" s="73">
        <v>0</v>
      </c>
      <c r="G45" s="73"/>
      <c r="H45" s="74">
        <v>0</v>
      </c>
      <c r="I45" s="74"/>
      <c r="J45" s="73">
        <v>2878.75</v>
      </c>
      <c r="K45" s="73"/>
      <c r="L45" s="73">
        <v>2878.75</v>
      </c>
      <c r="M45" s="73"/>
      <c r="N45" s="75">
        <v>0</v>
      </c>
    </row>
    <row r="46" spans="4:14" ht="10.9" customHeight="1" x14ac:dyDescent="0.2">
      <c r="D46" s="71">
        <v>46419</v>
      </c>
      <c r="E46" s="71"/>
      <c r="F46" s="75">
        <v>120000</v>
      </c>
      <c r="G46" s="75"/>
      <c r="H46" s="76">
        <v>2.35</v>
      </c>
      <c r="I46" s="76"/>
      <c r="J46" s="75">
        <v>2878.75</v>
      </c>
      <c r="K46" s="75"/>
      <c r="L46" s="75">
        <v>122878.75</v>
      </c>
      <c r="M46" s="75"/>
      <c r="N46" s="75">
        <v>125757.5</v>
      </c>
    </row>
    <row r="47" spans="4:14" ht="10.9" customHeight="1" x14ac:dyDescent="0.2">
      <c r="D47" s="71">
        <v>46600</v>
      </c>
      <c r="E47" s="72"/>
      <c r="F47" s="73">
        <v>0</v>
      </c>
      <c r="G47" s="73"/>
      <c r="H47" s="74">
        <v>0</v>
      </c>
      <c r="I47" s="74"/>
      <c r="J47" s="73">
        <v>1468.75</v>
      </c>
      <c r="K47" s="73"/>
      <c r="L47" s="73">
        <v>1468.75</v>
      </c>
      <c r="M47" s="73"/>
      <c r="N47" s="75">
        <v>0</v>
      </c>
    </row>
    <row r="48" spans="4:14" ht="10.9" customHeight="1" x14ac:dyDescent="0.2">
      <c r="D48" s="71">
        <v>46784</v>
      </c>
      <c r="E48" s="72"/>
      <c r="F48" s="73">
        <v>125000</v>
      </c>
      <c r="G48" s="73"/>
      <c r="H48" s="74">
        <v>2.35</v>
      </c>
      <c r="I48" s="74"/>
      <c r="J48" s="73">
        <v>1468.75</v>
      </c>
      <c r="K48" s="73"/>
      <c r="L48" s="73">
        <v>126468.75</v>
      </c>
      <c r="M48" s="73"/>
      <c r="N48" s="75">
        <v>127937.5</v>
      </c>
    </row>
    <row r="49" spans="4:14" ht="1.1499999999999999" customHeight="1" x14ac:dyDescent="0.2">
      <c r="D49" s="69"/>
      <c r="E49" s="70"/>
      <c r="F49" s="70"/>
      <c r="G49" s="70"/>
      <c r="H49" s="70"/>
      <c r="I49" s="70"/>
      <c r="J49" s="70"/>
      <c r="K49" s="70"/>
      <c r="L49" s="70"/>
      <c r="M49" s="70"/>
      <c r="N49" s="69"/>
    </row>
    <row r="50" spans="4:14" ht="1.1499999999999999" customHeight="1" x14ac:dyDescent="0.2"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</row>
    <row r="51" spans="4:14" ht="12.75" customHeight="1" x14ac:dyDescent="0.2">
      <c r="D51" s="77">
        <v>0</v>
      </c>
      <c r="E51" s="77"/>
      <c r="F51" s="78">
        <v>7880000</v>
      </c>
      <c r="G51" s="78"/>
      <c r="H51" s="79">
        <v>0</v>
      </c>
      <c r="I51" s="79"/>
      <c r="J51" s="78">
        <v>951453.38</v>
      </c>
      <c r="K51" s="78"/>
      <c r="L51" s="78">
        <v>8831453.3800000008</v>
      </c>
      <c r="M51" s="78"/>
      <c r="N51" s="78">
        <v>0</v>
      </c>
    </row>
    <row r="52" spans="4:14" ht="1.1499999999999999" customHeight="1" x14ac:dyDescent="0.2"/>
    <row r="53" spans="4:14" ht="10.9" customHeight="1" x14ac:dyDescent="0.2"/>
    <row r="54" spans="4:14" ht="10.9" customHeight="1" x14ac:dyDescent="0.2">
      <c r="D54" s="51" t="s">
        <v>79</v>
      </c>
      <c r="E54" s="51"/>
      <c r="F54" s="48"/>
      <c r="G54" s="48"/>
      <c r="H54" s="48"/>
      <c r="I54" s="48"/>
      <c r="J54" s="48"/>
      <c r="K54" s="48"/>
      <c r="L54" s="48"/>
      <c r="M54" s="48"/>
      <c r="N54" s="52" t="s">
        <v>49</v>
      </c>
    </row>
    <row r="55" spans="4:14" ht="10.9" customHeight="1" x14ac:dyDescent="0.2">
      <c r="D55" s="50" t="s">
        <v>43</v>
      </c>
      <c r="E55" s="50"/>
      <c r="N55" s="80" t="s">
        <v>49</v>
      </c>
    </row>
    <row r="56" spans="4:14" ht="10.9" customHeight="1" x14ac:dyDescent="0.2">
      <c r="D56" s="53" t="s">
        <v>80</v>
      </c>
      <c r="E56" s="53"/>
      <c r="F56" s="69"/>
      <c r="G56" s="69"/>
      <c r="H56" s="69"/>
      <c r="I56" s="69"/>
      <c r="J56" s="69"/>
      <c r="K56" s="69"/>
      <c r="L56" s="69"/>
      <c r="M56" s="69"/>
      <c r="N56" s="54">
        <v>47444.333333333299</v>
      </c>
    </row>
    <row r="57" spans="4:14" ht="10.9" customHeight="1" x14ac:dyDescent="0.2">
      <c r="D57" s="53" t="s">
        <v>81</v>
      </c>
      <c r="E57" s="53"/>
      <c r="F57" s="69"/>
      <c r="G57" s="69"/>
      <c r="H57" s="69"/>
      <c r="I57" s="69"/>
      <c r="J57" s="69"/>
      <c r="K57" s="69"/>
      <c r="L57" s="69"/>
      <c r="M57" s="69"/>
      <c r="N57" s="81">
        <v>6.0208544839255502</v>
      </c>
    </row>
    <row r="58" spans="4:14" ht="10.9" customHeight="1" x14ac:dyDescent="0.2">
      <c r="D58" s="53" t="s">
        <v>82</v>
      </c>
      <c r="E58" s="53"/>
      <c r="F58" s="69"/>
      <c r="G58" s="69"/>
      <c r="H58" s="69"/>
      <c r="I58" s="69"/>
      <c r="J58" s="69"/>
      <c r="K58" s="69"/>
      <c r="L58" s="69"/>
      <c r="M58" s="69"/>
      <c r="N58" s="82">
        <v>2.0054099470959001</v>
      </c>
    </row>
    <row r="59" spans="4:14" ht="10.9" customHeight="1" x14ac:dyDescent="0.2">
      <c r="D59" s="56" t="s">
        <v>43</v>
      </c>
      <c r="E59" s="50"/>
      <c r="N59" s="58" t="s">
        <v>49</v>
      </c>
    </row>
    <row r="60" spans="4:14" ht="10.9" customHeight="1" x14ac:dyDescent="0.2">
      <c r="D60" s="53" t="s">
        <v>83</v>
      </c>
      <c r="E60" s="53"/>
      <c r="F60" s="69"/>
      <c r="G60" s="69"/>
      <c r="H60" s="69"/>
      <c r="I60" s="69"/>
      <c r="J60" s="69"/>
      <c r="K60" s="69"/>
      <c r="L60" s="69"/>
      <c r="M60" s="69"/>
      <c r="N60" s="82">
        <v>1.6109042456773901</v>
      </c>
    </row>
    <row r="61" spans="4:14" ht="10.9" customHeight="1" x14ac:dyDescent="0.2">
      <c r="D61" s="53" t="s">
        <v>84</v>
      </c>
      <c r="E61" s="53"/>
      <c r="F61" s="69"/>
      <c r="G61" s="69"/>
      <c r="H61" s="69"/>
      <c r="I61" s="69"/>
      <c r="J61" s="69"/>
      <c r="K61" s="69"/>
      <c r="L61" s="69"/>
      <c r="M61" s="69"/>
      <c r="N61" s="82">
        <v>1.5812611539104899</v>
      </c>
    </row>
    <row r="62" spans="4:14" ht="10.9" customHeight="1" x14ac:dyDescent="0.2">
      <c r="D62" s="53" t="s">
        <v>85</v>
      </c>
      <c r="E62" s="53"/>
      <c r="F62" s="69"/>
      <c r="G62" s="69"/>
      <c r="H62" s="69"/>
      <c r="I62" s="69"/>
      <c r="J62" s="69"/>
      <c r="K62" s="69"/>
      <c r="L62" s="69"/>
      <c r="M62" s="69"/>
      <c r="N62" s="82">
        <v>1.43000393729891</v>
      </c>
    </row>
    <row r="63" spans="4:14" ht="10.9" customHeight="1" x14ac:dyDescent="0.2">
      <c r="D63" s="53" t="s">
        <v>86</v>
      </c>
      <c r="E63" s="53"/>
      <c r="F63" s="69"/>
      <c r="G63" s="69"/>
      <c r="H63" s="69"/>
      <c r="I63" s="69"/>
      <c r="J63" s="69"/>
      <c r="K63" s="69"/>
      <c r="L63" s="69"/>
      <c r="M63" s="69"/>
      <c r="N63" s="82">
        <v>1.73013749131508</v>
      </c>
    </row>
    <row r="64" spans="4:14" ht="10.9" customHeight="1" x14ac:dyDescent="0.2">
      <c r="D64" s="56" t="s">
        <v>43</v>
      </c>
      <c r="E64" s="50"/>
      <c r="N64" s="58" t="s">
        <v>49</v>
      </c>
    </row>
    <row r="65" spans="1:14" ht="10.9" customHeight="1" x14ac:dyDescent="0.2">
      <c r="D65" s="51" t="s">
        <v>87</v>
      </c>
      <c r="E65" s="51"/>
      <c r="F65" s="48"/>
      <c r="G65" s="48"/>
      <c r="H65" s="48"/>
      <c r="I65" s="48"/>
      <c r="J65" s="48"/>
      <c r="K65" s="48"/>
      <c r="L65" s="48"/>
      <c r="M65" s="48"/>
      <c r="N65" s="61" t="s">
        <v>49</v>
      </c>
    </row>
    <row r="66" spans="1:14" ht="10.9" customHeight="1" x14ac:dyDescent="0.2">
      <c r="D66" s="53" t="s">
        <v>88</v>
      </c>
      <c r="E66" s="53"/>
      <c r="F66" s="69"/>
      <c r="G66" s="69"/>
      <c r="H66" s="69"/>
      <c r="I66" s="69"/>
      <c r="J66" s="69"/>
      <c r="K66" s="69"/>
      <c r="L66" s="69"/>
      <c r="M66" s="69"/>
      <c r="N66" s="82">
        <v>1.4488069134633701</v>
      </c>
    </row>
    <row r="67" spans="1:14" ht="10.9" customHeight="1" x14ac:dyDescent="0.2">
      <c r="D67" s="53" t="s">
        <v>89</v>
      </c>
      <c r="E67" s="53"/>
      <c r="F67" s="69"/>
      <c r="G67" s="69"/>
      <c r="H67" s="69"/>
      <c r="I67" s="69"/>
      <c r="J67" s="69"/>
      <c r="K67" s="69"/>
      <c r="L67" s="69"/>
      <c r="M67" s="69"/>
      <c r="N67" s="81">
        <v>5.9961758597176198</v>
      </c>
    </row>
    <row r="68" spans="1:14" ht="31.9" customHeight="1" x14ac:dyDescent="0.2"/>
    <row r="69" spans="1:14" ht="21.75" customHeight="1" x14ac:dyDescent="0.2"/>
    <row r="70" spans="1:14" ht="12.75" customHeight="1" x14ac:dyDescent="0.2">
      <c r="D70" s="62" t="s">
        <v>90</v>
      </c>
      <c r="E70" s="62"/>
      <c r="F70" s="62"/>
      <c r="G70" s="62"/>
      <c r="H70" s="62"/>
      <c r="I70" s="62"/>
      <c r="J70" s="62"/>
      <c r="K70" s="62"/>
      <c r="L70" s="62"/>
      <c r="M70" s="62"/>
      <c r="N70" s="62"/>
    </row>
    <row r="71" spans="1:14" ht="9.4" customHeight="1" x14ac:dyDescent="0.3">
      <c r="D71" s="63" t="s">
        <v>71</v>
      </c>
      <c r="E71" s="63"/>
      <c r="F71" s="63"/>
      <c r="G71" s="63"/>
      <c r="H71" s="63"/>
      <c r="I71" s="63"/>
      <c r="J71" s="63"/>
      <c r="K71" s="63"/>
      <c r="L71" s="63"/>
      <c r="M71" s="63"/>
      <c r="N71" s="63"/>
    </row>
    <row r="72" spans="1:14" ht="13.7" customHeight="1" x14ac:dyDescent="0.3">
      <c r="D72" s="64" t="s">
        <v>71</v>
      </c>
      <c r="E72" s="64"/>
      <c r="F72" s="64"/>
      <c r="G72" s="64"/>
      <c r="H72" s="64"/>
      <c r="I72" s="64"/>
      <c r="J72" s="64"/>
      <c r="K72" s="64"/>
      <c r="L72" s="64"/>
      <c r="M72" s="64"/>
      <c r="N72" s="64"/>
    </row>
    <row r="73" spans="1:14" ht="9.1999999999999993" customHeight="1" x14ac:dyDescent="0.2">
      <c r="D73" s="65" t="s">
        <v>71</v>
      </c>
      <c r="E73" s="65"/>
      <c r="F73" s="65"/>
      <c r="G73" s="65"/>
      <c r="H73" s="65"/>
      <c r="I73" s="65"/>
      <c r="J73" s="65"/>
      <c r="K73" s="65"/>
      <c r="L73" s="65"/>
      <c r="M73" s="65"/>
      <c r="N73" s="66" t="s">
        <v>49</v>
      </c>
    </row>
    <row r="74" spans="1:14" ht="0.75" customHeight="1" x14ac:dyDescent="0.2"/>
    <row r="75" spans="1:14" ht="2.1" customHeight="1" x14ac:dyDescent="0.2">
      <c r="A75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X60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1.42578125" style="37" customWidth="1"/>
    <col min="6" max="6" width="11.42578125" style="37" customWidth="1"/>
    <col min="7" max="7" width="1.42578125" style="37" customWidth="1"/>
    <col min="8" max="8" width="7.5703125" style="37" customWidth="1"/>
    <col min="9" max="9" width="1.42578125" style="37" customWidth="1"/>
    <col min="10" max="10" width="10" style="37" customWidth="1"/>
    <col min="11" max="11" width="1.42578125" style="37" customWidth="1"/>
    <col min="12" max="12" width="11.42578125" style="37" customWidth="1"/>
    <col min="13" max="13" width="1.42578125" style="37" customWidth="1"/>
    <col min="14" max="14" width="9.42578125" style="37" customWidth="1"/>
    <col min="15" max="15" width="1.42578125" style="37" customWidth="1"/>
    <col min="16" max="16" width="11.7109375" style="37" customWidth="1"/>
    <col min="17" max="17" width="1.42578125" style="37" customWidth="1"/>
    <col min="18" max="18" width="11.42578125" style="37" customWidth="1"/>
    <col min="19" max="19" width="1.42578125" style="37" customWidth="1"/>
    <col min="20" max="20" width="11.42578125" style="37" customWidth="1"/>
    <col min="21" max="21" width="1.5703125" style="37" customWidth="1"/>
    <col min="22" max="22" width="10.42578125" style="37" customWidth="1"/>
    <col min="23" max="23" width="11.42578125" style="37" customWidth="1"/>
    <col min="24" max="25" width="0.42578125" style="37" customWidth="1"/>
    <col min="26" max="26" width="1" style="37"/>
    <col min="27" max="256" width="13.28515625" style="37" customWidth="1"/>
    <col min="257" max="16384" width="1" style="37"/>
  </cols>
  <sheetData>
    <row r="1" spans="4:24" ht="2.1" customHeight="1" x14ac:dyDescent="0.2">
      <c r="X1" s="37" t="s">
        <v>43</v>
      </c>
    </row>
    <row r="2" spans="4:24" ht="3.75" customHeight="1" x14ac:dyDescent="0.2"/>
    <row r="3" spans="4:24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</row>
    <row r="4" spans="4:24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</row>
    <row r="5" spans="4:24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</row>
    <row r="6" spans="4:24" ht="16.350000000000001" customHeight="1" x14ac:dyDescent="0.2">
      <c r="D6" s="40" t="s">
        <v>46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</row>
    <row r="7" spans="4:24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</row>
    <row r="8" spans="4:24" ht="15.6" customHeight="1" x14ac:dyDescent="0.2">
      <c r="D8" s="41" t="s">
        <v>48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1"/>
    </row>
    <row r="9" spans="4:24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4:24" ht="17.25" customHeight="1" x14ac:dyDescent="0.25">
      <c r="D10" s="43" t="s">
        <v>91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4"/>
    </row>
    <row r="11" spans="4:24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</row>
    <row r="12" spans="4:24" ht="1.1499999999999999" customHeight="1" x14ac:dyDescent="0.2"/>
    <row r="13" spans="4:24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</row>
    <row r="14" spans="4:24" ht="12.75" customHeight="1" x14ac:dyDescent="0.2">
      <c r="D14" s="67" t="s">
        <v>73</v>
      </c>
      <c r="E14" s="67"/>
      <c r="F14" s="67" t="s">
        <v>74</v>
      </c>
      <c r="G14" s="67"/>
      <c r="H14" s="67" t="s">
        <v>75</v>
      </c>
      <c r="I14" s="67"/>
      <c r="J14" s="67" t="s">
        <v>76</v>
      </c>
      <c r="K14" s="67"/>
      <c r="L14" s="67" t="s">
        <v>77</v>
      </c>
      <c r="M14" s="67"/>
      <c r="N14" s="67" t="s">
        <v>92</v>
      </c>
      <c r="O14" s="67"/>
      <c r="P14" s="67" t="s">
        <v>93</v>
      </c>
      <c r="Q14" s="67"/>
      <c r="R14" s="67" t="s">
        <v>94</v>
      </c>
      <c r="S14" s="67"/>
      <c r="T14" s="67" t="s">
        <v>95</v>
      </c>
      <c r="U14" s="67"/>
      <c r="V14" s="67" t="s">
        <v>78</v>
      </c>
    </row>
    <row r="15" spans="4:24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</row>
    <row r="16" spans="4:24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69"/>
    </row>
    <row r="17" spans="4:22" ht="10.9" customHeight="1" x14ac:dyDescent="0.2">
      <c r="D17" s="71">
        <v>41079</v>
      </c>
      <c r="E17" s="72"/>
      <c r="F17" s="73">
        <v>0</v>
      </c>
      <c r="G17" s="73"/>
      <c r="H17" s="74">
        <v>0</v>
      </c>
      <c r="I17" s="74"/>
      <c r="J17" s="73">
        <v>0</v>
      </c>
      <c r="K17" s="73"/>
      <c r="L17" s="73">
        <v>0</v>
      </c>
      <c r="M17" s="73"/>
      <c r="N17" s="73">
        <v>0</v>
      </c>
      <c r="O17" s="73"/>
      <c r="P17" s="73">
        <v>0</v>
      </c>
      <c r="Q17" s="73"/>
      <c r="R17" s="73">
        <v>0</v>
      </c>
      <c r="S17" s="73"/>
      <c r="T17" s="73">
        <v>748486.68</v>
      </c>
      <c r="U17" s="73"/>
      <c r="V17" s="75">
        <v>0</v>
      </c>
    </row>
    <row r="18" spans="4:22" ht="10.9" customHeight="1" x14ac:dyDescent="0.2">
      <c r="D18" s="71">
        <v>41306</v>
      </c>
      <c r="E18" s="72"/>
      <c r="F18" s="73">
        <v>0</v>
      </c>
      <c r="G18" s="73"/>
      <c r="H18" s="74">
        <v>0</v>
      </c>
      <c r="I18" s="74"/>
      <c r="J18" s="73">
        <v>93105.88</v>
      </c>
      <c r="K18" s="73"/>
      <c r="L18" s="73">
        <v>93105.88</v>
      </c>
      <c r="M18" s="73"/>
      <c r="N18" s="73">
        <v>-19969.21</v>
      </c>
      <c r="O18" s="73"/>
      <c r="P18" s="73">
        <v>-1303136.67</v>
      </c>
      <c r="Q18" s="73"/>
      <c r="R18" s="73">
        <v>1405770.71</v>
      </c>
      <c r="S18" s="73"/>
      <c r="T18" s="73">
        <v>175770.71</v>
      </c>
      <c r="U18" s="73"/>
      <c r="V18" s="75">
        <v>924257.39</v>
      </c>
    </row>
    <row r="19" spans="4:22" ht="10.9" customHeight="1" x14ac:dyDescent="0.2">
      <c r="D19" s="71">
        <v>41487</v>
      </c>
      <c r="E19" s="72"/>
      <c r="F19" s="73">
        <v>0</v>
      </c>
      <c r="G19" s="73"/>
      <c r="H19" s="74">
        <v>0</v>
      </c>
      <c r="I19" s="74"/>
      <c r="J19" s="73">
        <v>75491.25</v>
      </c>
      <c r="K19" s="73"/>
      <c r="L19" s="73">
        <v>75491.25</v>
      </c>
      <c r="M19" s="73"/>
      <c r="N19" s="73">
        <v>0</v>
      </c>
      <c r="O19" s="73"/>
      <c r="P19" s="73">
        <v>-50575</v>
      </c>
      <c r="Q19" s="73"/>
      <c r="R19" s="73">
        <v>116414.3799999999</v>
      </c>
      <c r="S19" s="73"/>
      <c r="T19" s="73">
        <v>141330.63</v>
      </c>
      <c r="U19" s="73"/>
      <c r="V19" s="75">
        <v>0</v>
      </c>
    </row>
    <row r="20" spans="4:22" ht="10.9" customHeight="1" x14ac:dyDescent="0.2">
      <c r="D20" s="71">
        <v>41671</v>
      </c>
      <c r="E20" s="72"/>
      <c r="F20" s="73">
        <v>235000</v>
      </c>
      <c r="G20" s="73"/>
      <c r="H20" s="74">
        <v>1</v>
      </c>
      <c r="I20" s="74"/>
      <c r="J20" s="73">
        <v>75491.25</v>
      </c>
      <c r="K20" s="73"/>
      <c r="L20" s="73">
        <v>310491.25</v>
      </c>
      <c r="M20" s="73"/>
      <c r="N20" s="73">
        <v>0</v>
      </c>
      <c r="O20" s="73"/>
      <c r="P20" s="73">
        <v>-5800575</v>
      </c>
      <c r="Q20" s="73"/>
      <c r="R20" s="73">
        <v>5866414.3799999999</v>
      </c>
      <c r="S20" s="73"/>
      <c r="T20" s="73">
        <v>376330.62999999989</v>
      </c>
      <c r="U20" s="73"/>
      <c r="V20" s="75">
        <v>517661.25999999989</v>
      </c>
    </row>
    <row r="21" spans="4:22" ht="10.9" customHeight="1" x14ac:dyDescent="0.2">
      <c r="D21" s="71">
        <v>41852</v>
      </c>
      <c r="E21" s="71"/>
      <c r="F21" s="75">
        <v>0</v>
      </c>
      <c r="G21" s="75"/>
      <c r="H21" s="76">
        <v>0</v>
      </c>
      <c r="I21" s="76"/>
      <c r="J21" s="75">
        <v>74316.25</v>
      </c>
      <c r="K21" s="75"/>
      <c r="L21" s="75">
        <v>74316.25</v>
      </c>
      <c r="M21" s="75"/>
      <c r="N21" s="75">
        <v>0</v>
      </c>
      <c r="O21" s="75"/>
      <c r="P21" s="75">
        <v>0</v>
      </c>
      <c r="Q21" s="75"/>
      <c r="R21" s="75">
        <v>0</v>
      </c>
      <c r="S21" s="75"/>
      <c r="T21" s="75">
        <v>74316.25</v>
      </c>
      <c r="U21" s="75"/>
      <c r="V21" s="75">
        <v>0</v>
      </c>
    </row>
    <row r="22" spans="4:22" ht="10.9" customHeight="1" x14ac:dyDescent="0.2">
      <c r="D22" s="71">
        <v>42036</v>
      </c>
      <c r="E22" s="72"/>
      <c r="F22" s="73">
        <v>1155000</v>
      </c>
      <c r="G22" s="73"/>
      <c r="H22" s="74">
        <v>1.5</v>
      </c>
      <c r="I22" s="74"/>
      <c r="J22" s="73">
        <v>74316.25</v>
      </c>
      <c r="K22" s="73"/>
      <c r="L22" s="73">
        <v>1229316.25</v>
      </c>
      <c r="M22" s="73"/>
      <c r="N22" s="73">
        <v>0</v>
      </c>
      <c r="O22" s="73"/>
      <c r="P22" s="73">
        <v>0</v>
      </c>
      <c r="Q22" s="73"/>
      <c r="R22" s="73">
        <v>0</v>
      </c>
      <c r="S22" s="73"/>
      <c r="T22" s="73">
        <v>1229316.25</v>
      </c>
      <c r="U22" s="73"/>
      <c r="V22" s="75">
        <v>1303632.5</v>
      </c>
    </row>
    <row r="23" spans="4:22" ht="10.9" customHeight="1" x14ac:dyDescent="0.2">
      <c r="D23" s="71">
        <v>42217</v>
      </c>
      <c r="E23" s="72"/>
      <c r="F23" s="73">
        <v>0</v>
      </c>
      <c r="G23" s="73"/>
      <c r="H23" s="74">
        <v>0</v>
      </c>
      <c r="I23" s="74"/>
      <c r="J23" s="73">
        <v>65653.75</v>
      </c>
      <c r="K23" s="73"/>
      <c r="L23" s="73">
        <v>65653.75</v>
      </c>
      <c r="M23" s="73"/>
      <c r="N23" s="73">
        <v>0</v>
      </c>
      <c r="O23" s="73"/>
      <c r="P23" s="73">
        <v>0</v>
      </c>
      <c r="Q23" s="73"/>
      <c r="R23" s="73">
        <v>0</v>
      </c>
      <c r="S23" s="73"/>
      <c r="T23" s="73">
        <v>65653.75</v>
      </c>
      <c r="U23" s="73"/>
      <c r="V23" s="75">
        <v>0</v>
      </c>
    </row>
    <row r="24" spans="4:22" ht="10.9" customHeight="1" x14ac:dyDescent="0.2">
      <c r="D24" s="71">
        <v>42401</v>
      </c>
      <c r="E24" s="72"/>
      <c r="F24" s="73">
        <v>1140000</v>
      </c>
      <c r="G24" s="73"/>
      <c r="H24" s="74">
        <v>2</v>
      </c>
      <c r="I24" s="74"/>
      <c r="J24" s="73">
        <v>65653.75</v>
      </c>
      <c r="K24" s="73"/>
      <c r="L24" s="73">
        <v>1205653.75</v>
      </c>
      <c r="M24" s="73"/>
      <c r="N24" s="73">
        <v>0</v>
      </c>
      <c r="O24" s="73"/>
      <c r="P24" s="73">
        <v>0</v>
      </c>
      <c r="Q24" s="73"/>
      <c r="R24" s="73">
        <v>0</v>
      </c>
      <c r="S24" s="73"/>
      <c r="T24" s="73">
        <v>1205653.75</v>
      </c>
      <c r="U24" s="73"/>
      <c r="V24" s="75">
        <v>1271307.5</v>
      </c>
    </row>
    <row r="25" spans="4:22" ht="10.9" customHeight="1" x14ac:dyDescent="0.2">
      <c r="D25" s="71">
        <v>42583</v>
      </c>
      <c r="E25" s="72"/>
      <c r="F25" s="73">
        <v>0</v>
      </c>
      <c r="G25" s="73"/>
      <c r="H25" s="74">
        <v>0</v>
      </c>
      <c r="I25" s="74"/>
      <c r="J25" s="73">
        <v>54253.75</v>
      </c>
      <c r="K25" s="73"/>
      <c r="L25" s="73">
        <v>54253.75</v>
      </c>
      <c r="M25" s="73"/>
      <c r="N25" s="73">
        <v>0</v>
      </c>
      <c r="O25" s="73"/>
      <c r="P25" s="73">
        <v>0</v>
      </c>
      <c r="Q25" s="73"/>
      <c r="R25" s="73">
        <v>0</v>
      </c>
      <c r="S25" s="73"/>
      <c r="T25" s="73">
        <v>54253.75</v>
      </c>
      <c r="U25" s="73"/>
      <c r="V25" s="75">
        <v>0</v>
      </c>
    </row>
    <row r="26" spans="4:22" ht="10.9" customHeight="1" x14ac:dyDescent="0.2">
      <c r="D26" s="71">
        <v>42767</v>
      </c>
      <c r="E26" s="71"/>
      <c r="F26" s="75">
        <v>995000</v>
      </c>
      <c r="G26" s="75"/>
      <c r="H26" s="76">
        <v>2</v>
      </c>
      <c r="I26" s="76"/>
      <c r="J26" s="75">
        <v>54253.75</v>
      </c>
      <c r="K26" s="75"/>
      <c r="L26" s="75">
        <v>1049253.75</v>
      </c>
      <c r="M26" s="75"/>
      <c r="N26" s="75">
        <v>0</v>
      </c>
      <c r="O26" s="75"/>
      <c r="P26" s="75">
        <v>0</v>
      </c>
      <c r="Q26" s="75"/>
      <c r="R26" s="75">
        <v>0</v>
      </c>
      <c r="S26" s="75"/>
      <c r="T26" s="75">
        <v>1049253.75</v>
      </c>
      <c r="U26" s="75"/>
      <c r="V26" s="75">
        <v>1103507.5</v>
      </c>
    </row>
    <row r="27" spans="4:22" ht="10.9" customHeight="1" x14ac:dyDescent="0.2">
      <c r="D27" s="71">
        <v>42948</v>
      </c>
      <c r="E27" s="72"/>
      <c r="F27" s="73">
        <v>0</v>
      </c>
      <c r="G27" s="73"/>
      <c r="H27" s="74">
        <v>0</v>
      </c>
      <c r="I27" s="74"/>
      <c r="J27" s="73">
        <v>44303.75</v>
      </c>
      <c r="K27" s="73"/>
      <c r="L27" s="73">
        <v>44303.75</v>
      </c>
      <c r="M27" s="73"/>
      <c r="N27" s="73">
        <v>0</v>
      </c>
      <c r="O27" s="73"/>
      <c r="P27" s="73">
        <v>0</v>
      </c>
      <c r="Q27" s="73"/>
      <c r="R27" s="73">
        <v>0</v>
      </c>
      <c r="S27" s="73"/>
      <c r="T27" s="73">
        <v>44303.75</v>
      </c>
      <c r="U27" s="73"/>
      <c r="V27" s="75">
        <v>0</v>
      </c>
    </row>
    <row r="28" spans="4:22" ht="10.9" customHeight="1" x14ac:dyDescent="0.2">
      <c r="D28" s="71">
        <v>43132</v>
      </c>
      <c r="E28" s="72"/>
      <c r="F28" s="73">
        <v>975000</v>
      </c>
      <c r="G28" s="73"/>
      <c r="H28" s="74">
        <v>2</v>
      </c>
      <c r="I28" s="74"/>
      <c r="J28" s="73">
        <v>44303.75</v>
      </c>
      <c r="K28" s="73"/>
      <c r="L28" s="73">
        <v>1019303.75</v>
      </c>
      <c r="M28" s="73"/>
      <c r="N28" s="73">
        <v>0</v>
      </c>
      <c r="O28" s="73"/>
      <c r="P28" s="73">
        <v>0</v>
      </c>
      <c r="Q28" s="73"/>
      <c r="R28" s="73">
        <v>0</v>
      </c>
      <c r="S28" s="73"/>
      <c r="T28" s="73">
        <v>1019303.75</v>
      </c>
      <c r="U28" s="73"/>
      <c r="V28" s="75">
        <v>1063607.5</v>
      </c>
    </row>
    <row r="29" spans="4:22" ht="10.9" customHeight="1" x14ac:dyDescent="0.2">
      <c r="D29" s="71">
        <v>43313</v>
      </c>
      <c r="E29" s="72"/>
      <c r="F29" s="73">
        <v>0</v>
      </c>
      <c r="G29" s="73"/>
      <c r="H29" s="74">
        <v>0</v>
      </c>
      <c r="I29" s="74"/>
      <c r="J29" s="73">
        <v>34553.75</v>
      </c>
      <c r="K29" s="73"/>
      <c r="L29" s="73">
        <v>34553.75</v>
      </c>
      <c r="M29" s="73"/>
      <c r="N29" s="73">
        <v>0</v>
      </c>
      <c r="O29" s="73"/>
      <c r="P29" s="73">
        <v>0</v>
      </c>
      <c r="Q29" s="73"/>
      <c r="R29" s="73">
        <v>0</v>
      </c>
      <c r="S29" s="73"/>
      <c r="T29" s="73">
        <v>34553.75</v>
      </c>
      <c r="U29" s="73"/>
      <c r="V29" s="75">
        <v>0</v>
      </c>
    </row>
    <row r="30" spans="4:22" ht="10.9" customHeight="1" x14ac:dyDescent="0.2">
      <c r="D30" s="71">
        <v>43497</v>
      </c>
      <c r="E30" s="72"/>
      <c r="F30" s="73">
        <v>935000</v>
      </c>
      <c r="G30" s="73"/>
      <c r="H30" s="74">
        <v>2</v>
      </c>
      <c r="I30" s="74"/>
      <c r="J30" s="73">
        <v>34553.75</v>
      </c>
      <c r="K30" s="73"/>
      <c r="L30" s="73">
        <v>969553.75</v>
      </c>
      <c r="M30" s="73"/>
      <c r="N30" s="73">
        <v>0</v>
      </c>
      <c r="O30" s="73"/>
      <c r="P30" s="73">
        <v>0</v>
      </c>
      <c r="Q30" s="73"/>
      <c r="R30" s="73">
        <v>0</v>
      </c>
      <c r="S30" s="73"/>
      <c r="T30" s="73">
        <v>969553.75</v>
      </c>
      <c r="U30" s="73"/>
      <c r="V30" s="75">
        <v>1004107.5</v>
      </c>
    </row>
    <row r="31" spans="4:22" ht="10.9" customHeight="1" x14ac:dyDescent="0.2">
      <c r="D31" s="71">
        <v>43678</v>
      </c>
      <c r="E31" s="71"/>
      <c r="F31" s="75">
        <v>0</v>
      </c>
      <c r="G31" s="75"/>
      <c r="H31" s="76">
        <v>0</v>
      </c>
      <c r="I31" s="76"/>
      <c r="J31" s="75">
        <v>25203.75</v>
      </c>
      <c r="K31" s="75"/>
      <c r="L31" s="75">
        <v>25203.75</v>
      </c>
      <c r="M31" s="75"/>
      <c r="N31" s="75">
        <v>0</v>
      </c>
      <c r="O31" s="75"/>
      <c r="P31" s="75">
        <v>0</v>
      </c>
      <c r="Q31" s="75"/>
      <c r="R31" s="75">
        <v>0</v>
      </c>
      <c r="S31" s="75"/>
      <c r="T31" s="75">
        <v>25203.75</v>
      </c>
      <c r="U31" s="75"/>
      <c r="V31" s="75">
        <v>0</v>
      </c>
    </row>
    <row r="32" spans="4:22" ht="10.9" customHeight="1" x14ac:dyDescent="0.2">
      <c r="D32" s="71">
        <v>43862</v>
      </c>
      <c r="E32" s="72"/>
      <c r="F32" s="73">
        <v>920000</v>
      </c>
      <c r="G32" s="73"/>
      <c r="H32" s="74">
        <v>2</v>
      </c>
      <c r="I32" s="74"/>
      <c r="J32" s="73">
        <v>25203.75</v>
      </c>
      <c r="K32" s="73"/>
      <c r="L32" s="73">
        <v>945203.75</v>
      </c>
      <c r="M32" s="73"/>
      <c r="N32" s="73">
        <v>0</v>
      </c>
      <c r="O32" s="73"/>
      <c r="P32" s="73">
        <v>0</v>
      </c>
      <c r="Q32" s="73"/>
      <c r="R32" s="73">
        <v>0</v>
      </c>
      <c r="S32" s="73"/>
      <c r="T32" s="73">
        <v>945203.75</v>
      </c>
      <c r="U32" s="73"/>
      <c r="V32" s="75">
        <v>970407.5</v>
      </c>
    </row>
    <row r="33" spans="4:22" ht="10.9" customHeight="1" x14ac:dyDescent="0.2">
      <c r="D33" s="71">
        <v>44044</v>
      </c>
      <c r="E33" s="72"/>
      <c r="F33" s="73">
        <v>0</v>
      </c>
      <c r="G33" s="73"/>
      <c r="H33" s="74">
        <v>0</v>
      </c>
      <c r="I33" s="74"/>
      <c r="J33" s="73">
        <v>16003.75</v>
      </c>
      <c r="K33" s="73"/>
      <c r="L33" s="73">
        <v>16003.75</v>
      </c>
      <c r="M33" s="73"/>
      <c r="N33" s="73">
        <v>0</v>
      </c>
      <c r="O33" s="73"/>
      <c r="P33" s="73">
        <v>0</v>
      </c>
      <c r="Q33" s="73"/>
      <c r="R33" s="73">
        <v>0</v>
      </c>
      <c r="S33" s="73"/>
      <c r="T33" s="73">
        <v>16003.75</v>
      </c>
      <c r="U33" s="73"/>
      <c r="V33" s="75">
        <v>0</v>
      </c>
    </row>
    <row r="34" spans="4:22" ht="10.9" customHeight="1" x14ac:dyDescent="0.2">
      <c r="D34" s="71">
        <v>44228</v>
      </c>
      <c r="E34" s="72"/>
      <c r="F34" s="73">
        <v>585000</v>
      </c>
      <c r="G34" s="73"/>
      <c r="H34" s="74">
        <v>2</v>
      </c>
      <c r="I34" s="74"/>
      <c r="J34" s="73">
        <v>16003.75</v>
      </c>
      <c r="K34" s="73"/>
      <c r="L34" s="73">
        <v>601003.75</v>
      </c>
      <c r="M34" s="73"/>
      <c r="N34" s="73">
        <v>0</v>
      </c>
      <c r="O34" s="73"/>
      <c r="P34" s="73">
        <v>0</v>
      </c>
      <c r="Q34" s="73"/>
      <c r="R34" s="73">
        <v>0</v>
      </c>
      <c r="S34" s="73"/>
      <c r="T34" s="73">
        <v>601003.75</v>
      </c>
      <c r="U34" s="73"/>
      <c r="V34" s="75">
        <v>617007.5</v>
      </c>
    </row>
    <row r="35" spans="4:22" ht="10.9" customHeight="1" x14ac:dyDescent="0.2">
      <c r="D35" s="71">
        <v>44409</v>
      </c>
      <c r="E35" s="72"/>
      <c r="F35" s="73">
        <v>0</v>
      </c>
      <c r="G35" s="73"/>
      <c r="H35" s="74">
        <v>0</v>
      </c>
      <c r="I35" s="74"/>
      <c r="J35" s="73">
        <v>10153.75</v>
      </c>
      <c r="K35" s="73"/>
      <c r="L35" s="73">
        <v>10153.75</v>
      </c>
      <c r="M35" s="73"/>
      <c r="N35" s="73">
        <v>0</v>
      </c>
      <c r="O35" s="73"/>
      <c r="P35" s="73">
        <v>0</v>
      </c>
      <c r="Q35" s="73"/>
      <c r="R35" s="73">
        <v>0</v>
      </c>
      <c r="S35" s="73"/>
      <c r="T35" s="73">
        <v>10153.75</v>
      </c>
      <c r="U35" s="73"/>
      <c r="V35" s="75">
        <v>0</v>
      </c>
    </row>
    <row r="36" spans="4:22" ht="10.9" customHeight="1" x14ac:dyDescent="0.2">
      <c r="D36" s="71">
        <v>44593</v>
      </c>
      <c r="E36" s="71"/>
      <c r="F36" s="75">
        <v>175000</v>
      </c>
      <c r="G36" s="75"/>
      <c r="H36" s="76">
        <v>2</v>
      </c>
      <c r="I36" s="76"/>
      <c r="J36" s="75">
        <v>10153.75</v>
      </c>
      <c r="K36" s="75"/>
      <c r="L36" s="75">
        <v>185153.75</v>
      </c>
      <c r="M36" s="75"/>
      <c r="N36" s="75">
        <v>0</v>
      </c>
      <c r="O36" s="75"/>
      <c r="P36" s="75">
        <v>0</v>
      </c>
      <c r="Q36" s="75"/>
      <c r="R36" s="75">
        <v>0</v>
      </c>
      <c r="S36" s="75"/>
      <c r="T36" s="75">
        <v>185153.75</v>
      </c>
      <c r="U36" s="75"/>
      <c r="V36" s="75">
        <v>195307.5</v>
      </c>
    </row>
    <row r="37" spans="4:22" ht="10.9" customHeight="1" x14ac:dyDescent="0.2">
      <c r="D37" s="71">
        <v>44774</v>
      </c>
      <c r="E37" s="72"/>
      <c r="F37" s="73">
        <v>0</v>
      </c>
      <c r="G37" s="73"/>
      <c r="H37" s="74">
        <v>0</v>
      </c>
      <c r="I37" s="74"/>
      <c r="J37" s="73">
        <v>8403.75</v>
      </c>
      <c r="K37" s="73"/>
      <c r="L37" s="73">
        <v>8403.75</v>
      </c>
      <c r="M37" s="73"/>
      <c r="N37" s="73">
        <v>0</v>
      </c>
      <c r="O37" s="73"/>
      <c r="P37" s="73">
        <v>0</v>
      </c>
      <c r="Q37" s="73"/>
      <c r="R37" s="73">
        <v>0</v>
      </c>
      <c r="S37" s="73"/>
      <c r="T37" s="73">
        <v>8403.75</v>
      </c>
      <c r="U37" s="73"/>
      <c r="V37" s="75">
        <v>0</v>
      </c>
    </row>
    <row r="38" spans="4:22" ht="10.9" customHeight="1" x14ac:dyDescent="0.2">
      <c r="D38" s="71">
        <v>44958</v>
      </c>
      <c r="E38" s="72"/>
      <c r="F38" s="73">
        <v>170000</v>
      </c>
      <c r="G38" s="73"/>
      <c r="H38" s="74">
        <v>2</v>
      </c>
      <c r="I38" s="74"/>
      <c r="J38" s="73">
        <v>8403.75</v>
      </c>
      <c r="K38" s="73"/>
      <c r="L38" s="73">
        <v>178403.75</v>
      </c>
      <c r="M38" s="73"/>
      <c r="N38" s="73">
        <v>0</v>
      </c>
      <c r="O38" s="73"/>
      <c r="P38" s="73">
        <v>0</v>
      </c>
      <c r="Q38" s="73"/>
      <c r="R38" s="73">
        <v>0</v>
      </c>
      <c r="S38" s="73"/>
      <c r="T38" s="73">
        <v>178403.74999999901</v>
      </c>
      <c r="U38" s="73"/>
      <c r="V38" s="75">
        <v>186807.4999999991</v>
      </c>
    </row>
    <row r="39" spans="4:22" ht="10.9" customHeight="1" x14ac:dyDescent="0.2">
      <c r="D39" s="71">
        <v>45139</v>
      </c>
      <c r="E39" s="72"/>
      <c r="F39" s="73">
        <v>0</v>
      </c>
      <c r="G39" s="73"/>
      <c r="H39" s="74">
        <v>0</v>
      </c>
      <c r="I39" s="74"/>
      <c r="J39" s="73">
        <v>6703.75</v>
      </c>
      <c r="K39" s="73"/>
      <c r="L39" s="73">
        <v>6703.75</v>
      </c>
      <c r="M39" s="73"/>
      <c r="N39" s="73">
        <v>0</v>
      </c>
      <c r="O39" s="73"/>
      <c r="P39" s="73">
        <v>0</v>
      </c>
      <c r="Q39" s="73"/>
      <c r="R39" s="73">
        <v>0</v>
      </c>
      <c r="S39" s="73"/>
      <c r="T39" s="73">
        <v>6703.75</v>
      </c>
      <c r="U39" s="73"/>
      <c r="V39" s="75">
        <v>0</v>
      </c>
    </row>
    <row r="40" spans="4:22" ht="10.9" customHeight="1" x14ac:dyDescent="0.2">
      <c r="D40" s="71">
        <v>45323</v>
      </c>
      <c r="E40" s="72"/>
      <c r="F40" s="73">
        <v>115000</v>
      </c>
      <c r="G40" s="73"/>
      <c r="H40" s="74">
        <v>2.1</v>
      </c>
      <c r="I40" s="74"/>
      <c r="J40" s="73">
        <v>6703.75</v>
      </c>
      <c r="K40" s="73"/>
      <c r="L40" s="73">
        <v>121703.75</v>
      </c>
      <c r="M40" s="73"/>
      <c r="N40" s="73">
        <v>0</v>
      </c>
      <c r="O40" s="73"/>
      <c r="P40" s="73">
        <v>0</v>
      </c>
      <c r="Q40" s="73"/>
      <c r="R40" s="73">
        <v>0</v>
      </c>
      <c r="S40" s="73"/>
      <c r="T40" s="73">
        <v>121703.75</v>
      </c>
      <c r="U40" s="73"/>
      <c r="V40" s="75">
        <v>128407.5</v>
      </c>
    </row>
    <row r="41" spans="4:22" ht="10.9" customHeight="1" x14ac:dyDescent="0.2">
      <c r="D41" s="71">
        <v>45505</v>
      </c>
      <c r="E41" s="71"/>
      <c r="F41" s="75">
        <v>0</v>
      </c>
      <c r="G41" s="75"/>
      <c r="H41" s="76">
        <v>0</v>
      </c>
      <c r="I41" s="76"/>
      <c r="J41" s="75">
        <v>5496.25</v>
      </c>
      <c r="K41" s="75"/>
      <c r="L41" s="75">
        <v>5496.25</v>
      </c>
      <c r="M41" s="75"/>
      <c r="N41" s="75">
        <v>0</v>
      </c>
      <c r="O41" s="75"/>
      <c r="P41" s="75">
        <v>0</v>
      </c>
      <c r="Q41" s="75"/>
      <c r="R41" s="75">
        <v>0</v>
      </c>
      <c r="S41" s="75"/>
      <c r="T41" s="75">
        <v>5496.25</v>
      </c>
      <c r="U41" s="75"/>
      <c r="V41" s="75">
        <v>0</v>
      </c>
    </row>
    <row r="42" spans="4:22" ht="10.9" customHeight="1" x14ac:dyDescent="0.2">
      <c r="D42" s="71">
        <v>45689</v>
      </c>
      <c r="E42" s="72"/>
      <c r="F42" s="73">
        <v>115000</v>
      </c>
      <c r="G42" s="73"/>
      <c r="H42" s="74">
        <v>2.1</v>
      </c>
      <c r="I42" s="74"/>
      <c r="J42" s="73">
        <v>5496.25</v>
      </c>
      <c r="K42" s="73"/>
      <c r="L42" s="73">
        <v>120496.249999999</v>
      </c>
      <c r="M42" s="73"/>
      <c r="N42" s="73">
        <v>0</v>
      </c>
      <c r="O42" s="73"/>
      <c r="P42" s="73">
        <v>0</v>
      </c>
      <c r="Q42" s="73"/>
      <c r="R42" s="73">
        <v>0</v>
      </c>
      <c r="S42" s="73"/>
      <c r="T42" s="73">
        <v>120496.25</v>
      </c>
      <c r="U42" s="73"/>
      <c r="V42" s="75">
        <v>125992.5</v>
      </c>
    </row>
    <row r="43" spans="4:22" ht="10.9" customHeight="1" x14ac:dyDescent="0.2">
      <c r="D43" s="71">
        <v>45870</v>
      </c>
      <c r="E43" s="72"/>
      <c r="F43" s="73">
        <v>0</v>
      </c>
      <c r="G43" s="73"/>
      <c r="H43" s="74">
        <v>0</v>
      </c>
      <c r="I43" s="74"/>
      <c r="J43" s="73">
        <v>4288.75</v>
      </c>
      <c r="K43" s="73"/>
      <c r="L43" s="73">
        <v>4288.75</v>
      </c>
      <c r="M43" s="73"/>
      <c r="N43" s="73">
        <v>0</v>
      </c>
      <c r="O43" s="73"/>
      <c r="P43" s="73">
        <v>0</v>
      </c>
      <c r="Q43" s="73"/>
      <c r="R43" s="73">
        <v>0</v>
      </c>
      <c r="S43" s="73"/>
      <c r="T43" s="73">
        <v>4288.75</v>
      </c>
      <c r="U43" s="73"/>
      <c r="V43" s="75">
        <v>0</v>
      </c>
    </row>
    <row r="44" spans="4:22" ht="10.9" customHeight="1" x14ac:dyDescent="0.2">
      <c r="D44" s="71">
        <v>46054</v>
      </c>
      <c r="E44" s="72"/>
      <c r="F44" s="73">
        <v>120000</v>
      </c>
      <c r="G44" s="73"/>
      <c r="H44" s="74">
        <v>2.35</v>
      </c>
      <c r="I44" s="74"/>
      <c r="J44" s="73">
        <v>4288.75</v>
      </c>
      <c r="K44" s="73"/>
      <c r="L44" s="73">
        <v>124288.75</v>
      </c>
      <c r="M44" s="73"/>
      <c r="N44" s="73">
        <v>0</v>
      </c>
      <c r="O44" s="73"/>
      <c r="P44" s="73">
        <v>0</v>
      </c>
      <c r="Q44" s="73"/>
      <c r="R44" s="73">
        <v>0</v>
      </c>
      <c r="S44" s="73"/>
      <c r="T44" s="73">
        <v>124288.75</v>
      </c>
      <c r="U44" s="73"/>
      <c r="V44" s="75">
        <v>128577.5</v>
      </c>
    </row>
    <row r="45" spans="4:22" ht="10.9" customHeight="1" x14ac:dyDescent="0.2">
      <c r="D45" s="71">
        <v>46235</v>
      </c>
      <c r="E45" s="72"/>
      <c r="F45" s="73">
        <v>0</v>
      </c>
      <c r="G45" s="73"/>
      <c r="H45" s="74">
        <v>0</v>
      </c>
      <c r="I45" s="74"/>
      <c r="J45" s="73">
        <v>2878.75</v>
      </c>
      <c r="K45" s="73"/>
      <c r="L45" s="73">
        <v>2878.75</v>
      </c>
      <c r="M45" s="73"/>
      <c r="N45" s="73">
        <v>0</v>
      </c>
      <c r="O45" s="73"/>
      <c r="P45" s="73">
        <v>0</v>
      </c>
      <c r="Q45" s="73"/>
      <c r="R45" s="73">
        <v>0</v>
      </c>
      <c r="S45" s="73"/>
      <c r="T45" s="73">
        <v>2878.75</v>
      </c>
      <c r="U45" s="73"/>
      <c r="V45" s="75">
        <v>0</v>
      </c>
    </row>
    <row r="46" spans="4:22" ht="10.9" customHeight="1" x14ac:dyDescent="0.2">
      <c r="D46" s="71">
        <v>46419</v>
      </c>
      <c r="E46" s="71"/>
      <c r="F46" s="75">
        <v>120000</v>
      </c>
      <c r="G46" s="75"/>
      <c r="H46" s="76">
        <v>2.35</v>
      </c>
      <c r="I46" s="76"/>
      <c r="J46" s="75">
        <v>2878.75</v>
      </c>
      <c r="K46" s="75"/>
      <c r="L46" s="75">
        <v>122878.75</v>
      </c>
      <c r="M46" s="75"/>
      <c r="N46" s="75">
        <v>0</v>
      </c>
      <c r="O46" s="75"/>
      <c r="P46" s="75">
        <v>0</v>
      </c>
      <c r="Q46" s="75"/>
      <c r="R46" s="75">
        <v>0</v>
      </c>
      <c r="S46" s="75"/>
      <c r="T46" s="75">
        <v>122878.75</v>
      </c>
      <c r="U46" s="75"/>
      <c r="V46" s="75">
        <v>125757.5</v>
      </c>
    </row>
    <row r="47" spans="4:22" ht="10.9" customHeight="1" x14ac:dyDescent="0.2">
      <c r="D47" s="71">
        <v>46600</v>
      </c>
      <c r="E47" s="72"/>
      <c r="F47" s="73">
        <v>0</v>
      </c>
      <c r="G47" s="73"/>
      <c r="H47" s="74">
        <v>0</v>
      </c>
      <c r="I47" s="74"/>
      <c r="J47" s="73">
        <v>1468.75</v>
      </c>
      <c r="K47" s="73"/>
      <c r="L47" s="73">
        <v>1468.75</v>
      </c>
      <c r="M47" s="73"/>
      <c r="N47" s="73">
        <v>0</v>
      </c>
      <c r="O47" s="73"/>
      <c r="P47" s="73">
        <v>0</v>
      </c>
      <c r="Q47" s="73"/>
      <c r="R47" s="73">
        <v>0</v>
      </c>
      <c r="S47" s="73"/>
      <c r="T47" s="73">
        <v>1468.75</v>
      </c>
      <c r="U47" s="73"/>
      <c r="V47" s="75">
        <v>0</v>
      </c>
    </row>
    <row r="48" spans="4:22" ht="10.9" customHeight="1" x14ac:dyDescent="0.2">
      <c r="D48" s="71">
        <v>46784</v>
      </c>
      <c r="E48" s="72"/>
      <c r="F48" s="73">
        <v>125000</v>
      </c>
      <c r="G48" s="73"/>
      <c r="H48" s="74">
        <v>2.35</v>
      </c>
      <c r="I48" s="74"/>
      <c r="J48" s="73">
        <v>1468.75</v>
      </c>
      <c r="K48" s="73"/>
      <c r="L48" s="73">
        <v>126468.75</v>
      </c>
      <c r="M48" s="73"/>
      <c r="N48" s="73">
        <v>0</v>
      </c>
      <c r="O48" s="73"/>
      <c r="P48" s="73">
        <v>0</v>
      </c>
      <c r="Q48" s="73"/>
      <c r="R48" s="73">
        <v>0</v>
      </c>
      <c r="S48" s="73"/>
      <c r="T48" s="73">
        <v>126468.75</v>
      </c>
      <c r="U48" s="73"/>
      <c r="V48" s="75">
        <v>127937.5</v>
      </c>
    </row>
    <row r="49" spans="1:22" ht="1.1499999999999999" customHeight="1" x14ac:dyDescent="0.2">
      <c r="D49" s="69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69"/>
    </row>
    <row r="50" spans="1:22" ht="1.1499999999999999" customHeight="1" x14ac:dyDescent="0.2"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</row>
    <row r="51" spans="1:22" ht="12.75" customHeight="1" x14ac:dyDescent="0.2">
      <c r="D51" s="77">
        <v>0</v>
      </c>
      <c r="E51" s="77"/>
      <c r="F51" s="78">
        <v>7880000</v>
      </c>
      <c r="G51" s="78"/>
      <c r="H51" s="79">
        <v>0</v>
      </c>
      <c r="I51" s="79"/>
      <c r="J51" s="78">
        <v>951453.38</v>
      </c>
      <c r="K51" s="78"/>
      <c r="L51" s="78">
        <v>8831453.3800000008</v>
      </c>
      <c r="M51" s="78"/>
      <c r="N51" s="78">
        <v>-19969.21</v>
      </c>
      <c r="O51" s="78"/>
      <c r="P51" s="78">
        <v>-7154286.6699999999</v>
      </c>
      <c r="Q51" s="78"/>
      <c r="R51" s="78">
        <v>7388599.4699999997</v>
      </c>
      <c r="S51" s="78"/>
      <c r="T51" s="78">
        <v>9794283.6500000004</v>
      </c>
      <c r="U51" s="78"/>
      <c r="V51" s="78">
        <v>0</v>
      </c>
    </row>
    <row r="52" spans="1:22" ht="1.1499999999999999" customHeight="1" x14ac:dyDescent="0.2"/>
    <row r="53" spans="1:22" ht="30.6" customHeight="1" x14ac:dyDescent="0.2"/>
    <row r="54" spans="1:22" ht="4.9000000000000004" customHeight="1" x14ac:dyDescent="0.2"/>
    <row r="55" spans="1:22" ht="12.75" customHeight="1" x14ac:dyDescent="0.2">
      <c r="D55" s="62" t="s">
        <v>90</v>
      </c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</row>
    <row r="56" spans="1:22" ht="9.4" customHeight="1" x14ac:dyDescent="0.3">
      <c r="D56" s="63" t="s">
        <v>71</v>
      </c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</row>
    <row r="57" spans="1:22" ht="13.7" customHeight="1" x14ac:dyDescent="0.3">
      <c r="D57" s="64" t="s">
        <v>71</v>
      </c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</row>
    <row r="58" spans="1:22" ht="9.1999999999999993" customHeight="1" x14ac:dyDescent="0.2">
      <c r="D58" s="65" t="s">
        <v>71</v>
      </c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6" t="s">
        <v>49</v>
      </c>
    </row>
    <row r="59" spans="1:22" ht="0.75" customHeight="1" x14ac:dyDescent="0.2"/>
    <row r="60" spans="1:22" ht="2.1" customHeight="1" x14ac:dyDescent="0.2">
      <c r="A60" s="37" t="s">
        <v>43</v>
      </c>
    </row>
  </sheetData>
  <printOptions horizontalCentered="1"/>
  <pageMargins left="0.25" right="0.25" top="0.25" bottom="0.25" header="0.5" footer="0.5"/>
  <pageSetup orientation="landscape" horizontalDpi="0" verticalDpi="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B61"/>
  <sheetViews>
    <sheetView showGridLines="0" tabSelected="1" topLeftCell="A10" zoomScaleNormal="10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" style="37" hidden="1" customWidth="1"/>
    <col min="6" max="6" width="11.42578125" style="37" customWidth="1"/>
    <col min="7" max="7" width="0" style="37" hidden="1" customWidth="1"/>
    <col min="8" max="8" width="7.5703125" style="37" customWidth="1"/>
    <col min="9" max="9" width="0" style="37" hidden="1" customWidth="1"/>
    <col min="10" max="10" width="10" style="37" customWidth="1"/>
    <col min="11" max="11" width="0" style="37" hidden="1" customWidth="1"/>
    <col min="12" max="12" width="11.42578125" style="37" customWidth="1"/>
    <col min="13" max="13" width="0" style="37" hidden="1" customWidth="1"/>
    <col min="14" max="14" width="9.42578125" style="37" customWidth="1"/>
    <col min="15" max="15" width="0" style="37" hidden="1" customWidth="1"/>
    <col min="16" max="16" width="11.42578125" style="37" customWidth="1"/>
    <col min="17" max="17" width="0" style="37" hidden="1" customWidth="1"/>
    <col min="18" max="18" width="11.7109375" style="37" customWidth="1"/>
    <col min="19" max="19" width="0" style="37" hidden="1" customWidth="1"/>
    <col min="20" max="20" width="11.42578125" style="37" customWidth="1"/>
    <col min="21" max="21" width="0" style="37" hidden="1" customWidth="1"/>
    <col min="22" max="22" width="12.28515625" style="37" customWidth="1"/>
    <col min="23" max="23" width="0" style="37" hidden="1" customWidth="1"/>
    <col min="24" max="24" width="12.85546875" style="37" customWidth="1"/>
    <col min="25" max="25" width="0" style="37" hidden="1" customWidth="1"/>
    <col min="26" max="26" width="10.85546875" style="37" customWidth="1"/>
    <col min="27" max="27" width="11.42578125" style="37" customWidth="1"/>
    <col min="28" max="29" width="0.42578125" style="37" customWidth="1"/>
    <col min="30" max="30" width="1" style="37"/>
    <col min="31" max="256" width="13.28515625" style="37" customWidth="1"/>
    <col min="257" max="16384" width="1" style="37"/>
  </cols>
  <sheetData>
    <row r="1" spans="4:28" ht="2.1" customHeight="1" x14ac:dyDescent="0.2">
      <c r="AB1" s="37" t="s">
        <v>43</v>
      </c>
    </row>
    <row r="2" spans="4:28" ht="3.75" customHeight="1" x14ac:dyDescent="0.2"/>
    <row r="3" spans="4:28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4:28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4:28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4:28" ht="16.350000000000001" customHeight="1" x14ac:dyDescent="0.2">
      <c r="D6" s="40" t="s">
        <v>46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</row>
    <row r="7" spans="4:28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4:28" ht="15.6" customHeight="1" x14ac:dyDescent="0.2">
      <c r="D8" s="41" t="s">
        <v>48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1"/>
    </row>
    <row r="9" spans="4:28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4:28" ht="17.25" customHeight="1" x14ac:dyDescent="0.25">
      <c r="D10" s="43" t="s">
        <v>72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4"/>
    </row>
    <row r="11" spans="4:28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4:28" ht="1.1499999999999999" customHeight="1" x14ac:dyDescent="0.2"/>
    <row r="13" spans="4:28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</row>
    <row r="14" spans="4:28" ht="23.25" customHeight="1" x14ac:dyDescent="0.2">
      <c r="D14" s="67" t="s">
        <v>73</v>
      </c>
      <c r="E14" s="67"/>
      <c r="F14" s="67" t="s">
        <v>74</v>
      </c>
      <c r="G14" s="67"/>
      <c r="H14" s="67" t="s">
        <v>75</v>
      </c>
      <c r="I14" s="67"/>
      <c r="J14" s="67" t="s">
        <v>76</v>
      </c>
      <c r="K14" s="67"/>
      <c r="L14" s="67" t="s">
        <v>77</v>
      </c>
      <c r="M14" s="67"/>
      <c r="N14" s="67" t="s">
        <v>92</v>
      </c>
      <c r="O14" s="67"/>
      <c r="P14" s="67" t="s">
        <v>94</v>
      </c>
      <c r="Q14" s="67"/>
      <c r="R14" s="67" t="s">
        <v>93</v>
      </c>
      <c r="S14" s="67"/>
      <c r="T14" s="67" t="s">
        <v>95</v>
      </c>
      <c r="U14" s="67"/>
      <c r="V14" s="67" t="s">
        <v>96</v>
      </c>
      <c r="W14" s="67"/>
      <c r="X14" s="67" t="s">
        <v>97</v>
      </c>
      <c r="Y14" s="67"/>
      <c r="Z14" s="67" t="s">
        <v>98</v>
      </c>
    </row>
    <row r="15" spans="4:28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</row>
    <row r="16" spans="4:28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69"/>
    </row>
    <row r="17" spans="4:26" ht="10.9" customHeight="1" x14ac:dyDescent="0.2">
      <c r="D17" s="71">
        <v>41306</v>
      </c>
      <c r="E17" s="72"/>
      <c r="F17" s="73">
        <v>0</v>
      </c>
      <c r="G17" s="73"/>
      <c r="H17" s="74">
        <v>0</v>
      </c>
      <c r="I17" s="74"/>
      <c r="J17" s="73">
        <v>93105.88</v>
      </c>
      <c r="K17" s="73"/>
      <c r="L17" s="73">
        <v>93105.88</v>
      </c>
      <c r="M17" s="73"/>
      <c r="N17" s="73">
        <v>-19969.21</v>
      </c>
      <c r="O17" s="73"/>
      <c r="P17" s="73">
        <v>1405770.71</v>
      </c>
      <c r="Q17" s="73"/>
      <c r="R17" s="73">
        <v>-1303136.67</v>
      </c>
      <c r="S17" s="73"/>
      <c r="T17" s="73">
        <v>924257.39</v>
      </c>
      <c r="U17" s="73"/>
      <c r="V17" s="73">
        <v>970470.25950000004</v>
      </c>
      <c r="W17" s="73"/>
      <c r="X17" s="73">
        <v>0</v>
      </c>
      <c r="Y17" s="73"/>
      <c r="Z17" s="75">
        <v>970470.25950000004</v>
      </c>
    </row>
    <row r="18" spans="4:26" ht="10.9" customHeight="1" x14ac:dyDescent="0.2">
      <c r="D18" s="71">
        <v>41671</v>
      </c>
      <c r="E18" s="72"/>
      <c r="F18" s="73">
        <v>235000</v>
      </c>
      <c r="G18" s="73"/>
      <c r="H18" s="74">
        <v>1</v>
      </c>
      <c r="I18" s="74"/>
      <c r="J18" s="73">
        <v>150982.5</v>
      </c>
      <c r="K18" s="73"/>
      <c r="L18" s="73">
        <v>385982.5</v>
      </c>
      <c r="M18" s="73"/>
      <c r="N18" s="73">
        <v>0</v>
      </c>
      <c r="O18" s="73"/>
      <c r="P18" s="73">
        <v>5982828.7599999998</v>
      </c>
      <c r="Q18" s="73"/>
      <c r="R18" s="73">
        <v>-5851150</v>
      </c>
      <c r="S18" s="73"/>
      <c r="T18" s="73">
        <v>517661.25999999989</v>
      </c>
      <c r="U18" s="73"/>
      <c r="V18" s="73">
        <v>543544.32299999974</v>
      </c>
      <c r="W18" s="73"/>
      <c r="X18" s="73">
        <v>376018.32</v>
      </c>
      <c r="Y18" s="73"/>
      <c r="Z18" s="75">
        <v>167526.00299999991</v>
      </c>
    </row>
    <row r="19" spans="4:26" ht="10.9" customHeight="1" x14ac:dyDescent="0.2">
      <c r="D19" s="71">
        <v>42036</v>
      </c>
      <c r="E19" s="72"/>
      <c r="F19" s="73">
        <v>1155000</v>
      </c>
      <c r="G19" s="73"/>
      <c r="H19" s="74">
        <v>1.5</v>
      </c>
      <c r="I19" s="74"/>
      <c r="J19" s="73">
        <v>148632.5</v>
      </c>
      <c r="K19" s="73"/>
      <c r="L19" s="73">
        <v>1303632.5</v>
      </c>
      <c r="M19" s="73"/>
      <c r="N19" s="73">
        <v>0</v>
      </c>
      <c r="O19" s="73"/>
      <c r="P19" s="73">
        <v>0</v>
      </c>
      <c r="Q19" s="73"/>
      <c r="R19" s="73">
        <v>0</v>
      </c>
      <c r="S19" s="73"/>
      <c r="T19" s="73">
        <v>1303632.5</v>
      </c>
      <c r="U19" s="73"/>
      <c r="V19" s="73">
        <v>1368814.125</v>
      </c>
      <c r="W19" s="73"/>
      <c r="X19" s="73">
        <v>1144862.32</v>
      </c>
      <c r="Y19" s="73"/>
      <c r="Z19" s="75">
        <v>223951.80499999991</v>
      </c>
    </row>
    <row r="20" spans="4:26" ht="10.9" customHeight="1" x14ac:dyDescent="0.2">
      <c r="D20" s="71">
        <v>42401</v>
      </c>
      <c r="E20" s="72"/>
      <c r="F20" s="73">
        <v>1140000</v>
      </c>
      <c r="G20" s="73"/>
      <c r="H20" s="74">
        <v>2</v>
      </c>
      <c r="I20" s="74"/>
      <c r="J20" s="73">
        <v>131307.5</v>
      </c>
      <c r="K20" s="73"/>
      <c r="L20" s="73">
        <v>1271307.5</v>
      </c>
      <c r="M20" s="73"/>
      <c r="N20" s="73">
        <v>0</v>
      </c>
      <c r="O20" s="73"/>
      <c r="P20" s="73">
        <v>0</v>
      </c>
      <c r="Q20" s="73"/>
      <c r="R20" s="73">
        <v>0</v>
      </c>
      <c r="S20" s="73"/>
      <c r="T20" s="73">
        <v>1271307.5</v>
      </c>
      <c r="U20" s="73"/>
      <c r="V20" s="73">
        <v>1334872.875</v>
      </c>
      <c r="W20" s="73"/>
      <c r="X20" s="73">
        <v>1131253.32</v>
      </c>
      <c r="Y20" s="73"/>
      <c r="Z20" s="75">
        <v>203619.5550000002</v>
      </c>
    </row>
    <row r="21" spans="4:26" ht="10.9" customHeight="1" x14ac:dyDescent="0.2">
      <c r="D21" s="71">
        <v>42767</v>
      </c>
      <c r="E21" s="71"/>
      <c r="F21" s="75">
        <v>995000</v>
      </c>
      <c r="G21" s="75"/>
      <c r="H21" s="76">
        <v>2</v>
      </c>
      <c r="I21" s="76"/>
      <c r="J21" s="75">
        <v>108507.5</v>
      </c>
      <c r="K21" s="75"/>
      <c r="L21" s="75">
        <v>1103507.5</v>
      </c>
      <c r="M21" s="75"/>
      <c r="N21" s="75">
        <v>0</v>
      </c>
      <c r="O21" s="75"/>
      <c r="P21" s="75">
        <v>0</v>
      </c>
      <c r="Q21" s="75"/>
      <c r="R21" s="75">
        <v>0</v>
      </c>
      <c r="S21" s="75"/>
      <c r="T21" s="75">
        <v>1103507.5</v>
      </c>
      <c r="U21" s="75"/>
      <c r="V21" s="75">
        <v>1158682.875</v>
      </c>
      <c r="W21" s="75"/>
      <c r="X21" s="75">
        <v>1027206.32</v>
      </c>
      <c r="Y21" s="75"/>
      <c r="Z21" s="75">
        <v>131476.5550000002</v>
      </c>
    </row>
    <row r="22" spans="4:26" ht="10.9" customHeight="1" x14ac:dyDescent="0.2">
      <c r="D22" s="71">
        <v>43132</v>
      </c>
      <c r="E22" s="72"/>
      <c r="F22" s="73">
        <v>975000</v>
      </c>
      <c r="G22" s="73"/>
      <c r="H22" s="74">
        <v>2</v>
      </c>
      <c r="I22" s="74"/>
      <c r="J22" s="73">
        <v>88607.5</v>
      </c>
      <c r="K22" s="73"/>
      <c r="L22" s="73">
        <v>1063607.5</v>
      </c>
      <c r="M22" s="73"/>
      <c r="N22" s="73">
        <v>0</v>
      </c>
      <c r="O22" s="73"/>
      <c r="P22" s="73">
        <v>0</v>
      </c>
      <c r="Q22" s="73"/>
      <c r="R22" s="73">
        <v>0</v>
      </c>
      <c r="S22" s="73"/>
      <c r="T22" s="73">
        <v>1063607.5</v>
      </c>
      <c r="U22" s="73"/>
      <c r="V22" s="73">
        <v>1116787.875</v>
      </c>
      <c r="W22" s="73"/>
      <c r="X22" s="73">
        <v>1019022.32</v>
      </c>
      <c r="Y22" s="73"/>
      <c r="Z22" s="75">
        <v>97765.555000000197</v>
      </c>
    </row>
    <row r="23" spans="4:26" ht="10.9" customHeight="1" x14ac:dyDescent="0.2">
      <c r="D23" s="71">
        <v>43497</v>
      </c>
      <c r="E23" s="72"/>
      <c r="F23" s="73">
        <v>935000</v>
      </c>
      <c r="G23" s="73"/>
      <c r="H23" s="74">
        <v>2</v>
      </c>
      <c r="I23" s="74"/>
      <c r="J23" s="73">
        <v>69107.5</v>
      </c>
      <c r="K23" s="73"/>
      <c r="L23" s="73">
        <v>1004107.5</v>
      </c>
      <c r="M23" s="73"/>
      <c r="N23" s="73">
        <v>0</v>
      </c>
      <c r="O23" s="73"/>
      <c r="P23" s="73">
        <v>0</v>
      </c>
      <c r="Q23" s="73"/>
      <c r="R23" s="73">
        <v>0</v>
      </c>
      <c r="S23" s="73"/>
      <c r="T23" s="73">
        <v>1004107.5</v>
      </c>
      <c r="U23" s="73"/>
      <c r="V23" s="73">
        <v>1054312.875</v>
      </c>
      <c r="W23" s="73"/>
      <c r="X23" s="73">
        <v>973881.32</v>
      </c>
      <c r="Y23" s="73"/>
      <c r="Z23" s="75">
        <v>80431.554999999702</v>
      </c>
    </row>
    <row r="24" spans="4:26" ht="10.9" customHeight="1" x14ac:dyDescent="0.2">
      <c r="D24" s="71">
        <v>43862</v>
      </c>
      <c r="E24" s="72"/>
      <c r="F24" s="73">
        <v>920000</v>
      </c>
      <c r="G24" s="73"/>
      <c r="H24" s="74">
        <v>2</v>
      </c>
      <c r="I24" s="74"/>
      <c r="J24" s="73">
        <v>50407.5</v>
      </c>
      <c r="K24" s="73"/>
      <c r="L24" s="73">
        <v>970407.5</v>
      </c>
      <c r="M24" s="73"/>
      <c r="N24" s="73">
        <v>0</v>
      </c>
      <c r="O24" s="73"/>
      <c r="P24" s="73">
        <v>0</v>
      </c>
      <c r="Q24" s="73"/>
      <c r="R24" s="73">
        <v>0</v>
      </c>
      <c r="S24" s="73"/>
      <c r="T24" s="73">
        <v>970407.5</v>
      </c>
      <c r="U24" s="73"/>
      <c r="V24" s="73">
        <v>1018927.875</v>
      </c>
      <c r="W24" s="73"/>
      <c r="X24" s="73">
        <v>965951.32</v>
      </c>
      <c r="Y24" s="73"/>
      <c r="Z24" s="75">
        <v>52976.554999999702</v>
      </c>
    </row>
    <row r="25" spans="4:26" ht="10.9" customHeight="1" x14ac:dyDescent="0.2">
      <c r="D25" s="71">
        <v>44228</v>
      </c>
      <c r="E25" s="72"/>
      <c r="F25" s="73">
        <v>585000</v>
      </c>
      <c r="G25" s="73"/>
      <c r="H25" s="74">
        <v>2</v>
      </c>
      <c r="I25" s="74"/>
      <c r="J25" s="73">
        <v>32007.5</v>
      </c>
      <c r="K25" s="73"/>
      <c r="L25" s="73">
        <v>617007.5</v>
      </c>
      <c r="M25" s="73"/>
      <c r="N25" s="73">
        <v>0</v>
      </c>
      <c r="O25" s="73"/>
      <c r="P25" s="73">
        <v>0</v>
      </c>
      <c r="Q25" s="73"/>
      <c r="R25" s="73">
        <v>0</v>
      </c>
      <c r="S25" s="73"/>
      <c r="T25" s="73">
        <v>617007.5</v>
      </c>
      <c r="U25" s="73"/>
      <c r="V25" s="73">
        <v>647857.875</v>
      </c>
      <c r="W25" s="73"/>
      <c r="X25" s="73">
        <v>959354.32</v>
      </c>
      <c r="Y25" s="73"/>
      <c r="Z25" s="75">
        <v>-311496.4450000003</v>
      </c>
    </row>
    <row r="26" spans="4:26" ht="10.9" customHeight="1" x14ac:dyDescent="0.2">
      <c r="D26" s="71">
        <v>44593</v>
      </c>
      <c r="E26" s="71"/>
      <c r="F26" s="75">
        <v>175000</v>
      </c>
      <c r="G26" s="75"/>
      <c r="H26" s="76">
        <v>2</v>
      </c>
      <c r="I26" s="76"/>
      <c r="J26" s="75">
        <v>20307.5</v>
      </c>
      <c r="K26" s="75"/>
      <c r="L26" s="75">
        <v>195307.5</v>
      </c>
      <c r="M26" s="75"/>
      <c r="N26" s="75">
        <v>0</v>
      </c>
      <c r="O26" s="75"/>
      <c r="P26" s="75">
        <v>0</v>
      </c>
      <c r="Q26" s="75"/>
      <c r="R26" s="75">
        <v>0</v>
      </c>
      <c r="S26" s="75"/>
      <c r="T26" s="75">
        <v>195307.5</v>
      </c>
      <c r="U26" s="75"/>
      <c r="V26" s="75">
        <v>205072.875</v>
      </c>
      <c r="W26" s="75"/>
      <c r="X26" s="75">
        <v>277913.3200000003</v>
      </c>
      <c r="Y26" s="75"/>
      <c r="Z26" s="75">
        <v>-72840.445000000298</v>
      </c>
    </row>
    <row r="27" spans="4:26" ht="10.9" customHeight="1" x14ac:dyDescent="0.2">
      <c r="D27" s="71">
        <v>44958</v>
      </c>
      <c r="E27" s="72"/>
      <c r="F27" s="73">
        <v>170000</v>
      </c>
      <c r="G27" s="73"/>
      <c r="H27" s="74">
        <v>2</v>
      </c>
      <c r="I27" s="74"/>
      <c r="J27" s="73">
        <v>16807.5</v>
      </c>
      <c r="K27" s="73"/>
      <c r="L27" s="73">
        <v>186807.5</v>
      </c>
      <c r="M27" s="73"/>
      <c r="N27" s="73">
        <v>0</v>
      </c>
      <c r="O27" s="73"/>
      <c r="P27" s="73">
        <v>0</v>
      </c>
      <c r="Q27" s="73"/>
      <c r="R27" s="73">
        <v>0</v>
      </c>
      <c r="S27" s="73"/>
      <c r="T27" s="73">
        <v>186807.4999999991</v>
      </c>
      <c r="U27" s="73"/>
      <c r="V27" s="73">
        <v>196147.87499999901</v>
      </c>
      <c r="W27" s="73"/>
      <c r="X27" s="73">
        <v>272214.3200000003</v>
      </c>
      <c r="Y27" s="73"/>
      <c r="Z27" s="75">
        <v>-76066.445000001258</v>
      </c>
    </row>
    <row r="28" spans="4:26" ht="10.9" customHeight="1" x14ac:dyDescent="0.2">
      <c r="D28" s="71">
        <v>45323</v>
      </c>
      <c r="E28" s="72"/>
      <c r="F28" s="73">
        <v>115000</v>
      </c>
      <c r="G28" s="73"/>
      <c r="H28" s="74">
        <v>2.1</v>
      </c>
      <c r="I28" s="74"/>
      <c r="J28" s="73">
        <v>13407.5</v>
      </c>
      <c r="K28" s="73"/>
      <c r="L28" s="73">
        <v>128407.5</v>
      </c>
      <c r="M28" s="73"/>
      <c r="N28" s="73">
        <v>0</v>
      </c>
      <c r="O28" s="73"/>
      <c r="P28" s="73">
        <v>0</v>
      </c>
      <c r="Q28" s="73"/>
      <c r="R28" s="73">
        <v>0</v>
      </c>
      <c r="S28" s="73"/>
      <c r="T28" s="73">
        <v>128407.5</v>
      </c>
      <c r="U28" s="73"/>
      <c r="V28" s="73">
        <v>134827.875</v>
      </c>
      <c r="W28" s="73"/>
      <c r="X28" s="73">
        <v>157722.3200000003</v>
      </c>
      <c r="Y28" s="73"/>
      <c r="Z28" s="75">
        <v>-22894.445000000302</v>
      </c>
    </row>
    <row r="29" spans="4:26" ht="10.9" customHeight="1" x14ac:dyDescent="0.2">
      <c r="D29" s="71">
        <v>45689</v>
      </c>
      <c r="E29" s="72"/>
      <c r="F29" s="73">
        <v>115000</v>
      </c>
      <c r="G29" s="73"/>
      <c r="H29" s="74">
        <v>2.1</v>
      </c>
      <c r="I29" s="74"/>
      <c r="J29" s="73">
        <v>10992.5</v>
      </c>
      <c r="K29" s="73"/>
      <c r="L29" s="73">
        <v>125992.499999999</v>
      </c>
      <c r="M29" s="73"/>
      <c r="N29" s="73">
        <v>0</v>
      </c>
      <c r="O29" s="73"/>
      <c r="P29" s="73">
        <v>0</v>
      </c>
      <c r="Q29" s="73"/>
      <c r="R29" s="73">
        <v>0</v>
      </c>
      <c r="S29" s="73"/>
      <c r="T29" s="73">
        <v>125992.5</v>
      </c>
      <c r="U29" s="73"/>
      <c r="V29" s="73">
        <v>132292.125</v>
      </c>
      <c r="W29" s="73"/>
      <c r="X29" s="73">
        <v>157722.3200000003</v>
      </c>
      <c r="Y29" s="73"/>
      <c r="Z29" s="75">
        <v>-25430.195000000302</v>
      </c>
    </row>
    <row r="30" spans="4:26" ht="10.9" customHeight="1" x14ac:dyDescent="0.2">
      <c r="D30" s="71">
        <v>46054</v>
      </c>
      <c r="E30" s="72"/>
      <c r="F30" s="73">
        <v>120000</v>
      </c>
      <c r="G30" s="73"/>
      <c r="H30" s="74">
        <v>2.35</v>
      </c>
      <c r="I30" s="74"/>
      <c r="J30" s="73">
        <v>8577.5</v>
      </c>
      <c r="K30" s="73"/>
      <c r="L30" s="73">
        <v>128577.5</v>
      </c>
      <c r="M30" s="73"/>
      <c r="N30" s="73">
        <v>0</v>
      </c>
      <c r="O30" s="73"/>
      <c r="P30" s="73">
        <v>0</v>
      </c>
      <c r="Q30" s="73"/>
      <c r="R30" s="73">
        <v>0</v>
      </c>
      <c r="S30" s="73"/>
      <c r="T30" s="73">
        <v>128577.5</v>
      </c>
      <c r="U30" s="73"/>
      <c r="V30" s="73">
        <v>135006.375</v>
      </c>
      <c r="W30" s="73"/>
      <c r="X30" s="73">
        <v>157722.3200000003</v>
      </c>
      <c r="Y30" s="73"/>
      <c r="Z30" s="75">
        <v>-22715.945000000302</v>
      </c>
    </row>
    <row r="31" spans="4:26" ht="10.9" customHeight="1" x14ac:dyDescent="0.2">
      <c r="D31" s="71">
        <v>46419</v>
      </c>
      <c r="E31" s="71"/>
      <c r="F31" s="75">
        <v>120000</v>
      </c>
      <c r="G31" s="75"/>
      <c r="H31" s="76">
        <v>2.35</v>
      </c>
      <c r="I31" s="76"/>
      <c r="J31" s="75">
        <v>5757.5</v>
      </c>
      <c r="K31" s="75"/>
      <c r="L31" s="75">
        <v>125757.5</v>
      </c>
      <c r="M31" s="75"/>
      <c r="N31" s="75">
        <v>0</v>
      </c>
      <c r="O31" s="75"/>
      <c r="P31" s="75">
        <v>0</v>
      </c>
      <c r="Q31" s="75"/>
      <c r="R31" s="75">
        <v>0</v>
      </c>
      <c r="S31" s="75"/>
      <c r="T31" s="75">
        <v>125757.5</v>
      </c>
      <c r="U31" s="75"/>
      <c r="V31" s="75">
        <v>132045.375</v>
      </c>
      <c r="W31" s="75"/>
      <c r="X31" s="75">
        <v>157722.3200000003</v>
      </c>
      <c r="Y31" s="75"/>
      <c r="Z31" s="75">
        <v>-25676.945000000302</v>
      </c>
    </row>
    <row r="32" spans="4:26" ht="10.9" customHeight="1" x14ac:dyDescent="0.2">
      <c r="D32" s="71">
        <v>46784</v>
      </c>
      <c r="E32" s="72"/>
      <c r="F32" s="73">
        <v>125000</v>
      </c>
      <c r="G32" s="73"/>
      <c r="H32" s="74">
        <v>2.35</v>
      </c>
      <c r="I32" s="74"/>
      <c r="J32" s="73">
        <v>2937.5</v>
      </c>
      <c r="K32" s="73"/>
      <c r="L32" s="73">
        <v>127937.5</v>
      </c>
      <c r="M32" s="73"/>
      <c r="N32" s="73">
        <v>0</v>
      </c>
      <c r="O32" s="73"/>
      <c r="P32" s="73">
        <v>0</v>
      </c>
      <c r="Q32" s="73"/>
      <c r="R32" s="73">
        <v>0</v>
      </c>
      <c r="S32" s="73"/>
      <c r="T32" s="73">
        <v>127937.5</v>
      </c>
      <c r="U32" s="73"/>
      <c r="V32" s="73">
        <v>134334.375</v>
      </c>
      <c r="W32" s="73"/>
      <c r="X32" s="73">
        <v>157722.3200000003</v>
      </c>
      <c r="Y32" s="73"/>
      <c r="Z32" s="75">
        <v>-23387.945000000302</v>
      </c>
    </row>
    <row r="33" spans="4:26" ht="1.1499999999999999" customHeight="1" x14ac:dyDescent="0.2">
      <c r="D33" s="69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69"/>
    </row>
    <row r="34" spans="4:26" ht="1.1499999999999999" customHeight="1" x14ac:dyDescent="0.2"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</row>
    <row r="35" spans="4:26" ht="12.75" customHeight="1" x14ac:dyDescent="0.2">
      <c r="D35" s="77">
        <v>0</v>
      </c>
      <c r="E35" s="77"/>
      <c r="F35" s="78">
        <v>7880000</v>
      </c>
      <c r="G35" s="78"/>
      <c r="H35" s="79">
        <v>0</v>
      </c>
      <c r="I35" s="79"/>
      <c r="J35" s="78">
        <v>951453.38</v>
      </c>
      <c r="K35" s="78"/>
      <c r="L35" s="78">
        <v>8831453.3800000008</v>
      </c>
      <c r="M35" s="78"/>
      <c r="N35" s="78">
        <v>-19969.21</v>
      </c>
      <c r="O35" s="78"/>
      <c r="P35" s="78">
        <v>7388599.4699999997</v>
      </c>
      <c r="Q35" s="78"/>
      <c r="R35" s="78">
        <v>-7154286.6699999999</v>
      </c>
      <c r="S35" s="78"/>
      <c r="T35" s="78">
        <v>9794283.6500000004</v>
      </c>
      <c r="U35" s="78"/>
      <c r="V35" s="78">
        <v>10283997.83</v>
      </c>
      <c r="W35" s="78"/>
      <c r="X35" s="78">
        <v>8936288.8000000007</v>
      </c>
      <c r="Y35" s="78"/>
      <c r="Z35" s="78">
        <v>1347709.03</v>
      </c>
    </row>
    <row r="36" spans="4:26" ht="1.1499999999999999" customHeight="1" x14ac:dyDescent="0.2"/>
    <row r="37" spans="4:26" ht="10.9" customHeight="1" x14ac:dyDescent="0.2"/>
    <row r="38" spans="4:26" ht="10.9" customHeight="1" x14ac:dyDescent="0.2">
      <c r="D38" s="51" t="s">
        <v>99</v>
      </c>
      <c r="E38" s="51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52" t="s">
        <v>49</v>
      </c>
    </row>
    <row r="39" spans="4:26" ht="10.9" customHeight="1" x14ac:dyDescent="0.2">
      <c r="D39" s="50" t="s">
        <v>43</v>
      </c>
      <c r="E39" s="50"/>
      <c r="Z39" s="80" t="s">
        <v>49</v>
      </c>
    </row>
    <row r="40" spans="4:26" ht="10.9" customHeight="1" x14ac:dyDescent="0.2">
      <c r="D40" s="53" t="s">
        <v>100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83">
        <v>6192012</v>
      </c>
    </row>
    <row r="41" spans="4:26" ht="10.9" customHeight="1" x14ac:dyDescent="0.2">
      <c r="D41" s="53" t="s">
        <v>101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83">
        <v>2012013</v>
      </c>
    </row>
    <row r="42" spans="4:26" ht="10.9" customHeight="1" x14ac:dyDescent="0.2">
      <c r="D42" s="56" t="s">
        <v>43</v>
      </c>
      <c r="E42" s="50"/>
      <c r="Z42" s="58" t="s">
        <v>49</v>
      </c>
    </row>
    <row r="43" spans="4:26" ht="10.9" customHeight="1" x14ac:dyDescent="0.2">
      <c r="D43" s="51" t="s">
        <v>79</v>
      </c>
      <c r="E43" s="51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61" t="s">
        <v>49</v>
      </c>
    </row>
    <row r="44" spans="4:26" ht="10.9" customHeight="1" x14ac:dyDescent="0.2">
      <c r="D44" s="56" t="s">
        <v>43</v>
      </c>
      <c r="E44" s="50"/>
      <c r="Z44" s="58" t="s">
        <v>49</v>
      </c>
    </row>
    <row r="45" spans="4:26" ht="10.9" customHeight="1" x14ac:dyDescent="0.2">
      <c r="D45" s="53" t="s">
        <v>80</v>
      </c>
      <c r="E45" s="53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54">
        <v>47444.333333333299</v>
      </c>
    </row>
    <row r="46" spans="4:26" ht="10.9" customHeight="1" x14ac:dyDescent="0.2">
      <c r="D46" s="53" t="s">
        <v>81</v>
      </c>
      <c r="E46" s="53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81">
        <v>6.0208544839255502</v>
      </c>
    </row>
    <row r="47" spans="4:26" ht="10.9" customHeight="1" x14ac:dyDescent="0.2">
      <c r="D47" s="53" t="s">
        <v>82</v>
      </c>
      <c r="E47" s="53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82">
        <v>2.0054099470959001</v>
      </c>
    </row>
    <row r="48" spans="4:26" ht="10.9" customHeight="1" x14ac:dyDescent="0.2">
      <c r="D48" s="56" t="s">
        <v>43</v>
      </c>
      <c r="E48" s="50"/>
      <c r="Z48" s="58" t="s">
        <v>49</v>
      </c>
    </row>
    <row r="49" spans="1:26" ht="10.9" customHeight="1" x14ac:dyDescent="0.2">
      <c r="D49" s="53" t="s">
        <v>83</v>
      </c>
      <c r="E49" s="53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82">
        <v>1.6109042456773901</v>
      </c>
    </row>
    <row r="50" spans="1:26" ht="10.9" customHeight="1" x14ac:dyDescent="0.2">
      <c r="D50" s="53" t="s">
        <v>84</v>
      </c>
      <c r="E50" s="53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82">
        <v>1.5812611539104899</v>
      </c>
    </row>
    <row r="51" spans="1:26" ht="10.9" customHeight="1" x14ac:dyDescent="0.2">
      <c r="D51" s="53" t="s">
        <v>85</v>
      </c>
      <c r="E51" s="53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82">
        <v>1.43000393729891</v>
      </c>
    </row>
    <row r="52" spans="1:26" ht="10.9" customHeight="1" x14ac:dyDescent="0.2">
      <c r="D52" s="53" t="s">
        <v>86</v>
      </c>
      <c r="E52" s="53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82">
        <v>1.73013749131508</v>
      </c>
    </row>
    <row r="53" spans="1:26" ht="10.9" customHeight="1" x14ac:dyDescent="0.2">
      <c r="D53" s="50" t="s">
        <v>43</v>
      </c>
      <c r="E53" s="50"/>
      <c r="Z53" s="80" t="s">
        <v>49</v>
      </c>
    </row>
    <row r="54" spans="1:26" ht="12.95" customHeight="1" x14ac:dyDescent="0.2"/>
    <row r="55" spans="1:26" ht="0.95" customHeight="1" x14ac:dyDescent="0.2"/>
    <row r="56" spans="1:26" ht="12.75" customHeight="1" x14ac:dyDescent="0.2">
      <c r="D56" s="62" t="s">
        <v>90</v>
      </c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</row>
    <row r="57" spans="1:26" ht="9.4" customHeight="1" x14ac:dyDescent="0.3">
      <c r="D57" s="63" t="s">
        <v>71</v>
      </c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</row>
    <row r="58" spans="1:26" ht="13.7" customHeight="1" x14ac:dyDescent="0.3">
      <c r="D58" s="64" t="s">
        <v>71</v>
      </c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</row>
    <row r="59" spans="1:26" ht="9.1999999999999993" customHeight="1" x14ac:dyDescent="0.2">
      <c r="D59" s="65" t="s">
        <v>71</v>
      </c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6" t="s">
        <v>49</v>
      </c>
    </row>
    <row r="60" spans="1:26" ht="0.75" customHeight="1" x14ac:dyDescent="0.2"/>
    <row r="61" spans="1:26" ht="2.1" customHeight="1" x14ac:dyDescent="0.2">
      <c r="A61" s="37" t="s">
        <v>43</v>
      </c>
    </row>
  </sheetData>
  <printOptions horizontalCentered="1"/>
  <pageMargins left="0.26375583394743307" right="0.26375583394743307" top="0.26375583394743307" bottom="0.26375583394743307" header="0.5" footer="0.5"/>
  <pageSetup scale="95" orientation="landscape" horizontalDpi="0" verticalDpi="0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T58"/>
  <sheetViews>
    <sheetView showGridLines="0" workbookViewId="0">
      <selection activeCell="D14" sqref="D14:R31"/>
    </sheetView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2" style="37" customWidth="1"/>
    <col min="6" max="6" width="12.140625" style="37" customWidth="1"/>
    <col min="7" max="7" width="2" style="37" customWidth="1"/>
    <col min="8" max="8" width="7.5703125" style="37" customWidth="1"/>
    <col min="9" max="9" width="2" style="37" customWidth="1"/>
    <col min="10" max="10" width="6.42578125" style="37" customWidth="1"/>
    <col min="11" max="11" width="2" style="37" customWidth="1"/>
    <col min="12" max="12" width="11.42578125" style="37" customWidth="1"/>
    <col min="13" max="13" width="2" style="37" customWidth="1"/>
    <col min="14" max="14" width="8.28515625" style="37" customWidth="1"/>
    <col min="15" max="15" width="2" style="37" customWidth="1"/>
    <col min="16" max="16" width="1.85546875" style="37" customWidth="1"/>
    <col min="17" max="17" width="2" style="37" customWidth="1"/>
    <col min="18" max="19" width="11.42578125" style="37" customWidth="1"/>
    <col min="20" max="21" width="0.42578125" style="37" customWidth="1"/>
    <col min="22" max="22" width="1" style="37"/>
    <col min="23" max="256" width="13.28515625" style="37" customWidth="1"/>
    <col min="257" max="16384" width="1" style="37"/>
  </cols>
  <sheetData>
    <row r="1" spans="4:20" ht="2.1" customHeight="1" x14ac:dyDescent="0.2">
      <c r="T1" s="37" t="s">
        <v>43</v>
      </c>
    </row>
    <row r="2" spans="4:20" ht="3.75" customHeight="1" x14ac:dyDescent="0.2"/>
    <row r="3" spans="4:20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4:20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</row>
    <row r="5" spans="4:20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</row>
    <row r="6" spans="4:20" ht="16.350000000000001" customHeight="1" x14ac:dyDescent="0.2">
      <c r="D6" s="40" t="s">
        <v>46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</row>
    <row r="7" spans="4:20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</row>
    <row r="8" spans="4:20" ht="15.6" customHeight="1" x14ac:dyDescent="0.2">
      <c r="D8" s="41" t="s">
        <v>48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1"/>
    </row>
    <row r="9" spans="4:20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</row>
    <row r="10" spans="4:20" ht="17.25" customHeight="1" x14ac:dyDescent="0.25">
      <c r="D10" s="43" t="s">
        <v>102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4"/>
    </row>
    <row r="11" spans="4:20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</row>
    <row r="12" spans="4:20" ht="1.1499999999999999" customHeight="1" x14ac:dyDescent="0.2">
      <c r="F12" s="84" t="s">
        <v>49</v>
      </c>
      <c r="G12" s="84"/>
    </row>
    <row r="13" spans="4:20" ht="12.75" customHeight="1" x14ac:dyDescent="0.2">
      <c r="D13" s="67"/>
      <c r="E13" s="67"/>
      <c r="F13" s="85" t="s">
        <v>49</v>
      </c>
      <c r="G13" s="85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</row>
    <row r="14" spans="4:20" ht="23.25" customHeight="1" x14ac:dyDescent="0.2">
      <c r="D14" s="67" t="s">
        <v>103</v>
      </c>
      <c r="E14" s="67"/>
      <c r="F14" s="85" t="s">
        <v>104</v>
      </c>
      <c r="G14" s="85"/>
      <c r="H14" s="67" t="s">
        <v>75</v>
      </c>
      <c r="I14" s="67"/>
      <c r="J14" s="67" t="s">
        <v>105</v>
      </c>
      <c r="K14" s="67"/>
      <c r="L14" s="67" t="s">
        <v>106</v>
      </c>
      <c r="M14" s="67"/>
      <c r="N14" s="67" t="s">
        <v>107</v>
      </c>
      <c r="O14" s="67"/>
      <c r="P14" s="67" t="s">
        <v>49</v>
      </c>
      <c r="Q14" s="67"/>
      <c r="R14" s="67" t="s">
        <v>108</v>
      </c>
    </row>
    <row r="15" spans="4:20" ht="1.1499999999999999" customHeight="1" x14ac:dyDescent="0.2">
      <c r="D15" s="68"/>
      <c r="E15" s="68"/>
      <c r="F15" s="86" t="s">
        <v>49</v>
      </c>
      <c r="G15" s="86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</row>
    <row r="16" spans="4:20" ht="0.95" customHeight="1" x14ac:dyDescent="0.2">
      <c r="D16" s="69"/>
      <c r="E16" s="70"/>
      <c r="F16" s="87" t="s">
        <v>49</v>
      </c>
      <c r="G16" s="87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69"/>
    </row>
    <row r="17" spans="4:18" ht="10.9" customHeight="1" x14ac:dyDescent="0.2">
      <c r="D17" s="71">
        <v>41671</v>
      </c>
      <c r="E17" s="72"/>
      <c r="F17" s="87" t="s">
        <v>109</v>
      </c>
      <c r="G17" s="87"/>
      <c r="H17" s="74">
        <v>1</v>
      </c>
      <c r="I17" s="74"/>
      <c r="J17" s="74">
        <v>0.5</v>
      </c>
      <c r="K17" s="74"/>
      <c r="L17" s="73">
        <v>235000</v>
      </c>
      <c r="M17" s="73"/>
      <c r="N17" s="74">
        <v>100.803</v>
      </c>
      <c r="O17" s="74"/>
      <c r="P17" s="88">
        <v>0</v>
      </c>
      <c r="Q17" s="88"/>
      <c r="R17" s="75">
        <v>236887.05</v>
      </c>
    </row>
    <row r="18" spans="4:18" ht="10.9" customHeight="1" x14ac:dyDescent="0.2">
      <c r="D18" s="71">
        <v>42036</v>
      </c>
      <c r="E18" s="72"/>
      <c r="F18" s="87" t="s">
        <v>109</v>
      </c>
      <c r="G18" s="87"/>
      <c r="H18" s="74">
        <v>1.5</v>
      </c>
      <c r="I18" s="74"/>
      <c r="J18" s="74">
        <v>0.65</v>
      </c>
      <c r="K18" s="74"/>
      <c r="L18" s="73">
        <v>1155000</v>
      </c>
      <c r="M18" s="73"/>
      <c r="N18" s="74">
        <v>102.20099999999999</v>
      </c>
      <c r="O18" s="74"/>
      <c r="P18" s="88">
        <v>0</v>
      </c>
      <c r="Q18" s="88"/>
      <c r="R18" s="75">
        <v>1180421.55</v>
      </c>
    </row>
    <row r="19" spans="4:18" ht="10.9" customHeight="1" x14ac:dyDescent="0.2">
      <c r="D19" s="71">
        <v>42401</v>
      </c>
      <c r="E19" s="72"/>
      <c r="F19" s="87" t="s">
        <v>109</v>
      </c>
      <c r="G19" s="87"/>
      <c r="H19" s="74">
        <v>2</v>
      </c>
      <c r="I19" s="74"/>
      <c r="J19" s="74">
        <v>0.75</v>
      </c>
      <c r="K19" s="74"/>
      <c r="L19" s="73">
        <v>1140000</v>
      </c>
      <c r="M19" s="73"/>
      <c r="N19" s="74">
        <v>104.45099999999999</v>
      </c>
      <c r="O19" s="74"/>
      <c r="P19" s="88">
        <v>0</v>
      </c>
      <c r="Q19" s="88"/>
      <c r="R19" s="75">
        <v>1190741.3999999999</v>
      </c>
    </row>
    <row r="20" spans="4:18" ht="10.9" customHeight="1" x14ac:dyDescent="0.2">
      <c r="D20" s="71">
        <v>42767</v>
      </c>
      <c r="E20" s="72"/>
      <c r="F20" s="87" t="s">
        <v>109</v>
      </c>
      <c r="G20" s="87"/>
      <c r="H20" s="74">
        <v>2</v>
      </c>
      <c r="I20" s="74"/>
      <c r="J20" s="74">
        <v>0.95</v>
      </c>
      <c r="K20" s="74"/>
      <c r="L20" s="73">
        <v>995000</v>
      </c>
      <c r="M20" s="73"/>
      <c r="N20" s="74">
        <v>104.73099999999999</v>
      </c>
      <c r="O20" s="74"/>
      <c r="P20" s="88">
        <v>0</v>
      </c>
      <c r="Q20" s="88"/>
      <c r="R20" s="75">
        <v>1042073.450000001</v>
      </c>
    </row>
    <row r="21" spans="4:18" ht="10.9" customHeight="1" x14ac:dyDescent="0.2">
      <c r="D21" s="71">
        <v>43132</v>
      </c>
      <c r="E21" s="71"/>
      <c r="F21" s="89" t="s">
        <v>109</v>
      </c>
      <c r="G21" s="89"/>
      <c r="H21" s="76">
        <v>2</v>
      </c>
      <c r="I21" s="76"/>
      <c r="J21" s="76">
        <v>1.1499999999999999</v>
      </c>
      <c r="K21" s="76"/>
      <c r="L21" s="75">
        <v>975000</v>
      </c>
      <c r="M21" s="75"/>
      <c r="N21" s="76">
        <v>104.60899999999999</v>
      </c>
      <c r="O21" s="76"/>
      <c r="P21" s="90">
        <v>0</v>
      </c>
      <c r="Q21" s="90"/>
      <c r="R21" s="75">
        <v>1019937.75</v>
      </c>
    </row>
    <row r="22" spans="4:18" ht="10.9" customHeight="1" x14ac:dyDescent="0.2">
      <c r="D22" s="71">
        <v>43497</v>
      </c>
      <c r="E22" s="72"/>
      <c r="F22" s="87" t="s">
        <v>109</v>
      </c>
      <c r="G22" s="87"/>
      <c r="H22" s="74">
        <v>2</v>
      </c>
      <c r="I22" s="74"/>
      <c r="J22" s="74">
        <v>1.35</v>
      </c>
      <c r="K22" s="74"/>
      <c r="L22" s="73">
        <v>935000</v>
      </c>
      <c r="M22" s="73"/>
      <c r="N22" s="74">
        <v>104.1</v>
      </c>
      <c r="O22" s="74"/>
      <c r="P22" s="88">
        <v>0</v>
      </c>
      <c r="Q22" s="88"/>
      <c r="R22" s="75">
        <v>973335</v>
      </c>
    </row>
    <row r="23" spans="4:18" ht="10.9" customHeight="1" x14ac:dyDescent="0.2">
      <c r="D23" s="71">
        <v>43862</v>
      </c>
      <c r="E23" s="72"/>
      <c r="F23" s="87" t="s">
        <v>109</v>
      </c>
      <c r="G23" s="87"/>
      <c r="H23" s="74">
        <v>2</v>
      </c>
      <c r="I23" s="74"/>
      <c r="J23" s="74">
        <v>1.6</v>
      </c>
      <c r="K23" s="74"/>
      <c r="L23" s="73">
        <v>920000</v>
      </c>
      <c r="M23" s="73"/>
      <c r="N23" s="74">
        <v>102.501</v>
      </c>
      <c r="O23" s="74"/>
      <c r="P23" s="88">
        <v>1</v>
      </c>
      <c r="Q23" s="88"/>
      <c r="R23" s="75">
        <v>943009.19999999902</v>
      </c>
    </row>
    <row r="24" spans="4:18" ht="10.9" customHeight="1" x14ac:dyDescent="0.2">
      <c r="D24" s="71">
        <v>44228</v>
      </c>
      <c r="E24" s="72"/>
      <c r="F24" s="87" t="s">
        <v>109</v>
      </c>
      <c r="G24" s="87"/>
      <c r="H24" s="74">
        <v>2</v>
      </c>
      <c r="I24" s="74"/>
      <c r="J24" s="74">
        <v>1.7</v>
      </c>
      <c r="K24" s="74"/>
      <c r="L24" s="73">
        <v>585000</v>
      </c>
      <c r="M24" s="73"/>
      <c r="N24" s="74">
        <v>101.869</v>
      </c>
      <c r="O24" s="74"/>
      <c r="P24" s="88">
        <v>1</v>
      </c>
      <c r="Q24" s="88"/>
      <c r="R24" s="75">
        <v>595933.64999999944</v>
      </c>
    </row>
    <row r="25" spans="4:18" ht="10.9" customHeight="1" x14ac:dyDescent="0.2">
      <c r="D25" s="71">
        <v>44593</v>
      </c>
      <c r="E25" s="72"/>
      <c r="F25" s="87" t="s">
        <v>109</v>
      </c>
      <c r="G25" s="87"/>
      <c r="H25" s="74">
        <v>2</v>
      </c>
      <c r="I25" s="74"/>
      <c r="J25" s="74">
        <v>1.8</v>
      </c>
      <c r="K25" s="74"/>
      <c r="L25" s="73">
        <v>175000</v>
      </c>
      <c r="M25" s="73"/>
      <c r="N25" s="74">
        <v>101.241</v>
      </c>
      <c r="O25" s="74"/>
      <c r="P25" s="88">
        <v>1</v>
      </c>
      <c r="Q25" s="88"/>
      <c r="R25" s="75">
        <v>177171.75</v>
      </c>
    </row>
    <row r="26" spans="4:18" ht="10.9" customHeight="1" x14ac:dyDescent="0.2">
      <c r="D26" s="71">
        <v>44958</v>
      </c>
      <c r="E26" s="71"/>
      <c r="F26" s="89" t="s">
        <v>109</v>
      </c>
      <c r="G26" s="89"/>
      <c r="H26" s="76">
        <v>2</v>
      </c>
      <c r="I26" s="76"/>
      <c r="J26" s="76">
        <v>1.9</v>
      </c>
      <c r="K26" s="76"/>
      <c r="L26" s="75">
        <v>170000</v>
      </c>
      <c r="M26" s="75"/>
      <c r="N26" s="76">
        <v>100.61799999999999</v>
      </c>
      <c r="O26" s="76"/>
      <c r="P26" s="90">
        <v>1</v>
      </c>
      <c r="Q26" s="90"/>
      <c r="R26" s="75">
        <v>171050.5999999996</v>
      </c>
    </row>
    <row r="27" spans="4:18" ht="10.9" customHeight="1" x14ac:dyDescent="0.2">
      <c r="D27" s="71">
        <v>45689</v>
      </c>
      <c r="E27" s="72"/>
      <c r="F27" s="87" t="s">
        <v>110</v>
      </c>
      <c r="G27" s="87"/>
      <c r="H27" s="74">
        <v>2.1</v>
      </c>
      <c r="I27" s="74"/>
      <c r="J27" s="74">
        <v>2.1</v>
      </c>
      <c r="K27" s="74"/>
      <c r="L27" s="73">
        <v>230000</v>
      </c>
      <c r="M27" s="73"/>
      <c r="N27" s="74">
        <v>100</v>
      </c>
      <c r="O27" s="74"/>
      <c r="P27" s="88">
        <v>0</v>
      </c>
      <c r="Q27" s="88"/>
      <c r="R27" s="75">
        <v>230000</v>
      </c>
    </row>
    <row r="28" spans="4:18" ht="10.9" customHeight="1" x14ac:dyDescent="0.2">
      <c r="D28" s="71">
        <v>46784</v>
      </c>
      <c r="E28" s="72"/>
      <c r="F28" s="87" t="s">
        <v>111</v>
      </c>
      <c r="G28" s="87"/>
      <c r="H28" s="74">
        <v>2.35</v>
      </c>
      <c r="I28" s="74"/>
      <c r="J28" s="74">
        <v>2.35</v>
      </c>
      <c r="K28" s="74"/>
      <c r="L28" s="73">
        <v>365000</v>
      </c>
      <c r="M28" s="73"/>
      <c r="N28" s="74">
        <v>100</v>
      </c>
      <c r="O28" s="74"/>
      <c r="P28" s="88">
        <v>0</v>
      </c>
      <c r="Q28" s="88"/>
      <c r="R28" s="75">
        <v>365000</v>
      </c>
    </row>
    <row r="29" spans="4:18" ht="1.1499999999999999" customHeight="1" x14ac:dyDescent="0.2">
      <c r="D29" s="69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69"/>
    </row>
    <row r="30" spans="4:18" ht="1.1499999999999999" customHeight="1" x14ac:dyDescent="0.2"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</row>
    <row r="31" spans="4:18" ht="12.75" customHeight="1" x14ac:dyDescent="0.2">
      <c r="D31" s="77">
        <v>0</v>
      </c>
      <c r="E31" s="77"/>
      <c r="F31" s="79">
        <v>0</v>
      </c>
      <c r="G31" s="79"/>
      <c r="H31" s="79">
        <v>0</v>
      </c>
      <c r="I31" s="79"/>
      <c r="J31" s="79">
        <v>0</v>
      </c>
      <c r="K31" s="79"/>
      <c r="L31" s="78">
        <v>7880000</v>
      </c>
      <c r="M31" s="78"/>
      <c r="N31" s="79">
        <v>0</v>
      </c>
      <c r="O31" s="79"/>
      <c r="P31" s="79">
        <v>0</v>
      </c>
      <c r="Q31" s="79"/>
      <c r="R31" s="78">
        <v>8125561.4000000004</v>
      </c>
    </row>
    <row r="32" spans="4:18" ht="1.1499999999999999" customHeight="1" x14ac:dyDescent="0.2"/>
    <row r="33" spans="4:18" ht="10.9" customHeight="1" x14ac:dyDescent="0.2"/>
    <row r="34" spans="4:18" ht="10.9" customHeight="1" x14ac:dyDescent="0.2">
      <c r="D34" s="51" t="s">
        <v>112</v>
      </c>
      <c r="E34" s="51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52" t="s">
        <v>49</v>
      </c>
    </row>
    <row r="35" spans="4:18" ht="10.9" customHeight="1" x14ac:dyDescent="0.2">
      <c r="D35" s="50" t="s">
        <v>43</v>
      </c>
      <c r="E35" s="50"/>
      <c r="R35" s="80" t="s">
        <v>49</v>
      </c>
    </row>
    <row r="36" spans="4:18" ht="10.9" customHeight="1" x14ac:dyDescent="0.2">
      <c r="D36" s="53" t="s">
        <v>58</v>
      </c>
      <c r="E36" s="53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54">
        <v>7880000</v>
      </c>
    </row>
    <row r="37" spans="4:18" ht="10.9" customHeight="1" x14ac:dyDescent="0.2">
      <c r="D37" s="53" t="s">
        <v>113</v>
      </c>
      <c r="E37" s="53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55">
        <v>245561.4</v>
      </c>
    </row>
    <row r="38" spans="4:18" ht="10.9" customHeight="1" x14ac:dyDescent="0.2">
      <c r="D38" s="53" t="s">
        <v>114</v>
      </c>
      <c r="E38" s="53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54">
        <v>8125561.4000000004</v>
      </c>
    </row>
    <row r="39" spans="4:18" ht="10.9" customHeight="1" x14ac:dyDescent="0.2">
      <c r="D39" s="56" t="s">
        <v>43</v>
      </c>
      <c r="E39" s="50"/>
      <c r="R39" s="58" t="s">
        <v>49</v>
      </c>
    </row>
    <row r="40" spans="4:18" ht="10.9" customHeight="1" x14ac:dyDescent="0.2">
      <c r="D40" s="53" t="s">
        <v>66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54">
        <v>-58356.12</v>
      </c>
    </row>
    <row r="41" spans="4:18" ht="10.9" customHeight="1" x14ac:dyDescent="0.2">
      <c r="D41" s="53" t="s">
        <v>115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55">
        <v>8067205.2800000003</v>
      </c>
    </row>
    <row r="42" spans="4:18" ht="10.9" customHeight="1" x14ac:dyDescent="0.2">
      <c r="D42" s="56" t="s">
        <v>43</v>
      </c>
      <c r="E42" s="50"/>
      <c r="R42" s="58" t="s">
        <v>49</v>
      </c>
    </row>
    <row r="43" spans="4:18" ht="10.9" customHeight="1" x14ac:dyDescent="0.2">
      <c r="D43" s="53" t="s">
        <v>116</v>
      </c>
      <c r="E43" s="53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54">
        <v>8067205.2800000003</v>
      </c>
    </row>
    <row r="44" spans="4:18" ht="10.9" customHeight="1" x14ac:dyDescent="0.2">
      <c r="D44" s="56" t="s">
        <v>43</v>
      </c>
      <c r="E44" s="50"/>
      <c r="R44" s="58" t="s">
        <v>49</v>
      </c>
    </row>
    <row r="45" spans="4:18" ht="10.9" customHeight="1" x14ac:dyDescent="0.2">
      <c r="D45" s="53" t="s">
        <v>80</v>
      </c>
      <c r="E45" s="53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54">
        <v>47444.333333333299</v>
      </c>
    </row>
    <row r="46" spans="4:18" ht="10.9" customHeight="1" x14ac:dyDescent="0.2">
      <c r="D46" s="53" t="s">
        <v>81</v>
      </c>
      <c r="E46" s="53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81">
        <v>6.0208544839255502</v>
      </c>
    </row>
    <row r="47" spans="4:18" ht="10.9" customHeight="1" x14ac:dyDescent="0.2">
      <c r="D47" s="53" t="s">
        <v>82</v>
      </c>
      <c r="E47" s="53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82">
        <v>2.0054099470959001</v>
      </c>
    </row>
    <row r="48" spans="4:18" ht="10.9" customHeight="1" x14ac:dyDescent="0.2">
      <c r="D48" s="56" t="s">
        <v>43</v>
      </c>
      <c r="E48" s="50"/>
      <c r="R48" s="58" t="s">
        <v>49</v>
      </c>
    </row>
    <row r="49" spans="1:18" ht="10.9" customHeight="1" x14ac:dyDescent="0.2">
      <c r="D49" s="53" t="s">
        <v>83</v>
      </c>
      <c r="E49" s="53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82">
        <v>1.6108311494874701</v>
      </c>
    </row>
    <row r="50" spans="1:18" ht="10.9" customHeight="1" x14ac:dyDescent="0.2">
      <c r="D50" s="53" t="s">
        <v>84</v>
      </c>
      <c r="E50" s="53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82">
        <v>1.58118476486181</v>
      </c>
    </row>
    <row r="51" spans="1:18" ht="31.9" customHeight="1" x14ac:dyDescent="0.2"/>
    <row r="52" spans="1:18" ht="195.75" customHeight="1" x14ac:dyDescent="0.2"/>
    <row r="53" spans="1:18" ht="12.75" customHeight="1" x14ac:dyDescent="0.2">
      <c r="D53" s="62" t="s">
        <v>117</v>
      </c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</row>
    <row r="54" spans="1:18" ht="9.4" customHeight="1" x14ac:dyDescent="0.3">
      <c r="D54" s="63" t="s">
        <v>71</v>
      </c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</row>
    <row r="55" spans="1:18" ht="13.7" customHeight="1" x14ac:dyDescent="0.3">
      <c r="D55" s="64" t="s">
        <v>71</v>
      </c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</row>
    <row r="56" spans="1:18" ht="9.1999999999999993" customHeight="1" x14ac:dyDescent="0.2">
      <c r="D56" s="65" t="s">
        <v>71</v>
      </c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6" t="s">
        <v>49</v>
      </c>
    </row>
    <row r="57" spans="1:18" ht="0.75" customHeight="1" x14ac:dyDescent="0.2"/>
    <row r="58" spans="1:18" ht="2.1" customHeight="1" x14ac:dyDescent="0.2">
      <c r="A58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29"/>
  <sheetViews>
    <sheetView showGridLines="0" workbookViewId="0"/>
  </sheetViews>
  <sheetFormatPr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9.42578125" style="37" customWidth="1"/>
    <col min="6" max="6" width="9.140625" style="37"/>
    <col min="7" max="7" width="9.42578125" style="37" customWidth="1"/>
    <col min="8" max="8" width="8.28515625" style="37" customWidth="1"/>
    <col min="9" max="9" width="9.42578125" style="37" customWidth="1"/>
    <col min="10" max="10" width="9.140625" style="37"/>
    <col min="11" max="11" width="9.5703125" style="37" customWidth="1"/>
    <col min="12" max="12" width="8.42578125" style="37" customWidth="1"/>
    <col min="13" max="13" width="11.42578125" style="37" customWidth="1"/>
    <col min="14" max="15" width="0.42578125" style="37" customWidth="1"/>
    <col min="16" max="16" width="9.140625" style="37"/>
    <col min="17" max="256" width="13.28515625" style="37" customWidth="1"/>
    <col min="257" max="16384" width="9.140625" style="37"/>
  </cols>
  <sheetData>
    <row r="1" spans="4:14" ht="2.1" customHeight="1" x14ac:dyDescent="0.2">
      <c r="N1" s="37" t="s">
        <v>43</v>
      </c>
    </row>
    <row r="2" spans="4:14" ht="3.75" customHeight="1" x14ac:dyDescent="0.2"/>
    <row r="3" spans="4:14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</row>
    <row r="4" spans="4:14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</row>
    <row r="5" spans="4:14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</row>
    <row r="6" spans="4:14" ht="16.350000000000001" customHeight="1" x14ac:dyDescent="0.2">
      <c r="D6" s="40" t="s">
        <v>46</v>
      </c>
      <c r="E6" s="40"/>
      <c r="F6" s="40"/>
      <c r="G6" s="40"/>
      <c r="H6" s="40"/>
      <c r="I6" s="40"/>
      <c r="J6" s="40"/>
      <c r="K6" s="40"/>
      <c r="L6" s="40"/>
    </row>
    <row r="7" spans="4:14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</row>
    <row r="8" spans="4:14" ht="15.6" customHeight="1" x14ac:dyDescent="0.2">
      <c r="D8" s="41" t="s">
        <v>48</v>
      </c>
      <c r="E8" s="42"/>
      <c r="F8" s="42"/>
      <c r="G8" s="42"/>
      <c r="H8" s="42"/>
      <c r="I8" s="42"/>
      <c r="J8" s="42"/>
      <c r="K8" s="42"/>
      <c r="L8" s="41"/>
    </row>
    <row r="9" spans="4:14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</row>
    <row r="10" spans="4:14" ht="17.25" customHeight="1" x14ac:dyDescent="0.25">
      <c r="D10" s="43" t="s">
        <v>118</v>
      </c>
      <c r="E10" s="43"/>
      <c r="F10" s="43"/>
      <c r="G10" s="43"/>
      <c r="H10" s="43"/>
      <c r="I10" s="43"/>
      <c r="J10" s="43"/>
      <c r="K10" s="43"/>
      <c r="L10" s="44"/>
    </row>
    <row r="11" spans="4:14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</row>
    <row r="12" spans="4:14" ht="1.1499999999999999" customHeight="1" x14ac:dyDescent="0.2"/>
    <row r="13" spans="4:14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</row>
    <row r="14" spans="4:14" ht="34.5" customHeight="1" x14ac:dyDescent="0.2">
      <c r="D14" s="67" t="s">
        <v>103</v>
      </c>
      <c r="E14" s="67"/>
      <c r="F14" s="67" t="s">
        <v>119</v>
      </c>
      <c r="G14" s="67"/>
      <c r="H14" s="67" t="s">
        <v>120</v>
      </c>
      <c r="I14" s="67"/>
      <c r="J14" s="67" t="s">
        <v>121</v>
      </c>
      <c r="K14" s="67"/>
      <c r="L14" s="67" t="s">
        <v>122</v>
      </c>
    </row>
    <row r="15" spans="4:14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</row>
    <row r="16" spans="4:14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69"/>
    </row>
    <row r="17" spans="1:12" ht="10.9" customHeight="1" x14ac:dyDescent="0.2">
      <c r="D17" s="71">
        <v>43862</v>
      </c>
      <c r="E17" s="72"/>
      <c r="F17" s="91">
        <v>0</v>
      </c>
      <c r="G17" s="91"/>
      <c r="H17" s="74">
        <v>0</v>
      </c>
      <c r="I17" s="74"/>
      <c r="J17" s="73">
        <v>957706.36928498896</v>
      </c>
      <c r="K17" s="73"/>
      <c r="L17" s="92">
        <v>0</v>
      </c>
    </row>
    <row r="18" spans="1:12" ht="10.9" customHeight="1" x14ac:dyDescent="0.2">
      <c r="D18" s="71">
        <v>43862</v>
      </c>
      <c r="E18" s="72"/>
      <c r="F18" s="72">
        <v>43497</v>
      </c>
      <c r="G18" s="72"/>
      <c r="H18" s="74">
        <v>100</v>
      </c>
      <c r="I18" s="74"/>
      <c r="J18" s="73">
        <v>952984.92285915103</v>
      </c>
      <c r="K18" s="73"/>
      <c r="L18" s="92">
        <v>1</v>
      </c>
    </row>
    <row r="19" spans="1:12" ht="10.9" customHeight="1" x14ac:dyDescent="0.2">
      <c r="D19" s="71">
        <v>44228</v>
      </c>
      <c r="E19" s="72"/>
      <c r="F19" s="91">
        <v>0</v>
      </c>
      <c r="G19" s="91"/>
      <c r="H19" s="74">
        <v>0</v>
      </c>
      <c r="I19" s="74"/>
      <c r="J19" s="73">
        <v>611936.07880094636</v>
      </c>
      <c r="K19" s="73"/>
      <c r="L19" s="92">
        <v>0</v>
      </c>
    </row>
    <row r="20" spans="1:12" ht="10.9" customHeight="1" x14ac:dyDescent="0.2">
      <c r="D20" s="71">
        <v>44228</v>
      </c>
      <c r="E20" s="72"/>
      <c r="F20" s="72">
        <v>43497</v>
      </c>
      <c r="G20" s="72"/>
      <c r="H20" s="74">
        <v>100</v>
      </c>
      <c r="I20" s="74"/>
      <c r="J20" s="73">
        <v>605974.10645615496</v>
      </c>
      <c r="K20" s="73"/>
      <c r="L20" s="92">
        <v>1</v>
      </c>
    </row>
    <row r="21" spans="1:12" ht="12.75" customHeight="1" x14ac:dyDescent="0.2">
      <c r="D21" s="69"/>
      <c r="E21" s="70"/>
      <c r="F21" s="70"/>
      <c r="G21" s="70"/>
      <c r="H21" s="70"/>
      <c r="I21" s="70"/>
      <c r="J21" s="70"/>
      <c r="K21" s="70"/>
      <c r="L21" s="69"/>
    </row>
    <row r="22" spans="1:12" ht="33.950000000000003" customHeight="1" x14ac:dyDescent="0.2"/>
    <row r="23" spans="1:12" ht="409.6" customHeight="1" x14ac:dyDescent="0.2"/>
    <row r="24" spans="1:12" ht="12.75" customHeight="1" x14ac:dyDescent="0.2">
      <c r="D24" s="62" t="s">
        <v>90</v>
      </c>
      <c r="E24" s="62"/>
      <c r="F24" s="62"/>
      <c r="G24" s="62"/>
      <c r="H24" s="62"/>
      <c r="I24" s="62"/>
      <c r="J24" s="62"/>
      <c r="K24" s="62"/>
      <c r="L24" s="62"/>
    </row>
    <row r="25" spans="1:12" ht="9.4" customHeight="1" x14ac:dyDescent="0.3">
      <c r="D25" s="63" t="s">
        <v>71</v>
      </c>
      <c r="E25" s="63"/>
      <c r="F25" s="63"/>
      <c r="G25" s="63"/>
      <c r="H25" s="63"/>
      <c r="I25" s="63"/>
      <c r="J25" s="63"/>
      <c r="K25" s="63"/>
      <c r="L25" s="63"/>
    </row>
    <row r="26" spans="1:12" ht="13.7" customHeight="1" x14ac:dyDescent="0.3">
      <c r="D26" s="64" t="s">
        <v>71</v>
      </c>
      <c r="E26" s="64"/>
      <c r="F26" s="64"/>
      <c r="G26" s="64"/>
      <c r="H26" s="64"/>
      <c r="I26" s="64"/>
      <c r="J26" s="64"/>
      <c r="K26" s="64"/>
      <c r="L26" s="64"/>
    </row>
    <row r="27" spans="1:12" ht="9.1999999999999993" customHeight="1" x14ac:dyDescent="0.2">
      <c r="D27" s="65" t="s">
        <v>71</v>
      </c>
      <c r="E27" s="65"/>
      <c r="F27" s="65"/>
      <c r="G27" s="65"/>
      <c r="H27" s="65"/>
      <c r="I27" s="65"/>
      <c r="J27" s="65"/>
      <c r="K27" s="65"/>
      <c r="L27" s="66" t="s">
        <v>49</v>
      </c>
    </row>
    <row r="28" spans="1:12" ht="0.75" customHeight="1" x14ac:dyDescent="0.2"/>
    <row r="29" spans="1:12" ht="2.1" customHeight="1" x14ac:dyDescent="0.2">
      <c r="A29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L60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13.42578125" style="37" customWidth="1"/>
    <col min="6" max="6" width="11.42578125" style="37" customWidth="1"/>
    <col min="7" max="7" width="13.42578125" style="37" customWidth="1"/>
    <col min="8" max="8" width="10" style="37" customWidth="1"/>
    <col min="9" max="9" width="13.42578125" style="37" customWidth="1"/>
    <col min="10" max="11" width="11.42578125" style="37" customWidth="1"/>
    <col min="12" max="13" width="0.42578125" style="37" customWidth="1"/>
    <col min="14" max="14" width="1" style="37"/>
    <col min="15" max="256" width="13.28515625" style="37" customWidth="1"/>
    <col min="257" max="16384" width="1" style="37"/>
  </cols>
  <sheetData>
    <row r="1" spans="4:12" ht="2.1" customHeight="1" x14ac:dyDescent="0.2">
      <c r="L1" s="37" t="s">
        <v>43</v>
      </c>
    </row>
    <row r="2" spans="4:12" ht="3.75" customHeight="1" x14ac:dyDescent="0.2"/>
    <row r="3" spans="4:12" ht="12.75" customHeight="1" x14ac:dyDescent="0.2">
      <c r="D3" s="38" t="s">
        <v>44</v>
      </c>
      <c r="E3" s="38"/>
      <c r="F3" s="38"/>
      <c r="G3" s="38"/>
      <c r="H3" s="38"/>
      <c r="I3" s="38"/>
      <c r="J3" s="38"/>
    </row>
    <row r="4" spans="4:12" ht="3.2" customHeight="1" x14ac:dyDescent="0.2">
      <c r="D4" s="38"/>
      <c r="E4" s="38"/>
      <c r="F4" s="38"/>
      <c r="G4" s="38"/>
      <c r="H4" s="38"/>
      <c r="I4" s="38"/>
      <c r="J4" s="38"/>
    </row>
    <row r="5" spans="4:12" ht="18.75" customHeight="1" x14ac:dyDescent="0.3">
      <c r="D5" s="39" t="s">
        <v>45</v>
      </c>
      <c r="E5" s="39"/>
      <c r="F5" s="39"/>
      <c r="G5" s="39"/>
      <c r="H5" s="39"/>
      <c r="I5" s="39"/>
      <c r="J5" s="39"/>
    </row>
    <row r="6" spans="4:12" ht="16.350000000000001" customHeight="1" x14ac:dyDescent="0.2">
      <c r="D6" s="40" t="s">
        <v>46</v>
      </c>
      <c r="E6" s="40"/>
      <c r="F6" s="40"/>
      <c r="G6" s="40"/>
      <c r="H6" s="40"/>
      <c r="I6" s="40"/>
      <c r="J6" s="40"/>
    </row>
    <row r="7" spans="4:12" ht="15.6" customHeight="1" x14ac:dyDescent="0.2">
      <c r="D7" s="41" t="s">
        <v>47</v>
      </c>
      <c r="E7" s="41"/>
      <c r="F7" s="41"/>
      <c r="G7" s="41"/>
      <c r="H7" s="41"/>
      <c r="I7" s="41"/>
      <c r="J7" s="41"/>
    </row>
    <row r="8" spans="4:12" ht="15.6" customHeight="1" x14ac:dyDescent="0.2">
      <c r="D8" s="41" t="s">
        <v>48</v>
      </c>
      <c r="E8" s="42"/>
      <c r="F8" s="42"/>
      <c r="G8" s="42"/>
      <c r="H8" s="42"/>
      <c r="I8" s="42"/>
      <c r="J8" s="41"/>
    </row>
    <row r="9" spans="4:12" ht="12.75" customHeight="1" x14ac:dyDescent="0.2">
      <c r="D9" s="41" t="s">
        <v>49</v>
      </c>
      <c r="E9" s="41"/>
      <c r="F9" s="41"/>
      <c r="G9" s="41"/>
      <c r="H9" s="41"/>
      <c r="I9" s="41"/>
      <c r="J9" s="41"/>
    </row>
    <row r="10" spans="4:12" ht="17.25" customHeight="1" x14ac:dyDescent="0.25">
      <c r="D10" s="43" t="s">
        <v>123</v>
      </c>
      <c r="E10" s="43"/>
      <c r="F10" s="43"/>
      <c r="G10" s="43"/>
      <c r="H10" s="43"/>
      <c r="I10" s="43"/>
      <c r="J10" s="44"/>
    </row>
    <row r="11" spans="4:12" ht="4.3499999999999996" customHeight="1" x14ac:dyDescent="0.25">
      <c r="D11" s="45"/>
      <c r="E11" s="45"/>
      <c r="F11" s="45"/>
      <c r="G11" s="45"/>
      <c r="H11" s="45"/>
      <c r="I11" s="45"/>
      <c r="J11" s="45"/>
    </row>
    <row r="12" spans="4:12" ht="1.1499999999999999" customHeight="1" x14ac:dyDescent="0.2"/>
    <row r="13" spans="4:12" ht="12.75" customHeight="1" x14ac:dyDescent="0.2">
      <c r="D13" s="67"/>
      <c r="E13" s="67"/>
      <c r="F13" s="67"/>
      <c r="G13" s="67"/>
      <c r="H13" s="67"/>
      <c r="I13" s="67"/>
      <c r="J13" s="67"/>
    </row>
    <row r="14" spans="4:12" ht="12.75" customHeight="1" x14ac:dyDescent="0.2">
      <c r="D14" s="67" t="s">
        <v>73</v>
      </c>
      <c r="E14" s="67"/>
      <c r="F14" s="67" t="s">
        <v>74</v>
      </c>
      <c r="G14" s="67"/>
      <c r="H14" s="67" t="s">
        <v>76</v>
      </c>
      <c r="I14" s="67"/>
      <c r="J14" s="67" t="s">
        <v>124</v>
      </c>
    </row>
    <row r="15" spans="4:12" ht="1.1499999999999999" customHeight="1" x14ac:dyDescent="0.2">
      <c r="D15" s="68"/>
      <c r="E15" s="68"/>
      <c r="F15" s="68"/>
      <c r="G15" s="68"/>
      <c r="H15" s="68"/>
      <c r="I15" s="68"/>
      <c r="J15" s="68"/>
    </row>
    <row r="16" spans="4:12" ht="0.95" customHeight="1" x14ac:dyDescent="0.2">
      <c r="D16" s="69"/>
      <c r="E16" s="70"/>
      <c r="F16" s="70"/>
      <c r="G16" s="70"/>
      <c r="H16" s="70"/>
      <c r="I16" s="70"/>
      <c r="J16" s="69"/>
    </row>
    <row r="17" spans="4:10" ht="10.9" customHeight="1" x14ac:dyDescent="0.2">
      <c r="D17" s="71">
        <v>41079</v>
      </c>
      <c r="E17" s="72"/>
      <c r="F17" s="73">
        <v>0</v>
      </c>
      <c r="G17" s="73"/>
      <c r="H17" s="73">
        <v>0</v>
      </c>
      <c r="I17" s="73"/>
      <c r="J17" s="75">
        <v>0</v>
      </c>
    </row>
    <row r="18" spans="4:10" ht="10.9" customHeight="1" x14ac:dyDescent="0.2">
      <c r="D18" s="71">
        <v>41306</v>
      </c>
      <c r="E18" s="72"/>
      <c r="F18" s="73">
        <v>0</v>
      </c>
      <c r="G18" s="73"/>
      <c r="H18" s="73">
        <v>93105.88</v>
      </c>
      <c r="I18" s="73"/>
      <c r="J18" s="75">
        <v>93105.88</v>
      </c>
    </row>
    <row r="19" spans="4:10" ht="10.9" customHeight="1" x14ac:dyDescent="0.2">
      <c r="D19" s="71">
        <v>41487</v>
      </c>
      <c r="E19" s="72"/>
      <c r="F19" s="73">
        <v>0</v>
      </c>
      <c r="G19" s="73"/>
      <c r="H19" s="73">
        <v>75491.25</v>
      </c>
      <c r="I19" s="73"/>
      <c r="J19" s="75">
        <v>75491.25</v>
      </c>
    </row>
    <row r="20" spans="4:10" ht="10.9" customHeight="1" x14ac:dyDescent="0.2">
      <c r="D20" s="71">
        <v>41671</v>
      </c>
      <c r="E20" s="72"/>
      <c r="F20" s="73">
        <v>235000</v>
      </c>
      <c r="G20" s="73"/>
      <c r="H20" s="73">
        <v>75491.25</v>
      </c>
      <c r="I20" s="73"/>
      <c r="J20" s="75">
        <v>310491.25</v>
      </c>
    </row>
    <row r="21" spans="4:10" ht="10.9" customHeight="1" x14ac:dyDescent="0.2">
      <c r="D21" s="71">
        <v>41852</v>
      </c>
      <c r="E21" s="71"/>
      <c r="F21" s="75">
        <v>0</v>
      </c>
      <c r="G21" s="75"/>
      <c r="H21" s="75">
        <v>74316.25</v>
      </c>
      <c r="I21" s="75"/>
      <c r="J21" s="75">
        <v>74316.25</v>
      </c>
    </row>
    <row r="22" spans="4:10" ht="10.9" customHeight="1" x14ac:dyDescent="0.2">
      <c r="D22" s="71">
        <v>42036</v>
      </c>
      <c r="E22" s="72"/>
      <c r="F22" s="73">
        <v>1155000</v>
      </c>
      <c r="G22" s="73"/>
      <c r="H22" s="73">
        <v>74316.25</v>
      </c>
      <c r="I22" s="73"/>
      <c r="J22" s="75">
        <v>1229316.25</v>
      </c>
    </row>
    <row r="23" spans="4:10" ht="10.9" customHeight="1" x14ac:dyDescent="0.2">
      <c r="D23" s="71">
        <v>42217</v>
      </c>
      <c r="E23" s="72"/>
      <c r="F23" s="73">
        <v>0</v>
      </c>
      <c r="G23" s="73"/>
      <c r="H23" s="73">
        <v>65653.75</v>
      </c>
      <c r="I23" s="73"/>
      <c r="J23" s="75">
        <v>65653.75</v>
      </c>
    </row>
    <row r="24" spans="4:10" ht="10.9" customHeight="1" x14ac:dyDescent="0.2">
      <c r="D24" s="71">
        <v>42401</v>
      </c>
      <c r="E24" s="72"/>
      <c r="F24" s="73">
        <v>1140000</v>
      </c>
      <c r="G24" s="73"/>
      <c r="H24" s="73">
        <v>65653.75</v>
      </c>
      <c r="I24" s="73"/>
      <c r="J24" s="75">
        <v>1205653.75</v>
      </c>
    </row>
    <row r="25" spans="4:10" ht="10.9" customHeight="1" x14ac:dyDescent="0.2">
      <c r="D25" s="71">
        <v>42583</v>
      </c>
      <c r="E25" s="72"/>
      <c r="F25" s="73">
        <v>0</v>
      </c>
      <c r="G25" s="73"/>
      <c r="H25" s="73">
        <v>54253.75</v>
      </c>
      <c r="I25" s="73"/>
      <c r="J25" s="75">
        <v>54253.75</v>
      </c>
    </row>
    <row r="26" spans="4:10" ht="10.9" customHeight="1" x14ac:dyDescent="0.2">
      <c r="D26" s="71">
        <v>42767</v>
      </c>
      <c r="E26" s="71"/>
      <c r="F26" s="75">
        <v>995000</v>
      </c>
      <c r="G26" s="75"/>
      <c r="H26" s="75">
        <v>54253.75</v>
      </c>
      <c r="I26" s="75"/>
      <c r="J26" s="75">
        <v>1049253.75</v>
      </c>
    </row>
    <row r="27" spans="4:10" ht="10.9" customHeight="1" x14ac:dyDescent="0.2">
      <c r="D27" s="71">
        <v>42948</v>
      </c>
      <c r="E27" s="72"/>
      <c r="F27" s="73">
        <v>0</v>
      </c>
      <c r="G27" s="73"/>
      <c r="H27" s="73">
        <v>44303.75</v>
      </c>
      <c r="I27" s="73"/>
      <c r="J27" s="75">
        <v>44303.75</v>
      </c>
    </row>
    <row r="28" spans="4:10" ht="10.9" customHeight="1" x14ac:dyDescent="0.2">
      <c r="D28" s="71">
        <v>43132</v>
      </c>
      <c r="E28" s="72"/>
      <c r="F28" s="73">
        <v>975000</v>
      </c>
      <c r="G28" s="73"/>
      <c r="H28" s="73">
        <v>44303.75</v>
      </c>
      <c r="I28" s="73"/>
      <c r="J28" s="75">
        <v>1019303.75</v>
      </c>
    </row>
    <row r="29" spans="4:10" ht="10.9" customHeight="1" x14ac:dyDescent="0.2">
      <c r="D29" s="71">
        <v>43313</v>
      </c>
      <c r="E29" s="72"/>
      <c r="F29" s="73">
        <v>0</v>
      </c>
      <c r="G29" s="73"/>
      <c r="H29" s="73">
        <v>34553.75</v>
      </c>
      <c r="I29" s="73"/>
      <c r="J29" s="75">
        <v>34553.75</v>
      </c>
    </row>
    <row r="30" spans="4:10" ht="10.9" customHeight="1" x14ac:dyDescent="0.2">
      <c r="D30" s="71">
        <v>43497</v>
      </c>
      <c r="E30" s="72"/>
      <c r="F30" s="73">
        <v>2440000</v>
      </c>
      <c r="G30" s="73"/>
      <c r="H30" s="73">
        <v>34553.75</v>
      </c>
      <c r="I30" s="73"/>
      <c r="J30" s="75">
        <v>2474553.75</v>
      </c>
    </row>
    <row r="31" spans="4:10" ht="10.9" customHeight="1" x14ac:dyDescent="0.2">
      <c r="D31" s="71">
        <v>43678</v>
      </c>
      <c r="E31" s="71"/>
      <c r="F31" s="75">
        <v>0</v>
      </c>
      <c r="G31" s="75"/>
      <c r="H31" s="75">
        <v>10153.75</v>
      </c>
      <c r="I31" s="75"/>
      <c r="J31" s="75">
        <v>10153.75</v>
      </c>
    </row>
    <row r="32" spans="4:10" ht="10.9" customHeight="1" x14ac:dyDescent="0.2">
      <c r="D32" s="71">
        <v>43862</v>
      </c>
      <c r="E32" s="72"/>
      <c r="F32" s="73">
        <v>0</v>
      </c>
      <c r="G32" s="73"/>
      <c r="H32" s="73">
        <v>10153.75</v>
      </c>
      <c r="I32" s="73"/>
      <c r="J32" s="75">
        <v>10153.75</v>
      </c>
    </row>
    <row r="33" spans="4:10" ht="10.9" customHeight="1" x14ac:dyDescent="0.2">
      <c r="D33" s="71">
        <v>44044</v>
      </c>
      <c r="E33" s="72"/>
      <c r="F33" s="73">
        <v>0</v>
      </c>
      <c r="G33" s="73"/>
      <c r="H33" s="73">
        <v>10153.75</v>
      </c>
      <c r="I33" s="73"/>
      <c r="J33" s="75">
        <v>10153.75</v>
      </c>
    </row>
    <row r="34" spans="4:10" ht="10.9" customHeight="1" x14ac:dyDescent="0.2">
      <c r="D34" s="71">
        <v>44228</v>
      </c>
      <c r="E34" s="72"/>
      <c r="F34" s="73">
        <v>0</v>
      </c>
      <c r="G34" s="73"/>
      <c r="H34" s="73">
        <v>10153.75</v>
      </c>
      <c r="I34" s="73"/>
      <c r="J34" s="75">
        <v>10153.75</v>
      </c>
    </row>
    <row r="35" spans="4:10" ht="10.9" customHeight="1" x14ac:dyDescent="0.2">
      <c r="D35" s="71">
        <v>44409</v>
      </c>
      <c r="E35" s="72"/>
      <c r="F35" s="73">
        <v>0</v>
      </c>
      <c r="G35" s="73"/>
      <c r="H35" s="73">
        <v>10153.75</v>
      </c>
      <c r="I35" s="73"/>
      <c r="J35" s="75">
        <v>10153.75</v>
      </c>
    </row>
    <row r="36" spans="4:10" ht="10.9" customHeight="1" x14ac:dyDescent="0.2">
      <c r="D36" s="71">
        <v>44593</v>
      </c>
      <c r="E36" s="71"/>
      <c r="F36" s="75">
        <v>175000</v>
      </c>
      <c r="G36" s="75"/>
      <c r="H36" s="75">
        <v>10153.75</v>
      </c>
      <c r="I36" s="75"/>
      <c r="J36" s="75">
        <v>185153.75</v>
      </c>
    </row>
    <row r="37" spans="4:10" ht="10.9" customHeight="1" x14ac:dyDescent="0.2">
      <c r="D37" s="71">
        <v>44774</v>
      </c>
      <c r="E37" s="72"/>
      <c r="F37" s="73">
        <v>0</v>
      </c>
      <c r="G37" s="73"/>
      <c r="H37" s="73">
        <v>8403.75</v>
      </c>
      <c r="I37" s="73"/>
      <c r="J37" s="75">
        <v>8403.75</v>
      </c>
    </row>
    <row r="38" spans="4:10" ht="10.9" customHeight="1" x14ac:dyDescent="0.2">
      <c r="D38" s="71">
        <v>44958</v>
      </c>
      <c r="E38" s="72"/>
      <c r="F38" s="73">
        <v>170000</v>
      </c>
      <c r="G38" s="73"/>
      <c r="H38" s="73">
        <v>8403.75</v>
      </c>
      <c r="I38" s="73"/>
      <c r="J38" s="75">
        <v>178403.75</v>
      </c>
    </row>
    <row r="39" spans="4:10" ht="10.9" customHeight="1" x14ac:dyDescent="0.2">
      <c r="D39" s="71">
        <v>45139</v>
      </c>
      <c r="E39" s="72"/>
      <c r="F39" s="73">
        <v>0</v>
      </c>
      <c r="G39" s="73"/>
      <c r="H39" s="73">
        <v>6703.75</v>
      </c>
      <c r="I39" s="73"/>
      <c r="J39" s="75">
        <v>6703.75</v>
      </c>
    </row>
    <row r="40" spans="4:10" ht="10.9" customHeight="1" x14ac:dyDescent="0.2">
      <c r="D40" s="71">
        <v>45323</v>
      </c>
      <c r="E40" s="72"/>
      <c r="F40" s="73">
        <v>115000</v>
      </c>
      <c r="G40" s="73"/>
      <c r="H40" s="73">
        <v>6703.75</v>
      </c>
      <c r="I40" s="73"/>
      <c r="J40" s="75">
        <v>121703.75</v>
      </c>
    </row>
    <row r="41" spans="4:10" ht="10.9" customHeight="1" x14ac:dyDescent="0.2">
      <c r="D41" s="71">
        <v>45505</v>
      </c>
      <c r="E41" s="71"/>
      <c r="F41" s="75">
        <v>0</v>
      </c>
      <c r="G41" s="75"/>
      <c r="H41" s="75">
        <v>5496.25</v>
      </c>
      <c r="I41" s="75"/>
      <c r="J41" s="75">
        <v>5496.25</v>
      </c>
    </row>
    <row r="42" spans="4:10" ht="10.9" customHeight="1" x14ac:dyDescent="0.2">
      <c r="D42" s="71">
        <v>45689</v>
      </c>
      <c r="E42" s="72"/>
      <c r="F42" s="73">
        <v>115000</v>
      </c>
      <c r="G42" s="73"/>
      <c r="H42" s="73">
        <v>5496.25</v>
      </c>
      <c r="I42" s="73"/>
      <c r="J42" s="75">
        <v>120496.25</v>
      </c>
    </row>
    <row r="43" spans="4:10" ht="10.9" customHeight="1" x14ac:dyDescent="0.2">
      <c r="D43" s="71">
        <v>45870</v>
      </c>
      <c r="E43" s="72"/>
      <c r="F43" s="73">
        <v>0</v>
      </c>
      <c r="G43" s="73"/>
      <c r="H43" s="73">
        <v>4288.75</v>
      </c>
      <c r="I43" s="73"/>
      <c r="J43" s="75">
        <v>4288.75</v>
      </c>
    </row>
    <row r="44" spans="4:10" ht="10.9" customHeight="1" x14ac:dyDescent="0.2">
      <c r="D44" s="71">
        <v>46054</v>
      </c>
      <c r="E44" s="72"/>
      <c r="F44" s="73">
        <v>120000</v>
      </c>
      <c r="G44" s="73"/>
      <c r="H44" s="73">
        <v>4288.75</v>
      </c>
      <c r="I44" s="73"/>
      <c r="J44" s="75">
        <v>124288.75</v>
      </c>
    </row>
    <row r="45" spans="4:10" ht="10.9" customHeight="1" x14ac:dyDescent="0.2">
      <c r="D45" s="71">
        <v>46235</v>
      </c>
      <c r="E45" s="72"/>
      <c r="F45" s="73">
        <v>0</v>
      </c>
      <c r="G45" s="73"/>
      <c r="H45" s="73">
        <v>2878.75</v>
      </c>
      <c r="I45" s="73"/>
      <c r="J45" s="75">
        <v>2878.75</v>
      </c>
    </row>
    <row r="46" spans="4:10" ht="10.9" customHeight="1" x14ac:dyDescent="0.2">
      <c r="D46" s="71">
        <v>46419</v>
      </c>
      <c r="E46" s="71"/>
      <c r="F46" s="75">
        <v>120000</v>
      </c>
      <c r="G46" s="75"/>
      <c r="H46" s="75">
        <v>2878.75</v>
      </c>
      <c r="I46" s="75"/>
      <c r="J46" s="75">
        <v>122878.75</v>
      </c>
    </row>
    <row r="47" spans="4:10" ht="10.9" customHeight="1" x14ac:dyDescent="0.2">
      <c r="D47" s="71">
        <v>46600</v>
      </c>
      <c r="E47" s="72"/>
      <c r="F47" s="73">
        <v>0</v>
      </c>
      <c r="G47" s="73"/>
      <c r="H47" s="73">
        <v>1468.75</v>
      </c>
      <c r="I47" s="73"/>
      <c r="J47" s="75">
        <v>1468.75</v>
      </c>
    </row>
    <row r="48" spans="4:10" ht="10.9" customHeight="1" x14ac:dyDescent="0.2">
      <c r="D48" s="71">
        <v>46784</v>
      </c>
      <c r="E48" s="72"/>
      <c r="F48" s="73">
        <v>125000</v>
      </c>
      <c r="G48" s="73"/>
      <c r="H48" s="73">
        <v>1468.75</v>
      </c>
      <c r="I48" s="73"/>
      <c r="J48" s="75">
        <v>126468.75</v>
      </c>
    </row>
    <row r="49" spans="1:10" ht="1.1499999999999999" customHeight="1" x14ac:dyDescent="0.2">
      <c r="D49" s="69"/>
      <c r="E49" s="70"/>
      <c r="F49" s="70"/>
      <c r="G49" s="70"/>
      <c r="H49" s="70"/>
      <c r="I49" s="70"/>
      <c r="J49" s="69"/>
    </row>
    <row r="50" spans="1:10" ht="1.1499999999999999" customHeight="1" x14ac:dyDescent="0.2">
      <c r="D50" s="69"/>
      <c r="E50" s="69"/>
      <c r="F50" s="69"/>
      <c r="G50" s="69"/>
      <c r="H50" s="69"/>
      <c r="I50" s="69"/>
      <c r="J50" s="69"/>
    </row>
    <row r="51" spans="1:10" ht="12.75" customHeight="1" x14ac:dyDescent="0.2">
      <c r="D51" s="77">
        <v>0</v>
      </c>
      <c r="E51" s="77"/>
      <c r="F51" s="78">
        <v>7880000</v>
      </c>
      <c r="G51" s="78"/>
      <c r="H51" s="78">
        <v>909653.38</v>
      </c>
      <c r="I51" s="78"/>
      <c r="J51" s="78">
        <v>8789653.3800000008</v>
      </c>
    </row>
    <row r="52" spans="1:10" ht="1.1499999999999999" customHeight="1" x14ac:dyDescent="0.2"/>
    <row r="53" spans="1:10" ht="33.950000000000003" customHeight="1" x14ac:dyDescent="0.2"/>
    <row r="54" spans="1:10" ht="182.65" customHeight="1" x14ac:dyDescent="0.2"/>
    <row r="55" spans="1:10" ht="12.75" customHeight="1" x14ac:dyDescent="0.2">
      <c r="D55" s="62" t="s">
        <v>90</v>
      </c>
      <c r="E55" s="62"/>
      <c r="F55" s="62"/>
      <c r="G55" s="62"/>
      <c r="H55" s="62"/>
      <c r="I55" s="62"/>
      <c r="J55" s="62"/>
    </row>
    <row r="56" spans="1:10" ht="9.4" customHeight="1" x14ac:dyDescent="0.3">
      <c r="D56" s="63" t="s">
        <v>71</v>
      </c>
      <c r="E56" s="63"/>
      <c r="F56" s="63"/>
      <c r="G56" s="63"/>
      <c r="H56" s="63"/>
      <c r="I56" s="63"/>
      <c r="J56" s="63"/>
    </row>
    <row r="57" spans="1:10" ht="13.7" customHeight="1" x14ac:dyDescent="0.3">
      <c r="D57" s="64" t="s">
        <v>71</v>
      </c>
      <c r="E57" s="64"/>
      <c r="F57" s="64"/>
      <c r="G57" s="64"/>
      <c r="H57" s="64"/>
      <c r="I57" s="64"/>
      <c r="J57" s="64"/>
    </row>
    <row r="58" spans="1:10" ht="9.1999999999999993" customHeight="1" x14ac:dyDescent="0.2">
      <c r="D58" s="65" t="s">
        <v>71</v>
      </c>
      <c r="E58" s="65"/>
      <c r="F58" s="65"/>
      <c r="G58" s="65"/>
      <c r="H58" s="65"/>
      <c r="I58" s="65"/>
      <c r="J58" s="66" t="s">
        <v>49</v>
      </c>
    </row>
    <row r="59" spans="1:10" ht="0.75" customHeight="1" x14ac:dyDescent="0.2"/>
    <row r="60" spans="1:10" ht="2.1" customHeight="1" x14ac:dyDescent="0.2">
      <c r="A60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67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7.28515625" style="37" customWidth="1"/>
    <col min="6" max="6" width="11.42578125" style="37" customWidth="1"/>
    <col min="7" max="7" width="7.28515625" style="37" customWidth="1"/>
    <col min="8" max="8" width="9.5703125" style="37" customWidth="1"/>
    <col min="9" max="9" width="7.28515625" style="37" customWidth="1"/>
    <col min="10" max="10" width="11.42578125" style="37" customWidth="1"/>
    <col min="11" max="11" width="7.28515625" style="37" customWidth="1"/>
    <col min="12" max="13" width="11.42578125" style="37" customWidth="1"/>
    <col min="14" max="15" width="0.42578125" style="37" customWidth="1"/>
    <col min="16" max="16" width="1" style="37"/>
    <col min="17" max="256" width="13.28515625" style="37" customWidth="1"/>
    <col min="257" max="16384" width="1" style="37"/>
  </cols>
  <sheetData>
    <row r="1" spans="4:14" ht="2.1" customHeight="1" x14ac:dyDescent="0.2">
      <c r="N1" s="37" t="s">
        <v>43</v>
      </c>
    </row>
    <row r="2" spans="4:14" ht="3.75" customHeight="1" x14ac:dyDescent="0.2"/>
    <row r="3" spans="4:14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</row>
    <row r="4" spans="4:14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</row>
    <row r="5" spans="4:14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</row>
    <row r="6" spans="4:14" ht="16.350000000000001" customHeight="1" x14ac:dyDescent="0.2">
      <c r="D6" s="40" t="s">
        <v>46</v>
      </c>
      <c r="E6" s="40"/>
      <c r="F6" s="40"/>
      <c r="G6" s="40"/>
      <c r="H6" s="40"/>
      <c r="I6" s="40"/>
      <c r="J6" s="40"/>
      <c r="K6" s="40"/>
      <c r="L6" s="40"/>
    </row>
    <row r="7" spans="4:14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</row>
    <row r="8" spans="4:14" ht="15.6" customHeight="1" x14ac:dyDescent="0.2">
      <c r="D8" s="41" t="s">
        <v>48</v>
      </c>
      <c r="E8" s="42"/>
      <c r="F8" s="42"/>
      <c r="G8" s="42"/>
      <c r="H8" s="42"/>
      <c r="I8" s="42"/>
      <c r="J8" s="42"/>
      <c r="K8" s="42"/>
      <c r="L8" s="41"/>
    </row>
    <row r="9" spans="4:14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</row>
    <row r="10" spans="4:14" ht="17.25" customHeight="1" x14ac:dyDescent="0.25">
      <c r="D10" s="43" t="s">
        <v>125</v>
      </c>
      <c r="E10" s="43"/>
      <c r="F10" s="43"/>
      <c r="G10" s="43"/>
      <c r="H10" s="43"/>
      <c r="I10" s="43"/>
      <c r="J10" s="43"/>
      <c r="K10" s="43"/>
      <c r="L10" s="44"/>
    </row>
    <row r="11" spans="4:14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</row>
    <row r="12" spans="4:14" ht="1.1499999999999999" customHeight="1" x14ac:dyDescent="0.2"/>
    <row r="13" spans="4:14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</row>
    <row r="14" spans="4:14" ht="23.25" customHeight="1" x14ac:dyDescent="0.2">
      <c r="D14" s="67" t="s">
        <v>73</v>
      </c>
      <c r="E14" s="67"/>
      <c r="F14" s="67" t="s">
        <v>126</v>
      </c>
      <c r="G14" s="67"/>
      <c r="H14" s="67" t="s">
        <v>127</v>
      </c>
      <c r="I14" s="67"/>
      <c r="J14" s="67" t="s">
        <v>128</v>
      </c>
      <c r="K14" s="67"/>
      <c r="L14" s="67" t="s">
        <v>129</v>
      </c>
    </row>
    <row r="15" spans="4:14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</row>
    <row r="16" spans="4:14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69"/>
    </row>
    <row r="17" spans="4:12" ht="10.9" customHeight="1" x14ac:dyDescent="0.2">
      <c r="D17" s="71">
        <v>41079</v>
      </c>
      <c r="E17" s="72"/>
      <c r="F17" s="73">
        <v>0</v>
      </c>
      <c r="G17" s="73"/>
      <c r="H17" s="93">
        <v>1</v>
      </c>
      <c r="I17" s="93"/>
      <c r="J17" s="73">
        <v>0</v>
      </c>
      <c r="K17" s="73"/>
      <c r="L17" s="75">
        <v>0</v>
      </c>
    </row>
    <row r="18" spans="4:12" ht="10.9" customHeight="1" x14ac:dyDescent="0.2">
      <c r="D18" s="71">
        <v>41306</v>
      </c>
      <c r="E18" s="72"/>
      <c r="F18" s="73">
        <v>93105.88</v>
      </c>
      <c r="G18" s="73"/>
      <c r="H18" s="93">
        <v>0.99125151132360001</v>
      </c>
      <c r="I18" s="93"/>
      <c r="J18" s="73">
        <v>92291.344263115796</v>
      </c>
      <c r="K18" s="73"/>
      <c r="L18" s="75">
        <v>92291.344263115796</v>
      </c>
    </row>
    <row r="19" spans="4:12" ht="10.9" customHeight="1" x14ac:dyDescent="0.2">
      <c r="D19" s="71">
        <v>41487</v>
      </c>
      <c r="E19" s="72"/>
      <c r="F19" s="73">
        <v>75491.25</v>
      </c>
      <c r="G19" s="73"/>
      <c r="H19" s="93">
        <v>0.98421435927900003</v>
      </c>
      <c r="I19" s="93"/>
      <c r="J19" s="73">
        <v>74299.572249924327</v>
      </c>
      <c r="K19" s="73"/>
      <c r="L19" s="75">
        <v>166590.9165130402</v>
      </c>
    </row>
    <row r="20" spans="4:12" ht="10.9" customHeight="1" x14ac:dyDescent="0.2">
      <c r="D20" s="71">
        <v>41671</v>
      </c>
      <c r="E20" s="72"/>
      <c r="F20" s="73">
        <v>310491.25</v>
      </c>
      <c r="G20" s="73"/>
      <c r="H20" s="93">
        <v>0.97722716580540003</v>
      </c>
      <c r="I20" s="93"/>
      <c r="J20" s="73">
        <v>303420.48424486379</v>
      </c>
      <c r="K20" s="73"/>
      <c r="L20" s="75">
        <v>470011.40075790387</v>
      </c>
    </row>
    <row r="21" spans="4:12" ht="10.9" customHeight="1" x14ac:dyDescent="0.2">
      <c r="D21" s="71">
        <v>41852</v>
      </c>
      <c r="E21" s="71"/>
      <c r="F21" s="75">
        <v>74316.25</v>
      </c>
      <c r="G21" s="75"/>
      <c r="H21" s="94">
        <v>0.97028957623370005</v>
      </c>
      <c r="I21" s="94"/>
      <c r="J21" s="75">
        <v>72108.282719776922</v>
      </c>
      <c r="K21" s="75"/>
      <c r="L21" s="75">
        <v>542119.6834776809</v>
      </c>
    </row>
    <row r="22" spans="4:12" ht="10.9" customHeight="1" x14ac:dyDescent="0.2">
      <c r="D22" s="71">
        <v>42036</v>
      </c>
      <c r="E22" s="72"/>
      <c r="F22" s="73">
        <v>1229316.25</v>
      </c>
      <c r="G22" s="73"/>
      <c r="H22" s="93">
        <v>0.96340123841299996</v>
      </c>
      <c r="I22" s="93"/>
      <c r="J22" s="73">
        <v>1184324.7976512781</v>
      </c>
      <c r="K22" s="73"/>
      <c r="L22" s="75">
        <v>1726444.481128959</v>
      </c>
    </row>
    <row r="23" spans="4:12" ht="10.9" customHeight="1" x14ac:dyDescent="0.2">
      <c r="D23" s="71">
        <v>42217</v>
      </c>
      <c r="E23" s="72"/>
      <c r="F23" s="73">
        <v>65653.75</v>
      </c>
      <c r="G23" s="73"/>
      <c r="H23" s="93">
        <v>0.95656180269239999</v>
      </c>
      <c r="I23" s="93"/>
      <c r="J23" s="73">
        <v>62801.869453518979</v>
      </c>
      <c r="K23" s="73"/>
      <c r="L23" s="75">
        <v>1789246.3505824781</v>
      </c>
    </row>
    <row r="24" spans="4:12" ht="10.9" customHeight="1" x14ac:dyDescent="0.2">
      <c r="D24" s="71">
        <v>42401</v>
      </c>
      <c r="E24" s="72"/>
      <c r="F24" s="73">
        <v>1205653.75</v>
      </c>
      <c r="G24" s="73"/>
      <c r="H24" s="93">
        <v>0.9497709219032</v>
      </c>
      <c r="I24" s="93"/>
      <c r="J24" s="73">
        <v>1145094.87363352</v>
      </c>
      <c r="K24" s="73"/>
      <c r="L24" s="75">
        <v>2934341.2242159978</v>
      </c>
    </row>
    <row r="25" spans="4:12" ht="10.9" customHeight="1" x14ac:dyDescent="0.2">
      <c r="D25" s="71">
        <v>42583</v>
      </c>
      <c r="E25" s="72"/>
      <c r="F25" s="73">
        <v>54253.75</v>
      </c>
      <c r="G25" s="73"/>
      <c r="H25" s="93">
        <v>0.94302825134120005</v>
      </c>
      <c r="I25" s="93"/>
      <c r="J25" s="73">
        <v>51162.818991200736</v>
      </c>
      <c r="K25" s="73"/>
      <c r="L25" s="75">
        <v>2985504.0432071988</v>
      </c>
    </row>
    <row r="26" spans="4:12" ht="10.9" customHeight="1" x14ac:dyDescent="0.2">
      <c r="D26" s="71">
        <v>42767</v>
      </c>
      <c r="E26" s="71"/>
      <c r="F26" s="75">
        <v>1049253.75</v>
      </c>
      <c r="G26" s="75"/>
      <c r="H26" s="94">
        <v>0.93633344874949997</v>
      </c>
      <c r="I26" s="94"/>
      <c r="J26" s="75">
        <v>982451.38235082803</v>
      </c>
      <c r="K26" s="75"/>
      <c r="L26" s="75">
        <v>3967955.4255580269</v>
      </c>
    </row>
    <row r="27" spans="4:12" ht="10.9" customHeight="1" x14ac:dyDescent="0.2">
      <c r="D27" s="71">
        <v>42948</v>
      </c>
      <c r="E27" s="72"/>
      <c r="F27" s="73">
        <v>44303.75</v>
      </c>
      <c r="G27" s="73"/>
      <c r="H27" s="93">
        <v>0.92968617430099998</v>
      </c>
      <c r="I27" s="93"/>
      <c r="J27" s="73">
        <v>41188.583844686567</v>
      </c>
      <c r="K27" s="73"/>
      <c r="L27" s="75">
        <v>4009144.0094027142</v>
      </c>
    </row>
    <row r="28" spans="4:12" ht="10.9" customHeight="1" x14ac:dyDescent="0.2">
      <c r="D28" s="71">
        <v>43132</v>
      </c>
      <c r="E28" s="72"/>
      <c r="F28" s="73">
        <v>1019303.75</v>
      </c>
      <c r="G28" s="73"/>
      <c r="H28" s="93">
        <v>0.923086090581</v>
      </c>
      <c r="I28" s="93"/>
      <c r="J28" s="73">
        <v>940905.11370203795</v>
      </c>
      <c r="K28" s="73"/>
      <c r="L28" s="75">
        <v>4950049.123104752</v>
      </c>
    </row>
    <row r="29" spans="4:12" ht="10.9" customHeight="1" x14ac:dyDescent="0.2">
      <c r="D29" s="71">
        <v>43313</v>
      </c>
      <c r="E29" s="72"/>
      <c r="F29" s="73">
        <v>34553.75</v>
      </c>
      <c r="G29" s="73"/>
      <c r="H29" s="93">
        <v>0.91653286257029998</v>
      </c>
      <c r="I29" s="93"/>
      <c r="J29" s="73">
        <v>31669.64740003812</v>
      </c>
      <c r="K29" s="73"/>
      <c r="L29" s="75">
        <v>4981718.7705047904</v>
      </c>
    </row>
    <row r="30" spans="4:12" ht="10.9" customHeight="1" x14ac:dyDescent="0.2">
      <c r="D30" s="71">
        <v>43497</v>
      </c>
      <c r="E30" s="72"/>
      <c r="F30" s="73">
        <v>2474553.75</v>
      </c>
      <c r="G30" s="73"/>
      <c r="H30" s="93">
        <v>0.91002615762799999</v>
      </c>
      <c r="I30" s="93"/>
      <c r="J30" s="73">
        <v>2251908.6409565168</v>
      </c>
      <c r="K30" s="73"/>
      <c r="L30" s="75">
        <v>7233627.4114613105</v>
      </c>
    </row>
    <row r="31" spans="4:12" ht="10.9" customHeight="1" x14ac:dyDescent="0.2">
      <c r="D31" s="71">
        <v>43678</v>
      </c>
      <c r="E31" s="71"/>
      <c r="F31" s="75">
        <v>10153.75</v>
      </c>
      <c r="G31" s="75"/>
      <c r="H31" s="94">
        <v>0.90356564547480001</v>
      </c>
      <c r="I31" s="94"/>
      <c r="J31" s="75">
        <v>9174.5796727401394</v>
      </c>
      <c r="K31" s="75"/>
      <c r="L31" s="75">
        <v>7242801.9911340503</v>
      </c>
    </row>
    <row r="32" spans="4:12" ht="10.9" customHeight="1" x14ac:dyDescent="0.2">
      <c r="D32" s="71">
        <v>43862</v>
      </c>
      <c r="E32" s="72"/>
      <c r="F32" s="73">
        <v>10153.75</v>
      </c>
      <c r="G32" s="73"/>
      <c r="H32" s="93">
        <v>0.8971509981761</v>
      </c>
      <c r="I32" s="93"/>
      <c r="J32" s="73">
        <v>9109.4469477307794</v>
      </c>
      <c r="K32" s="73"/>
      <c r="L32" s="75">
        <v>7251911.4380817804</v>
      </c>
    </row>
    <row r="33" spans="4:12" ht="10.9" customHeight="1" x14ac:dyDescent="0.2">
      <c r="D33" s="71">
        <v>44044</v>
      </c>
      <c r="E33" s="72"/>
      <c r="F33" s="73">
        <v>10153.75</v>
      </c>
      <c r="G33" s="73"/>
      <c r="H33" s="93">
        <v>0.89078189012539999</v>
      </c>
      <c r="I33" s="93"/>
      <c r="J33" s="73">
        <v>9044.7766168602902</v>
      </c>
      <c r="K33" s="73"/>
      <c r="L33" s="75">
        <v>7260956.2146986397</v>
      </c>
    </row>
    <row r="34" spans="4:12" ht="10.9" customHeight="1" x14ac:dyDescent="0.2">
      <c r="D34" s="71">
        <v>44228</v>
      </c>
      <c r="E34" s="72"/>
      <c r="F34" s="73">
        <v>10153.75</v>
      </c>
      <c r="G34" s="73"/>
      <c r="H34" s="93">
        <v>0.88445799802759995</v>
      </c>
      <c r="I34" s="93"/>
      <c r="J34" s="73">
        <v>8980.5653974725064</v>
      </c>
      <c r="K34" s="73"/>
      <c r="L34" s="75">
        <v>7269936.78009611</v>
      </c>
    </row>
    <row r="35" spans="4:12" ht="10.9" customHeight="1" x14ac:dyDescent="0.2">
      <c r="D35" s="71">
        <v>44409</v>
      </c>
      <c r="E35" s="72"/>
      <c r="F35" s="73">
        <v>10153.75</v>
      </c>
      <c r="G35" s="73"/>
      <c r="H35" s="93">
        <v>0.87817900088300005</v>
      </c>
      <c r="I35" s="93"/>
      <c r="J35" s="73">
        <v>8916.8100302157309</v>
      </c>
      <c r="K35" s="73"/>
      <c r="L35" s="75">
        <v>7278853.5901263198</v>
      </c>
    </row>
    <row r="36" spans="4:12" ht="10.9" customHeight="1" x14ac:dyDescent="0.2">
      <c r="D36" s="71">
        <v>44593</v>
      </c>
      <c r="E36" s="71"/>
      <c r="F36" s="75">
        <v>185153.75</v>
      </c>
      <c r="G36" s="75"/>
      <c r="H36" s="94">
        <v>0.87194457997069996</v>
      </c>
      <c r="I36" s="94"/>
      <c r="J36" s="75">
        <v>161443.8087737452</v>
      </c>
      <c r="K36" s="75"/>
      <c r="L36" s="75">
        <v>7440297.3989000702</v>
      </c>
    </row>
    <row r="37" spans="4:12" ht="10.9" customHeight="1" x14ac:dyDescent="0.2">
      <c r="D37" s="71">
        <v>44774</v>
      </c>
      <c r="E37" s="72"/>
      <c r="F37" s="73">
        <v>8403.75</v>
      </c>
      <c r="G37" s="73"/>
      <c r="H37" s="93">
        <v>0.86575441883240001</v>
      </c>
      <c r="I37" s="93"/>
      <c r="J37" s="73">
        <v>7275.5836972623902</v>
      </c>
      <c r="K37" s="73"/>
      <c r="L37" s="75">
        <v>7447572.9825973297</v>
      </c>
    </row>
    <row r="38" spans="4:12" ht="10.9" customHeight="1" x14ac:dyDescent="0.2">
      <c r="D38" s="71">
        <v>44958</v>
      </c>
      <c r="E38" s="72"/>
      <c r="F38" s="73">
        <v>178403.75</v>
      </c>
      <c r="G38" s="73"/>
      <c r="H38" s="93">
        <v>0.85960820325639997</v>
      </c>
      <c r="I38" s="93"/>
      <c r="J38" s="73">
        <v>153357.32699170359</v>
      </c>
      <c r="K38" s="73"/>
      <c r="L38" s="75">
        <v>7600930.3095890395</v>
      </c>
    </row>
    <row r="39" spans="4:12" ht="10.9" customHeight="1" x14ac:dyDescent="0.2">
      <c r="D39" s="71">
        <v>45139</v>
      </c>
      <c r="E39" s="72"/>
      <c r="F39" s="73">
        <v>6703.75</v>
      </c>
      <c r="G39" s="73"/>
      <c r="H39" s="93">
        <v>0.85350562126179996</v>
      </c>
      <c r="I39" s="93"/>
      <c r="J39" s="73">
        <v>5721.6883085340714</v>
      </c>
      <c r="K39" s="73"/>
      <c r="L39" s="75">
        <v>7606651.99789757</v>
      </c>
    </row>
    <row r="40" spans="4:12" ht="10.9" customHeight="1" x14ac:dyDescent="0.2">
      <c r="D40" s="71">
        <v>45323</v>
      </c>
      <c r="E40" s="72"/>
      <c r="F40" s="73">
        <v>121703.75</v>
      </c>
      <c r="G40" s="73"/>
      <c r="H40" s="93">
        <v>0.84744636308260002</v>
      </c>
      <c r="I40" s="93"/>
      <c r="J40" s="73">
        <v>103137.4003110083</v>
      </c>
      <c r="K40" s="73"/>
      <c r="L40" s="75">
        <v>7709789.39820858</v>
      </c>
    </row>
    <row r="41" spans="4:12" ht="10.9" customHeight="1" x14ac:dyDescent="0.2">
      <c r="D41" s="71">
        <v>45505</v>
      </c>
      <c r="E41" s="71"/>
      <c r="F41" s="75">
        <v>5496.25</v>
      </c>
      <c r="G41" s="75"/>
      <c r="H41" s="94">
        <v>0.84143012115149995</v>
      </c>
      <c r="I41" s="94"/>
      <c r="J41" s="75">
        <v>4624.710303378989</v>
      </c>
      <c r="K41" s="75"/>
      <c r="L41" s="75">
        <v>7714414.1085119601</v>
      </c>
    </row>
    <row r="42" spans="4:12" ht="10.9" customHeight="1" x14ac:dyDescent="0.2">
      <c r="D42" s="71">
        <v>45689</v>
      </c>
      <c r="E42" s="72"/>
      <c r="F42" s="73">
        <v>120496.25</v>
      </c>
      <c r="G42" s="73"/>
      <c r="H42" s="93">
        <v>0.83545659008520001</v>
      </c>
      <c r="I42" s="93"/>
      <c r="J42" s="73">
        <v>100669.3861430525</v>
      </c>
      <c r="K42" s="73"/>
      <c r="L42" s="75">
        <v>7815083.4946550103</v>
      </c>
    </row>
    <row r="43" spans="4:12" ht="10.9" customHeight="1" x14ac:dyDescent="0.2">
      <c r="D43" s="71">
        <v>45870</v>
      </c>
      <c r="E43" s="72"/>
      <c r="F43" s="73">
        <v>4288.75</v>
      </c>
      <c r="G43" s="73"/>
      <c r="H43" s="93">
        <v>0.82952546666810001</v>
      </c>
      <c r="I43" s="93"/>
      <c r="J43" s="73">
        <v>3557.6273451726611</v>
      </c>
      <c r="K43" s="73"/>
      <c r="L43" s="75">
        <v>7818641.1220001802</v>
      </c>
    </row>
    <row r="44" spans="4:12" ht="10.9" customHeight="1" x14ac:dyDescent="0.2">
      <c r="D44" s="71">
        <v>46054</v>
      </c>
      <c r="E44" s="72"/>
      <c r="F44" s="73">
        <v>124288.75</v>
      </c>
      <c r="G44" s="73"/>
      <c r="H44" s="93">
        <v>0.82363644983719997</v>
      </c>
      <c r="I44" s="93"/>
      <c r="J44" s="73">
        <v>102368.744804705</v>
      </c>
      <c r="K44" s="73"/>
      <c r="L44" s="75">
        <v>7921009.8668048903</v>
      </c>
    </row>
    <row r="45" spans="4:12" ht="10.9" customHeight="1" x14ac:dyDescent="0.2">
      <c r="D45" s="71">
        <v>46235</v>
      </c>
      <c r="E45" s="72"/>
      <c r="F45" s="73">
        <v>2878.75</v>
      </c>
      <c r="G45" s="73"/>
      <c r="H45" s="93">
        <v>0.81778924066699998</v>
      </c>
      <c r="I45" s="93"/>
      <c r="J45" s="73">
        <v>2354.210776570244</v>
      </c>
      <c r="K45" s="73"/>
      <c r="L45" s="75">
        <v>7923364.0775814597</v>
      </c>
    </row>
    <row r="46" spans="4:12" ht="10.9" customHeight="1" x14ac:dyDescent="0.2">
      <c r="D46" s="71">
        <v>46419</v>
      </c>
      <c r="E46" s="71"/>
      <c r="F46" s="75">
        <v>122878.75</v>
      </c>
      <c r="G46" s="75"/>
      <c r="H46" s="94">
        <v>0.81198354235409997</v>
      </c>
      <c r="I46" s="94"/>
      <c r="J46" s="75">
        <v>99775.522705043797</v>
      </c>
      <c r="K46" s="75"/>
      <c r="L46" s="75">
        <v>8023139.6002864996</v>
      </c>
    </row>
    <row r="47" spans="4:12" ht="10.9" customHeight="1" x14ac:dyDescent="0.2">
      <c r="D47" s="71">
        <v>46600</v>
      </c>
      <c r="E47" s="72"/>
      <c r="F47" s="73">
        <v>1468.75</v>
      </c>
      <c r="G47" s="73"/>
      <c r="H47" s="93">
        <v>0.80621906020199996</v>
      </c>
      <c r="I47" s="93"/>
      <c r="J47" s="73">
        <v>1184.1342446717281</v>
      </c>
      <c r="K47" s="73"/>
      <c r="L47" s="75">
        <v>8024323.7345311698</v>
      </c>
    </row>
    <row r="48" spans="4:12" ht="10.9" customHeight="1" x14ac:dyDescent="0.2">
      <c r="D48" s="71">
        <v>46784</v>
      </c>
      <c r="E48" s="72"/>
      <c r="F48" s="73">
        <v>126468.75</v>
      </c>
      <c r="G48" s="73"/>
      <c r="H48" s="93">
        <v>0.80049550160659999</v>
      </c>
      <c r="I48" s="93"/>
      <c r="J48" s="73">
        <v>101237.66546880839</v>
      </c>
      <c r="K48" s="73"/>
      <c r="L48" s="75">
        <v>8125561.3999999799</v>
      </c>
    </row>
    <row r="49" spans="4:12" ht="1.1499999999999999" customHeight="1" x14ac:dyDescent="0.2">
      <c r="D49" s="69"/>
      <c r="E49" s="70"/>
      <c r="F49" s="70"/>
      <c r="G49" s="70"/>
      <c r="H49" s="70"/>
      <c r="I49" s="70"/>
      <c r="J49" s="70"/>
      <c r="K49" s="70"/>
      <c r="L49" s="69"/>
    </row>
    <row r="50" spans="4:12" ht="1.1499999999999999" customHeight="1" x14ac:dyDescent="0.2">
      <c r="D50" s="69"/>
      <c r="E50" s="69"/>
      <c r="F50" s="69"/>
      <c r="G50" s="69"/>
      <c r="H50" s="69"/>
      <c r="I50" s="69"/>
      <c r="J50" s="69"/>
      <c r="K50" s="69"/>
      <c r="L50" s="69"/>
    </row>
    <row r="51" spans="4:12" ht="12.75" customHeight="1" x14ac:dyDescent="0.2">
      <c r="D51" s="77">
        <v>0</v>
      </c>
      <c r="E51" s="77"/>
      <c r="F51" s="78">
        <v>8789653.3800000008</v>
      </c>
      <c r="G51" s="78"/>
      <c r="H51" s="79">
        <v>0</v>
      </c>
      <c r="I51" s="79"/>
      <c r="J51" s="78">
        <v>8125561.4000000004</v>
      </c>
      <c r="K51" s="78"/>
      <c r="L51" s="79">
        <v>0</v>
      </c>
    </row>
    <row r="52" spans="4:12" ht="1.1499999999999999" customHeight="1" x14ac:dyDescent="0.2"/>
    <row r="53" spans="4:12" ht="10.9" customHeight="1" x14ac:dyDescent="0.2"/>
    <row r="54" spans="4:12" ht="10.9" customHeight="1" x14ac:dyDescent="0.2">
      <c r="D54" s="51" t="s">
        <v>130</v>
      </c>
      <c r="E54" s="51"/>
      <c r="F54" s="48"/>
      <c r="G54" s="48"/>
      <c r="H54" s="48"/>
      <c r="I54" s="48"/>
      <c r="J54" s="48"/>
      <c r="K54" s="48"/>
      <c r="L54" s="52" t="s">
        <v>49</v>
      </c>
    </row>
    <row r="55" spans="4:12" ht="10.9" customHeight="1" x14ac:dyDescent="0.2">
      <c r="D55" s="50" t="s">
        <v>43</v>
      </c>
      <c r="E55" s="50"/>
      <c r="L55" s="80" t="s">
        <v>49</v>
      </c>
    </row>
    <row r="56" spans="4:12" ht="10.9" customHeight="1" x14ac:dyDescent="0.2">
      <c r="D56" s="53" t="s">
        <v>58</v>
      </c>
      <c r="E56" s="53"/>
      <c r="F56" s="69"/>
      <c r="G56" s="69"/>
      <c r="H56" s="69"/>
      <c r="I56" s="69"/>
      <c r="J56" s="69"/>
      <c r="K56" s="69"/>
      <c r="L56" s="54">
        <v>7880000</v>
      </c>
    </row>
    <row r="57" spans="4:12" ht="10.9" customHeight="1" x14ac:dyDescent="0.2">
      <c r="D57" s="53" t="s">
        <v>113</v>
      </c>
      <c r="E57" s="53"/>
      <c r="F57" s="69"/>
      <c r="G57" s="69"/>
      <c r="H57" s="69"/>
      <c r="I57" s="69"/>
      <c r="J57" s="69"/>
      <c r="K57" s="69"/>
      <c r="L57" s="55">
        <v>245561.4</v>
      </c>
    </row>
    <row r="58" spans="4:12" ht="10.9" customHeight="1" x14ac:dyDescent="0.2">
      <c r="D58" s="56" t="s">
        <v>43</v>
      </c>
      <c r="E58" s="50"/>
      <c r="L58" s="58" t="s">
        <v>49</v>
      </c>
    </row>
    <row r="59" spans="4:12" ht="10.9" customHeight="1" x14ac:dyDescent="0.2">
      <c r="D59" s="53" t="s">
        <v>131</v>
      </c>
      <c r="E59" s="53"/>
      <c r="F59" s="69"/>
      <c r="G59" s="69"/>
      <c r="H59" s="69"/>
      <c r="I59" s="69"/>
      <c r="J59" s="69"/>
      <c r="K59" s="69"/>
      <c r="L59" s="54">
        <v>8125561.4000000004</v>
      </c>
    </row>
    <row r="60" spans="4:12" ht="31.9" customHeight="1" x14ac:dyDescent="0.2"/>
    <row r="61" spans="4:12" ht="98.1" customHeight="1" x14ac:dyDescent="0.2"/>
    <row r="62" spans="4:12" ht="12.75" customHeight="1" x14ac:dyDescent="0.2">
      <c r="D62" s="62" t="s">
        <v>90</v>
      </c>
      <c r="E62" s="62"/>
      <c r="F62" s="62"/>
      <c r="G62" s="62"/>
      <c r="H62" s="62"/>
      <c r="I62" s="62"/>
      <c r="J62" s="62"/>
      <c r="K62" s="62"/>
      <c r="L62" s="62"/>
    </row>
    <row r="63" spans="4:12" ht="9.4" customHeight="1" x14ac:dyDescent="0.3">
      <c r="D63" s="63" t="s">
        <v>71</v>
      </c>
      <c r="E63" s="63"/>
      <c r="F63" s="63"/>
      <c r="G63" s="63"/>
      <c r="H63" s="63"/>
      <c r="I63" s="63"/>
      <c r="J63" s="63"/>
      <c r="K63" s="63"/>
      <c r="L63" s="63"/>
    </row>
    <row r="64" spans="4:12" ht="13.7" customHeight="1" x14ac:dyDescent="0.3">
      <c r="D64" s="64" t="s">
        <v>71</v>
      </c>
      <c r="E64" s="64"/>
      <c r="F64" s="64"/>
      <c r="G64" s="64"/>
      <c r="H64" s="64"/>
      <c r="I64" s="64"/>
      <c r="J64" s="64"/>
      <c r="K64" s="64"/>
      <c r="L64" s="64"/>
    </row>
    <row r="65" spans="1:12" ht="9.1999999999999993" customHeight="1" x14ac:dyDescent="0.2">
      <c r="D65" s="65" t="s">
        <v>71</v>
      </c>
      <c r="E65" s="65"/>
      <c r="F65" s="65"/>
      <c r="G65" s="65"/>
      <c r="H65" s="65"/>
      <c r="I65" s="65"/>
      <c r="J65" s="65"/>
      <c r="K65" s="65"/>
      <c r="L65" s="66" t="s">
        <v>49</v>
      </c>
    </row>
    <row r="66" spans="1:12" ht="0.75" customHeight="1" x14ac:dyDescent="0.2"/>
    <row r="67" spans="1:12" ht="2.1" customHeight="1" x14ac:dyDescent="0.2">
      <c r="A67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57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4" style="37" customWidth="1"/>
    <col min="6" max="6" width="11.42578125" style="37" customWidth="1"/>
    <col min="7" max="7" width="4" style="37" customWidth="1"/>
    <col min="8" max="8" width="8.28515625" style="37" customWidth="1"/>
    <col min="9" max="9" width="4" style="37" customWidth="1"/>
    <col min="10" max="10" width="11.42578125" style="37" customWidth="1"/>
    <col min="11" max="11" width="4" style="37" customWidth="1"/>
    <col min="12" max="12" width="10.42578125" style="37" customWidth="1"/>
    <col min="13" max="13" width="4" style="37" customWidth="1"/>
    <col min="14" max="14" width="11.7109375" style="37" customWidth="1"/>
    <col min="15" max="15" width="11.42578125" style="37" customWidth="1"/>
    <col min="16" max="17" width="0.42578125" style="37" customWidth="1"/>
    <col min="18" max="18" width="1" style="37"/>
    <col min="19" max="256" width="13.28515625" style="37" customWidth="1"/>
    <col min="257" max="16384" width="1" style="37"/>
  </cols>
  <sheetData>
    <row r="1" spans="4:16" ht="2.1" customHeight="1" x14ac:dyDescent="0.2">
      <c r="P1" s="37" t="s">
        <v>43</v>
      </c>
    </row>
    <row r="2" spans="4:16" ht="3.75" customHeight="1" x14ac:dyDescent="0.2"/>
    <row r="3" spans="4:16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</row>
    <row r="4" spans="4:16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</row>
    <row r="5" spans="4:16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</row>
    <row r="6" spans="4:16" ht="16.350000000000001" customHeight="1" x14ac:dyDescent="0.2">
      <c r="D6" s="40" t="s">
        <v>46</v>
      </c>
      <c r="E6" s="40"/>
      <c r="F6" s="40"/>
      <c r="G6" s="40"/>
      <c r="H6" s="40"/>
      <c r="I6" s="40"/>
      <c r="J6" s="40"/>
      <c r="K6" s="40"/>
      <c r="L6" s="40"/>
      <c r="M6" s="40"/>
      <c r="N6" s="40"/>
    </row>
    <row r="7" spans="4:16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4:16" ht="15.6" customHeight="1" x14ac:dyDescent="0.2">
      <c r="D8" s="41" t="s">
        <v>48</v>
      </c>
      <c r="E8" s="42"/>
      <c r="F8" s="42"/>
      <c r="G8" s="42"/>
      <c r="H8" s="42"/>
      <c r="I8" s="42"/>
      <c r="J8" s="42"/>
      <c r="K8" s="42"/>
      <c r="L8" s="42"/>
      <c r="M8" s="42"/>
      <c r="N8" s="41"/>
    </row>
    <row r="9" spans="4:16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4:16" ht="17.25" customHeight="1" x14ac:dyDescent="0.25">
      <c r="D10" s="43" t="s">
        <v>132</v>
      </c>
      <c r="E10" s="43"/>
      <c r="F10" s="43"/>
      <c r="G10" s="43"/>
      <c r="H10" s="43"/>
      <c r="I10" s="43"/>
      <c r="J10" s="43"/>
      <c r="K10" s="43"/>
      <c r="L10" s="43"/>
      <c r="M10" s="43"/>
      <c r="N10" s="44"/>
    </row>
    <row r="11" spans="4:16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</row>
    <row r="12" spans="4:16" ht="1.1499999999999999" customHeight="1" x14ac:dyDescent="0.2"/>
    <row r="13" spans="4:16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</row>
    <row r="14" spans="4:16" ht="23.25" customHeight="1" x14ac:dyDescent="0.2">
      <c r="D14" s="67" t="s">
        <v>103</v>
      </c>
      <c r="E14" s="67"/>
      <c r="F14" s="67" t="s">
        <v>133</v>
      </c>
      <c r="G14" s="67"/>
      <c r="H14" s="67" t="s">
        <v>107</v>
      </c>
      <c r="I14" s="67"/>
      <c r="J14" s="67" t="s">
        <v>134</v>
      </c>
      <c r="K14" s="67"/>
      <c r="L14" s="67" t="s">
        <v>135</v>
      </c>
      <c r="M14" s="67"/>
      <c r="N14" s="67" t="s">
        <v>136</v>
      </c>
    </row>
    <row r="15" spans="4:16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</row>
    <row r="16" spans="4:16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69"/>
    </row>
    <row r="17" spans="4:14" ht="10.9" customHeight="1" x14ac:dyDescent="0.2">
      <c r="D17" s="71">
        <v>41079</v>
      </c>
      <c r="E17" s="72"/>
      <c r="F17" s="73">
        <v>0</v>
      </c>
      <c r="G17" s="73"/>
      <c r="H17" s="74">
        <v>0</v>
      </c>
      <c r="I17" s="74"/>
      <c r="J17" s="73">
        <v>0</v>
      </c>
      <c r="K17" s="73"/>
      <c r="L17" s="93">
        <v>0</v>
      </c>
      <c r="M17" s="93"/>
      <c r="N17" s="75">
        <v>0</v>
      </c>
    </row>
    <row r="18" spans="4:14" ht="10.9" customHeight="1" x14ac:dyDescent="0.2">
      <c r="D18" s="71">
        <v>41671</v>
      </c>
      <c r="E18" s="72"/>
      <c r="F18" s="73">
        <v>235000</v>
      </c>
      <c r="G18" s="73"/>
      <c r="H18" s="74">
        <v>100.803</v>
      </c>
      <c r="I18" s="74"/>
      <c r="J18" s="73">
        <v>236887.05</v>
      </c>
      <c r="K18" s="73"/>
      <c r="L18" s="93">
        <v>1.6166666666667</v>
      </c>
      <c r="M18" s="93"/>
      <c r="N18" s="75">
        <v>382967.39750000002</v>
      </c>
    </row>
    <row r="19" spans="4:14" ht="10.9" customHeight="1" x14ac:dyDescent="0.2">
      <c r="D19" s="71">
        <v>42036</v>
      </c>
      <c r="E19" s="72"/>
      <c r="F19" s="73">
        <v>1155000</v>
      </c>
      <c r="G19" s="73"/>
      <c r="H19" s="74">
        <v>102.20099999999999</v>
      </c>
      <c r="I19" s="74"/>
      <c r="J19" s="73">
        <v>1180421.55</v>
      </c>
      <c r="K19" s="73"/>
      <c r="L19" s="93">
        <v>2.6166666666667</v>
      </c>
      <c r="M19" s="93"/>
      <c r="N19" s="75">
        <v>3088769.7225000011</v>
      </c>
    </row>
    <row r="20" spans="4:14" ht="10.9" customHeight="1" x14ac:dyDescent="0.2">
      <c r="D20" s="71">
        <v>42401</v>
      </c>
      <c r="E20" s="72"/>
      <c r="F20" s="73">
        <v>1140000</v>
      </c>
      <c r="G20" s="73"/>
      <c r="H20" s="74">
        <v>104.45099999999999</v>
      </c>
      <c r="I20" s="74"/>
      <c r="J20" s="73">
        <v>1190741.3999999999</v>
      </c>
      <c r="K20" s="73"/>
      <c r="L20" s="93">
        <v>3.6166666666667</v>
      </c>
      <c r="M20" s="93"/>
      <c r="N20" s="75">
        <v>4306514.7300000014</v>
      </c>
    </row>
    <row r="21" spans="4:14" ht="10.9" customHeight="1" x14ac:dyDescent="0.2">
      <c r="D21" s="71">
        <v>42767</v>
      </c>
      <c r="E21" s="71"/>
      <c r="F21" s="75">
        <v>995000</v>
      </c>
      <c r="G21" s="75"/>
      <c r="H21" s="76">
        <v>104.73099999999999</v>
      </c>
      <c r="I21" s="76"/>
      <c r="J21" s="75">
        <v>1042073.45</v>
      </c>
      <c r="K21" s="75"/>
      <c r="L21" s="94">
        <v>4.6166666666667</v>
      </c>
      <c r="M21" s="94"/>
      <c r="N21" s="75">
        <v>4810905.7608333342</v>
      </c>
    </row>
    <row r="22" spans="4:14" ht="10.9" customHeight="1" x14ac:dyDescent="0.2">
      <c r="D22" s="71">
        <v>43132</v>
      </c>
      <c r="E22" s="72"/>
      <c r="F22" s="73">
        <v>975000</v>
      </c>
      <c r="G22" s="73"/>
      <c r="H22" s="74">
        <v>104.60899999999999</v>
      </c>
      <c r="I22" s="74"/>
      <c r="J22" s="73">
        <v>1019937.75</v>
      </c>
      <c r="K22" s="73"/>
      <c r="L22" s="93">
        <v>5.6166666666667</v>
      </c>
      <c r="M22" s="93"/>
      <c r="N22" s="75">
        <v>5728650.3624999998</v>
      </c>
    </row>
    <row r="23" spans="4:14" ht="10.9" customHeight="1" x14ac:dyDescent="0.2">
      <c r="D23" s="71">
        <v>43497</v>
      </c>
      <c r="E23" s="72"/>
      <c r="F23" s="73">
        <v>935000</v>
      </c>
      <c r="G23" s="73"/>
      <c r="H23" s="74">
        <v>104.1</v>
      </c>
      <c r="I23" s="74"/>
      <c r="J23" s="73">
        <v>973335</v>
      </c>
      <c r="K23" s="73"/>
      <c r="L23" s="93">
        <v>6.6166666666667</v>
      </c>
      <c r="M23" s="93"/>
      <c r="N23" s="75">
        <v>6440233.25</v>
      </c>
    </row>
    <row r="24" spans="4:14" ht="10.9" customHeight="1" x14ac:dyDescent="0.2">
      <c r="D24" s="71">
        <v>43862</v>
      </c>
      <c r="E24" s="72"/>
      <c r="F24" s="73">
        <v>920000</v>
      </c>
      <c r="G24" s="73"/>
      <c r="H24" s="74">
        <v>102.501</v>
      </c>
      <c r="I24" s="74"/>
      <c r="J24" s="73">
        <v>943009.2</v>
      </c>
      <c r="K24" s="73"/>
      <c r="L24" s="93">
        <v>7.6166666666667</v>
      </c>
      <c r="M24" s="93"/>
      <c r="N24" s="75">
        <v>7182586.7400000002</v>
      </c>
    </row>
    <row r="25" spans="4:14" ht="10.9" customHeight="1" x14ac:dyDescent="0.2">
      <c r="D25" s="71">
        <v>44228</v>
      </c>
      <c r="E25" s="72"/>
      <c r="F25" s="73">
        <v>585000</v>
      </c>
      <c r="G25" s="73"/>
      <c r="H25" s="74">
        <v>101.869</v>
      </c>
      <c r="I25" s="74"/>
      <c r="J25" s="73">
        <v>595933.65</v>
      </c>
      <c r="K25" s="73"/>
      <c r="L25" s="93">
        <v>8.6166666666666991</v>
      </c>
      <c r="M25" s="93"/>
      <c r="N25" s="75">
        <v>5134961.6175000006</v>
      </c>
    </row>
    <row r="26" spans="4:14" ht="10.9" customHeight="1" x14ac:dyDescent="0.2">
      <c r="D26" s="71">
        <v>44593</v>
      </c>
      <c r="E26" s="71"/>
      <c r="F26" s="75">
        <v>175000</v>
      </c>
      <c r="G26" s="75"/>
      <c r="H26" s="76">
        <v>101.241</v>
      </c>
      <c r="I26" s="76"/>
      <c r="J26" s="75">
        <v>177171.75</v>
      </c>
      <c r="K26" s="75"/>
      <c r="L26" s="94">
        <v>9.6166666666666991</v>
      </c>
      <c r="M26" s="94"/>
      <c r="N26" s="75">
        <v>1703801.6625000001</v>
      </c>
    </row>
    <row r="27" spans="4:14" ht="10.9" customHeight="1" x14ac:dyDescent="0.2">
      <c r="D27" s="71">
        <v>44958</v>
      </c>
      <c r="E27" s="72"/>
      <c r="F27" s="73">
        <v>170000</v>
      </c>
      <c r="G27" s="73"/>
      <c r="H27" s="74">
        <v>100.61799999999999</v>
      </c>
      <c r="I27" s="74"/>
      <c r="J27" s="73">
        <v>171050.6</v>
      </c>
      <c r="K27" s="73"/>
      <c r="L27" s="93">
        <v>10.616666666666699</v>
      </c>
      <c r="M27" s="93"/>
      <c r="N27" s="75">
        <v>1815987.2033333329</v>
      </c>
    </row>
    <row r="28" spans="4:14" ht="10.9" customHeight="1" x14ac:dyDescent="0.2">
      <c r="D28" s="71">
        <v>45323</v>
      </c>
      <c r="E28" s="72"/>
      <c r="F28" s="73">
        <v>115000</v>
      </c>
      <c r="G28" s="73"/>
      <c r="H28" s="74">
        <v>100</v>
      </c>
      <c r="I28" s="74"/>
      <c r="J28" s="73">
        <v>115000</v>
      </c>
      <c r="K28" s="73"/>
      <c r="L28" s="93">
        <v>11.616666666666699</v>
      </c>
      <c r="M28" s="93"/>
      <c r="N28" s="75">
        <v>1335916.666666667</v>
      </c>
    </row>
    <row r="29" spans="4:14" ht="10.9" customHeight="1" x14ac:dyDescent="0.2">
      <c r="D29" s="71">
        <v>45689</v>
      </c>
      <c r="E29" s="72"/>
      <c r="F29" s="73">
        <v>115000</v>
      </c>
      <c r="G29" s="73"/>
      <c r="H29" s="74">
        <v>100</v>
      </c>
      <c r="I29" s="74"/>
      <c r="J29" s="73">
        <v>115000</v>
      </c>
      <c r="K29" s="73"/>
      <c r="L29" s="93">
        <v>12.616666666666699</v>
      </c>
      <c r="M29" s="93"/>
      <c r="N29" s="75">
        <v>1450916.666666667</v>
      </c>
    </row>
    <row r="30" spans="4:14" ht="10.9" customHeight="1" x14ac:dyDescent="0.2">
      <c r="D30" s="71">
        <v>46054</v>
      </c>
      <c r="E30" s="72"/>
      <c r="F30" s="73">
        <v>120000</v>
      </c>
      <c r="G30" s="73"/>
      <c r="H30" s="74">
        <v>100</v>
      </c>
      <c r="I30" s="74"/>
      <c r="J30" s="73">
        <v>120000</v>
      </c>
      <c r="K30" s="73"/>
      <c r="L30" s="93">
        <v>13.616666666666699</v>
      </c>
      <c r="M30" s="93"/>
      <c r="N30" s="75">
        <v>1634000</v>
      </c>
    </row>
    <row r="31" spans="4:14" ht="10.9" customHeight="1" x14ac:dyDescent="0.2">
      <c r="D31" s="71">
        <v>46419</v>
      </c>
      <c r="E31" s="71"/>
      <c r="F31" s="75">
        <v>120000</v>
      </c>
      <c r="G31" s="75"/>
      <c r="H31" s="76">
        <v>100</v>
      </c>
      <c r="I31" s="76"/>
      <c r="J31" s="75">
        <v>120000</v>
      </c>
      <c r="K31" s="75"/>
      <c r="L31" s="94">
        <v>14.616666666666699</v>
      </c>
      <c r="M31" s="94"/>
      <c r="N31" s="75">
        <v>1754000</v>
      </c>
    </row>
    <row r="32" spans="4:14" ht="10.9" customHeight="1" x14ac:dyDescent="0.2">
      <c r="D32" s="71">
        <v>46784</v>
      </c>
      <c r="E32" s="72"/>
      <c r="F32" s="73">
        <v>125000</v>
      </c>
      <c r="G32" s="73"/>
      <c r="H32" s="74">
        <v>100</v>
      </c>
      <c r="I32" s="74"/>
      <c r="J32" s="73">
        <v>125000</v>
      </c>
      <c r="K32" s="73"/>
      <c r="L32" s="93">
        <v>15.616666666666699</v>
      </c>
      <c r="M32" s="93"/>
      <c r="N32" s="75">
        <v>1952083.333333334</v>
      </c>
    </row>
    <row r="33" spans="4:14" ht="1.1499999999999999" customHeight="1" x14ac:dyDescent="0.2">
      <c r="D33" s="69"/>
      <c r="E33" s="70"/>
      <c r="F33" s="70"/>
      <c r="G33" s="70"/>
      <c r="H33" s="70"/>
      <c r="I33" s="70"/>
      <c r="J33" s="70"/>
      <c r="K33" s="70"/>
      <c r="L33" s="70"/>
      <c r="M33" s="70"/>
      <c r="N33" s="69"/>
    </row>
    <row r="34" spans="4:14" ht="1.1499999999999999" customHeight="1" x14ac:dyDescent="0.2"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</row>
    <row r="35" spans="4:14" ht="12.75" customHeight="1" x14ac:dyDescent="0.2">
      <c r="D35" s="77">
        <v>0</v>
      </c>
      <c r="E35" s="77"/>
      <c r="F35" s="78">
        <v>7880000</v>
      </c>
      <c r="G35" s="78"/>
      <c r="H35" s="79">
        <v>0</v>
      </c>
      <c r="I35" s="79"/>
      <c r="J35" s="78">
        <v>8125561.4000000004</v>
      </c>
      <c r="K35" s="78"/>
      <c r="L35" s="79">
        <v>0</v>
      </c>
      <c r="M35" s="79"/>
      <c r="N35" s="78">
        <v>48722295.109999999</v>
      </c>
    </row>
    <row r="36" spans="4:14" ht="1.1499999999999999" customHeight="1" x14ac:dyDescent="0.2"/>
    <row r="37" spans="4:14" ht="10.9" customHeight="1" x14ac:dyDescent="0.2"/>
    <row r="38" spans="4:14" ht="10.9" customHeight="1" x14ac:dyDescent="0.2">
      <c r="D38" s="51" t="s">
        <v>87</v>
      </c>
      <c r="E38" s="51"/>
      <c r="F38" s="48"/>
      <c r="G38" s="48"/>
      <c r="H38" s="48"/>
      <c r="I38" s="48"/>
      <c r="J38" s="48"/>
      <c r="K38" s="48"/>
      <c r="L38" s="48"/>
      <c r="M38" s="48"/>
      <c r="N38" s="52" t="s">
        <v>49</v>
      </c>
    </row>
    <row r="39" spans="4:14" ht="10.9" customHeight="1" x14ac:dyDescent="0.2">
      <c r="D39" s="50" t="s">
        <v>43</v>
      </c>
      <c r="E39" s="50"/>
      <c r="N39" s="80" t="s">
        <v>49</v>
      </c>
    </row>
    <row r="40" spans="4:14" ht="10.9" customHeight="1" x14ac:dyDescent="0.2">
      <c r="D40" s="53" t="s">
        <v>137</v>
      </c>
      <c r="E40" s="53"/>
      <c r="F40" s="69"/>
      <c r="G40" s="69"/>
      <c r="H40" s="69"/>
      <c r="I40" s="69"/>
      <c r="J40" s="69"/>
      <c r="K40" s="69"/>
      <c r="L40" s="69"/>
      <c r="M40" s="69"/>
      <c r="N40" s="81">
        <v>5.9961758597176198</v>
      </c>
    </row>
    <row r="41" spans="4:14" ht="10.9" customHeight="1" x14ac:dyDescent="0.2">
      <c r="D41" s="56" t="s">
        <v>43</v>
      </c>
      <c r="E41" s="50"/>
      <c r="N41" s="58" t="s">
        <v>49</v>
      </c>
    </row>
    <row r="42" spans="4:14" ht="10.9" customHeight="1" x14ac:dyDescent="0.2">
      <c r="D42" s="53" t="s">
        <v>138</v>
      </c>
      <c r="E42" s="53"/>
      <c r="F42" s="69"/>
      <c r="G42" s="69"/>
      <c r="H42" s="69"/>
      <c r="I42" s="69"/>
      <c r="J42" s="69"/>
      <c r="K42" s="69"/>
      <c r="L42" s="69"/>
      <c r="M42" s="69"/>
      <c r="N42" s="55">
        <v>951453.38</v>
      </c>
    </row>
    <row r="43" spans="4:14" ht="10.9" customHeight="1" x14ac:dyDescent="0.2">
      <c r="D43" s="53" t="s">
        <v>139</v>
      </c>
      <c r="E43" s="53"/>
      <c r="F43" s="69"/>
      <c r="G43" s="69"/>
      <c r="H43" s="69"/>
      <c r="I43" s="69"/>
      <c r="J43" s="69"/>
      <c r="K43" s="69"/>
      <c r="L43" s="69"/>
      <c r="M43" s="69"/>
      <c r="N43" s="55">
        <v>-245561.4</v>
      </c>
    </row>
    <row r="44" spans="4:14" ht="10.9" customHeight="1" x14ac:dyDescent="0.2">
      <c r="D44" s="56" t="s">
        <v>43</v>
      </c>
      <c r="E44" s="50"/>
      <c r="N44" s="58" t="s">
        <v>49</v>
      </c>
    </row>
    <row r="45" spans="4:14" ht="10.9" customHeight="1" x14ac:dyDescent="0.2">
      <c r="D45" s="53" t="s">
        <v>140</v>
      </c>
      <c r="E45" s="53"/>
      <c r="F45" s="69"/>
      <c r="G45" s="69"/>
      <c r="H45" s="69"/>
      <c r="I45" s="69"/>
      <c r="J45" s="69"/>
      <c r="K45" s="69"/>
      <c r="L45" s="69"/>
      <c r="M45" s="69"/>
      <c r="N45" s="55">
        <v>705891.98</v>
      </c>
    </row>
    <row r="46" spans="4:14" ht="10.9" customHeight="1" x14ac:dyDescent="0.2">
      <c r="D46" s="56" t="s">
        <v>43</v>
      </c>
      <c r="E46" s="50"/>
      <c r="N46" s="58" t="s">
        <v>49</v>
      </c>
    </row>
    <row r="47" spans="4:14" ht="10.9" customHeight="1" x14ac:dyDescent="0.2">
      <c r="D47" s="53" t="s">
        <v>141</v>
      </c>
      <c r="E47" s="53"/>
      <c r="F47" s="69"/>
      <c r="G47" s="69"/>
      <c r="H47" s="69"/>
      <c r="I47" s="69"/>
      <c r="J47" s="69"/>
      <c r="K47" s="69"/>
      <c r="L47" s="69"/>
      <c r="M47" s="69"/>
      <c r="N47" s="82">
        <v>1.4488069134633701</v>
      </c>
    </row>
    <row r="48" spans="4:14" ht="10.9" customHeight="1" x14ac:dyDescent="0.2">
      <c r="D48" s="56" t="s">
        <v>43</v>
      </c>
      <c r="E48" s="50"/>
      <c r="N48" s="58" t="s">
        <v>49</v>
      </c>
    </row>
    <row r="49" spans="1:14" ht="10.9" customHeight="1" x14ac:dyDescent="0.2">
      <c r="D49" s="53" t="s">
        <v>85</v>
      </c>
      <c r="E49" s="53"/>
      <c r="F49" s="69"/>
      <c r="G49" s="69"/>
      <c r="H49" s="69"/>
      <c r="I49" s="69"/>
      <c r="J49" s="69"/>
      <c r="K49" s="69"/>
      <c r="L49" s="69"/>
      <c r="M49" s="69"/>
      <c r="N49" s="82">
        <v>1.43000393729891</v>
      </c>
    </row>
    <row r="50" spans="1:14" ht="31.9" customHeight="1" x14ac:dyDescent="0.2"/>
    <row r="51" spans="1:14" ht="206.65" customHeight="1" x14ac:dyDescent="0.2"/>
    <row r="52" spans="1:14" ht="12.75" customHeight="1" x14ac:dyDescent="0.2">
      <c r="D52" s="62" t="s">
        <v>90</v>
      </c>
      <c r="E52" s="62"/>
      <c r="F52" s="62"/>
      <c r="G52" s="62"/>
      <c r="H52" s="62"/>
      <c r="I52" s="62"/>
      <c r="J52" s="62"/>
      <c r="K52" s="62"/>
      <c r="L52" s="62"/>
      <c r="M52" s="62"/>
      <c r="N52" s="62"/>
    </row>
    <row r="53" spans="1:14" ht="9.4" customHeight="1" x14ac:dyDescent="0.3">
      <c r="D53" s="63" t="s">
        <v>71</v>
      </c>
      <c r="E53" s="63"/>
      <c r="F53" s="63"/>
      <c r="G53" s="63"/>
      <c r="H53" s="63"/>
      <c r="I53" s="63"/>
      <c r="J53" s="63"/>
      <c r="K53" s="63"/>
      <c r="L53" s="63"/>
      <c r="M53" s="63"/>
      <c r="N53" s="63"/>
    </row>
    <row r="54" spans="1:14" ht="13.7" customHeight="1" x14ac:dyDescent="0.3">
      <c r="D54" s="64" t="s">
        <v>71</v>
      </c>
      <c r="E54" s="64"/>
      <c r="F54" s="64"/>
      <c r="G54" s="64"/>
      <c r="H54" s="64"/>
      <c r="I54" s="64"/>
      <c r="J54" s="64"/>
      <c r="K54" s="64"/>
      <c r="L54" s="64"/>
      <c r="M54" s="64"/>
      <c r="N54" s="64"/>
    </row>
    <row r="55" spans="1:14" ht="9.1999999999999993" customHeight="1" x14ac:dyDescent="0.2">
      <c r="D55" s="65" t="s">
        <v>71</v>
      </c>
      <c r="E55" s="65"/>
      <c r="F55" s="65"/>
      <c r="G55" s="65"/>
      <c r="H55" s="65"/>
      <c r="I55" s="65"/>
      <c r="J55" s="65"/>
      <c r="K55" s="65"/>
      <c r="L55" s="65"/>
      <c r="M55" s="65"/>
      <c r="N55" s="66" t="s">
        <v>49</v>
      </c>
    </row>
    <row r="56" spans="1:14" ht="0.75" customHeight="1" x14ac:dyDescent="0.2"/>
    <row r="57" spans="1:14" ht="2.1" customHeight="1" x14ac:dyDescent="0.2">
      <c r="A57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T51"/>
  <sheetViews>
    <sheetView showGridLines="0" workbookViewId="0"/>
  </sheetViews>
  <sheetFormatPr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" style="37" hidden="1" customWidth="1"/>
    <col min="6" max="6" width="11.42578125" style="37" customWidth="1"/>
    <col min="7" max="7" width="0" style="37" hidden="1" customWidth="1"/>
    <col min="8" max="8" width="10" style="37" customWidth="1"/>
    <col min="9" max="9" width="0" style="37" hidden="1" customWidth="1"/>
    <col min="10" max="10" width="9.140625" style="37"/>
    <col min="11" max="11" width="0" style="37" hidden="1" customWidth="1"/>
    <col min="12" max="12" width="10.42578125" style="37" customWidth="1"/>
    <col min="13" max="13" width="0" style="37" hidden="1" customWidth="1"/>
    <col min="14" max="14" width="11.42578125" style="37" customWidth="1"/>
    <col min="15" max="15" width="0" style="37" hidden="1" customWidth="1"/>
    <col min="16" max="16" width="14.140625" style="37" customWidth="1"/>
    <col min="17" max="17" width="0" style="37" hidden="1" customWidth="1"/>
    <col min="18" max="19" width="11.42578125" style="37" customWidth="1"/>
    <col min="20" max="21" width="0.42578125" style="37" customWidth="1"/>
    <col min="22" max="22" width="9.140625" style="37"/>
    <col min="23" max="256" width="13.28515625" style="37" customWidth="1"/>
    <col min="257" max="16384" width="9.140625" style="37"/>
  </cols>
  <sheetData>
    <row r="1" spans="4:20" ht="2.1" customHeight="1" x14ac:dyDescent="0.2">
      <c r="T1" s="37" t="s">
        <v>43</v>
      </c>
    </row>
    <row r="2" spans="4:20" ht="3.75" customHeight="1" x14ac:dyDescent="0.2"/>
    <row r="3" spans="4:20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4:20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</row>
    <row r="5" spans="4:20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</row>
    <row r="6" spans="4:20" ht="16.350000000000001" customHeight="1" x14ac:dyDescent="0.2">
      <c r="D6" s="40" t="s">
        <v>46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</row>
    <row r="7" spans="4:20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</row>
    <row r="8" spans="4:20" ht="15.6" customHeight="1" x14ac:dyDescent="0.2">
      <c r="D8" s="41" t="s">
        <v>48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1"/>
    </row>
    <row r="9" spans="4:20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</row>
    <row r="10" spans="4:20" ht="17.25" customHeight="1" x14ac:dyDescent="0.25">
      <c r="D10" s="43" t="s">
        <v>142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4"/>
    </row>
    <row r="11" spans="4:20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</row>
    <row r="12" spans="4:20" ht="1.1499999999999999" customHeight="1" x14ac:dyDescent="0.2"/>
    <row r="13" spans="4:20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</row>
    <row r="14" spans="4:20" ht="23.25" customHeight="1" x14ac:dyDescent="0.2">
      <c r="D14" s="67" t="s">
        <v>73</v>
      </c>
      <c r="E14" s="67"/>
      <c r="F14" s="67" t="s">
        <v>74</v>
      </c>
      <c r="G14" s="67"/>
      <c r="H14" s="67" t="s">
        <v>143</v>
      </c>
      <c r="I14" s="67"/>
      <c r="J14" s="67" t="s">
        <v>76</v>
      </c>
      <c r="K14" s="67"/>
      <c r="L14" s="67" t="s">
        <v>144</v>
      </c>
      <c r="M14" s="67"/>
      <c r="N14" s="67" t="s">
        <v>145</v>
      </c>
      <c r="O14" s="67"/>
      <c r="P14" s="67" t="s">
        <v>146</v>
      </c>
      <c r="Q14" s="67"/>
      <c r="R14" s="67" t="s">
        <v>147</v>
      </c>
    </row>
    <row r="15" spans="4:20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</row>
    <row r="16" spans="4:20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69"/>
    </row>
    <row r="17" spans="4:18" ht="10.9" customHeight="1" x14ac:dyDescent="0.2">
      <c r="D17" s="71">
        <v>41079</v>
      </c>
      <c r="E17" s="72"/>
      <c r="F17" s="73">
        <v>1598000</v>
      </c>
      <c r="G17" s="73"/>
      <c r="H17" s="95">
        <v>0</v>
      </c>
      <c r="I17" s="95"/>
      <c r="J17" s="96">
        <v>0</v>
      </c>
      <c r="K17" s="96"/>
      <c r="L17" s="96">
        <v>0</v>
      </c>
      <c r="M17" s="96"/>
      <c r="N17" s="73">
        <v>1598001.07</v>
      </c>
      <c r="O17" s="73"/>
      <c r="P17" s="73">
        <v>1598000</v>
      </c>
      <c r="Q17" s="73"/>
      <c r="R17" s="75">
        <v>1.07</v>
      </c>
    </row>
    <row r="18" spans="4:18" ht="10.9" customHeight="1" x14ac:dyDescent="0.2">
      <c r="D18" s="71">
        <v>41306</v>
      </c>
      <c r="E18" s="72"/>
      <c r="F18" s="73">
        <v>1043284</v>
      </c>
      <c r="G18" s="73"/>
      <c r="H18" s="95">
        <v>0.15</v>
      </c>
      <c r="I18" s="95"/>
      <c r="J18" s="96">
        <v>8877.57</v>
      </c>
      <c r="K18" s="96"/>
      <c r="L18" s="96">
        <v>250974.96</v>
      </c>
      <c r="M18" s="96"/>
      <c r="N18" s="73">
        <v>1303136.53</v>
      </c>
      <c r="O18" s="73"/>
      <c r="P18" s="73">
        <v>1303136.67</v>
      </c>
      <c r="Q18" s="73"/>
      <c r="R18" s="75">
        <v>0.93</v>
      </c>
    </row>
    <row r="19" spans="4:18" ht="10.9" customHeight="1" x14ac:dyDescent="0.2">
      <c r="D19" s="71">
        <v>41487</v>
      </c>
      <c r="E19" s="72"/>
      <c r="F19" s="73">
        <v>43581</v>
      </c>
      <c r="G19" s="73"/>
      <c r="H19" s="95">
        <v>0.19</v>
      </c>
      <c r="I19" s="95"/>
      <c r="J19" s="96">
        <v>6393.7299999999987</v>
      </c>
      <c r="K19" s="96"/>
      <c r="L19" s="96">
        <v>600</v>
      </c>
      <c r="M19" s="96"/>
      <c r="N19" s="73">
        <v>50574.729999999981</v>
      </c>
      <c r="O19" s="73"/>
      <c r="P19" s="73">
        <v>50575</v>
      </c>
      <c r="Q19" s="73"/>
      <c r="R19" s="75">
        <v>0.66</v>
      </c>
    </row>
    <row r="20" spans="4:18" ht="10.9" customHeight="1" x14ac:dyDescent="0.2">
      <c r="D20" s="71">
        <v>41671</v>
      </c>
      <c r="E20" s="72"/>
      <c r="F20" s="73">
        <v>5293622</v>
      </c>
      <c r="G20" s="73"/>
      <c r="H20" s="95">
        <v>0.24</v>
      </c>
      <c r="I20" s="95"/>
      <c r="J20" s="96">
        <v>6352.34</v>
      </c>
      <c r="K20" s="96"/>
      <c r="L20" s="96">
        <v>500600</v>
      </c>
      <c r="M20" s="96"/>
      <c r="N20" s="73">
        <v>5800574.3399999999</v>
      </c>
      <c r="O20" s="73"/>
      <c r="P20" s="73">
        <v>5800574.9999999991</v>
      </c>
      <c r="Q20" s="73"/>
      <c r="R20" s="75">
        <v>0</v>
      </c>
    </row>
    <row r="21" spans="4:18" ht="1.1499999999999999" customHeight="1" x14ac:dyDescent="0.2">
      <c r="D21" s="69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69"/>
    </row>
    <row r="22" spans="4:18" ht="1.1499999999999999" customHeight="1" x14ac:dyDescent="0.2"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</row>
    <row r="23" spans="4:18" ht="12.75" customHeight="1" x14ac:dyDescent="0.2">
      <c r="D23" s="77">
        <v>0</v>
      </c>
      <c r="E23" s="77"/>
      <c r="F23" s="78">
        <v>7978487</v>
      </c>
      <c r="G23" s="78"/>
      <c r="H23" s="79">
        <v>0</v>
      </c>
      <c r="I23" s="79"/>
      <c r="J23" s="97">
        <v>21623.64</v>
      </c>
      <c r="K23" s="97"/>
      <c r="L23" s="97">
        <v>752174.96</v>
      </c>
      <c r="M23" s="97"/>
      <c r="N23" s="78">
        <v>8752286.6699999999</v>
      </c>
      <c r="O23" s="78"/>
      <c r="P23" s="78">
        <v>8752286.6699999999</v>
      </c>
      <c r="Q23" s="78"/>
      <c r="R23" s="79">
        <v>0</v>
      </c>
    </row>
    <row r="24" spans="4:18" ht="1.1499999999999999" customHeight="1" x14ac:dyDescent="0.2"/>
    <row r="25" spans="4:18" ht="10.9" customHeight="1" x14ac:dyDescent="0.2"/>
    <row r="26" spans="4:18" ht="10.9" customHeight="1" x14ac:dyDescent="0.2">
      <c r="D26" s="51" t="s">
        <v>148</v>
      </c>
      <c r="E26" s="51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52" t="s">
        <v>49</v>
      </c>
    </row>
    <row r="27" spans="4:18" ht="10.9" customHeight="1" x14ac:dyDescent="0.2">
      <c r="D27" s="50" t="s">
        <v>43</v>
      </c>
      <c r="E27" s="50"/>
      <c r="R27" s="80" t="s">
        <v>49</v>
      </c>
    </row>
    <row r="28" spans="4:18" ht="10.9" customHeight="1" x14ac:dyDescent="0.2">
      <c r="D28" s="53" t="s">
        <v>149</v>
      </c>
      <c r="E28" s="53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98">
        <v>1</v>
      </c>
    </row>
    <row r="29" spans="4:18" ht="10.9" customHeight="1" x14ac:dyDescent="0.2">
      <c r="D29" s="53" t="s">
        <v>150</v>
      </c>
      <c r="E29" s="53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99">
        <v>-1</v>
      </c>
    </row>
    <row r="30" spans="4:18" ht="10.9" customHeight="1" x14ac:dyDescent="0.2">
      <c r="D30" s="56" t="s">
        <v>43</v>
      </c>
      <c r="E30" s="50"/>
      <c r="R30" s="58" t="s">
        <v>49</v>
      </c>
    </row>
    <row r="31" spans="4:18" ht="10.9" customHeight="1" x14ac:dyDescent="0.2">
      <c r="D31" s="53" t="s">
        <v>151</v>
      </c>
      <c r="E31" s="53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55">
        <v>750000</v>
      </c>
    </row>
    <row r="32" spans="4:18" ht="10.9" customHeight="1" x14ac:dyDescent="0.2">
      <c r="D32" s="56" t="s">
        <v>43</v>
      </c>
      <c r="E32" s="50"/>
      <c r="R32" s="58" t="s">
        <v>49</v>
      </c>
    </row>
    <row r="33" spans="4:18" ht="10.9" customHeight="1" x14ac:dyDescent="0.2">
      <c r="D33" s="53" t="s">
        <v>152</v>
      </c>
      <c r="E33" s="53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55">
        <v>1.07</v>
      </c>
    </row>
    <row r="34" spans="4:18" ht="10.9" customHeight="1" x14ac:dyDescent="0.2">
      <c r="D34" s="53" t="s">
        <v>153</v>
      </c>
      <c r="E34" s="53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55">
        <v>7978487</v>
      </c>
    </row>
    <row r="35" spans="4:18" ht="10.9" customHeight="1" x14ac:dyDescent="0.2">
      <c r="D35" s="53" t="s">
        <v>154</v>
      </c>
      <c r="E35" s="53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54">
        <v>8728488.0700000003</v>
      </c>
    </row>
    <row r="36" spans="4:18" ht="10.9" customHeight="1" x14ac:dyDescent="0.2">
      <c r="D36" s="56" t="s">
        <v>43</v>
      </c>
      <c r="E36" s="50"/>
      <c r="R36" s="58" t="s">
        <v>49</v>
      </c>
    </row>
    <row r="37" spans="4:18" ht="10.9" customHeight="1" x14ac:dyDescent="0.2">
      <c r="D37" s="53" t="s">
        <v>155</v>
      </c>
      <c r="E37" s="53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54">
        <v>7869422.5458885897</v>
      </c>
    </row>
    <row r="38" spans="4:18" ht="10.9" customHeight="1" x14ac:dyDescent="0.2">
      <c r="D38" s="53" t="s">
        <v>156</v>
      </c>
      <c r="E38" s="53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55">
        <v>-109065.524111415</v>
      </c>
    </row>
    <row r="39" spans="4:18" ht="10.9" customHeight="1" x14ac:dyDescent="0.2">
      <c r="D39" s="56" t="s">
        <v>43</v>
      </c>
      <c r="E39" s="50"/>
      <c r="R39" s="58" t="s">
        <v>49</v>
      </c>
    </row>
    <row r="40" spans="4:18" ht="10.9" customHeight="1" x14ac:dyDescent="0.2">
      <c r="D40" s="53" t="s">
        <v>157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82">
        <v>0.23374821972295801</v>
      </c>
    </row>
    <row r="41" spans="4:18" ht="10.9" customHeight="1" x14ac:dyDescent="0.2">
      <c r="D41" s="53" t="s">
        <v>158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82">
        <v>1.43000393729891</v>
      </c>
    </row>
    <row r="42" spans="4:18" ht="10.9" customHeight="1" x14ac:dyDescent="0.2">
      <c r="D42" s="56" t="s">
        <v>43</v>
      </c>
      <c r="E42" s="50"/>
      <c r="R42" s="58" t="s">
        <v>49</v>
      </c>
    </row>
    <row r="43" spans="4:18" ht="10.9" customHeight="1" x14ac:dyDescent="0.2">
      <c r="D43" s="53" t="s">
        <v>159</v>
      </c>
      <c r="E43" s="53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83">
        <v>5232012</v>
      </c>
    </row>
    <row r="44" spans="4:18" ht="31.9" customHeight="1" x14ac:dyDescent="0.2"/>
    <row r="45" spans="4:18" ht="271.7" customHeight="1" x14ac:dyDescent="0.2"/>
    <row r="46" spans="4:18" ht="12.75" customHeight="1" x14ac:dyDescent="0.2">
      <c r="D46" s="62" t="s">
        <v>90</v>
      </c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</row>
    <row r="47" spans="4:18" ht="9.4" customHeight="1" x14ac:dyDescent="0.3">
      <c r="D47" s="63" t="s">
        <v>71</v>
      </c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</row>
    <row r="48" spans="4:18" ht="13.7" customHeight="1" x14ac:dyDescent="0.3">
      <c r="D48" s="64" t="s">
        <v>71</v>
      </c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</row>
    <row r="49" spans="1:18" ht="9.1999999999999993" customHeight="1" x14ac:dyDescent="0.2">
      <c r="D49" s="65" t="s">
        <v>71</v>
      </c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6" t="s">
        <v>49</v>
      </c>
    </row>
    <row r="50" spans="1:18" ht="0.75" customHeight="1" x14ac:dyDescent="0.2"/>
    <row r="51" spans="1:18" ht="2.1" customHeight="1" x14ac:dyDescent="0.2">
      <c r="A51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V50"/>
  <sheetViews>
    <sheetView showGridLines="0" workbookViewId="0"/>
  </sheetViews>
  <sheetFormatPr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" style="37" hidden="1" customWidth="1"/>
    <col min="6" max="6" width="7.7109375" style="37" customWidth="1"/>
    <col min="7" max="7" width="0" style="37" hidden="1" customWidth="1"/>
    <col min="8" max="8" width="7.5703125" style="37" customWidth="1"/>
    <col min="9" max="9" width="0" style="37" hidden="1" customWidth="1"/>
    <col min="10" max="10" width="6.42578125" style="37" customWidth="1"/>
    <col min="11" max="11" width="0" style="37" hidden="1" customWidth="1"/>
    <col min="12" max="12" width="11.85546875" style="37" customWidth="1"/>
    <col min="13" max="13" width="0" style="37" hidden="1" customWidth="1"/>
    <col min="14" max="14" width="9.140625" style="37"/>
    <col min="15" max="15" width="0" style="37" hidden="1" customWidth="1"/>
    <col min="16" max="16" width="11.42578125" style="37" customWidth="1"/>
    <col min="17" max="17" width="0" style="37" hidden="1" customWidth="1"/>
    <col min="18" max="18" width="9.28515625" style="37" customWidth="1"/>
    <col min="19" max="19" width="0" style="37" hidden="1" customWidth="1"/>
    <col min="20" max="21" width="11.42578125" style="37" customWidth="1"/>
    <col min="22" max="23" width="0.42578125" style="37" customWidth="1"/>
    <col min="24" max="24" width="9.140625" style="37"/>
    <col min="25" max="256" width="13.28515625" style="37" customWidth="1"/>
    <col min="257" max="16384" width="9.140625" style="37"/>
  </cols>
  <sheetData>
    <row r="1" spans="4:22" ht="2.1" customHeight="1" x14ac:dyDescent="0.2">
      <c r="V1" s="37" t="s">
        <v>43</v>
      </c>
    </row>
    <row r="2" spans="4:22" ht="3.75" customHeight="1" x14ac:dyDescent="0.2"/>
    <row r="3" spans="4:22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</row>
    <row r="4" spans="4:22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</row>
    <row r="5" spans="4:22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</row>
    <row r="6" spans="4:22" ht="16.350000000000001" customHeight="1" x14ac:dyDescent="0.2">
      <c r="D6" s="40" t="s">
        <v>46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4:22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</row>
    <row r="8" spans="4:22" ht="15.6" customHeight="1" x14ac:dyDescent="0.2">
      <c r="D8" s="41" t="s">
        <v>48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4:22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4:22" ht="17.25" customHeight="1" x14ac:dyDescent="0.25">
      <c r="D10" s="43" t="s">
        <v>160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</row>
    <row r="11" spans="4:22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4:22" ht="1.1499999999999999" customHeight="1" x14ac:dyDescent="0.2"/>
    <row r="13" spans="4:22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</row>
    <row r="14" spans="4:22" ht="23.25" customHeight="1" x14ac:dyDescent="0.2">
      <c r="D14" s="67" t="s">
        <v>103</v>
      </c>
      <c r="E14" s="67"/>
      <c r="F14" s="67" t="s">
        <v>161</v>
      </c>
      <c r="G14" s="67"/>
      <c r="H14" s="67" t="s">
        <v>75</v>
      </c>
      <c r="I14" s="67"/>
      <c r="J14" s="67" t="s">
        <v>105</v>
      </c>
      <c r="K14" s="67"/>
      <c r="L14" s="67" t="s">
        <v>162</v>
      </c>
      <c r="M14" s="67"/>
      <c r="N14" s="67" t="s">
        <v>163</v>
      </c>
      <c r="O14" s="67"/>
      <c r="P14" s="67" t="s">
        <v>164</v>
      </c>
      <c r="Q14" s="67"/>
      <c r="R14" s="67" t="s">
        <v>165</v>
      </c>
      <c r="S14" s="67"/>
      <c r="T14" s="67" t="s">
        <v>166</v>
      </c>
    </row>
    <row r="15" spans="4:22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</row>
    <row r="16" spans="4:22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</row>
    <row r="17" spans="4:20" ht="12.95" customHeight="1" x14ac:dyDescent="0.2">
      <c r="D17" s="100" t="s">
        <v>167</v>
      </c>
      <c r="E17" s="100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</row>
    <row r="18" spans="4:20" ht="10.9" customHeight="1" x14ac:dyDescent="0.2">
      <c r="D18" s="71">
        <v>41306</v>
      </c>
      <c r="E18" s="72"/>
      <c r="F18" s="70" t="s">
        <v>168</v>
      </c>
      <c r="G18" s="70"/>
      <c r="H18" s="74">
        <v>0.15</v>
      </c>
      <c r="I18" s="74"/>
      <c r="J18" s="74">
        <v>0.15</v>
      </c>
      <c r="K18" s="74"/>
      <c r="L18" s="95">
        <v>100</v>
      </c>
      <c r="M18" s="95"/>
      <c r="N18" s="102">
        <v>1043284</v>
      </c>
      <c r="O18" s="102"/>
      <c r="P18" s="73">
        <v>1043284</v>
      </c>
      <c r="Q18" s="73"/>
      <c r="R18" s="73">
        <v>0</v>
      </c>
      <c r="S18" s="73"/>
      <c r="T18" s="73">
        <v>1043284</v>
      </c>
    </row>
    <row r="19" spans="4:20" ht="10.9" customHeight="1" x14ac:dyDescent="0.2">
      <c r="D19" s="71">
        <v>41487</v>
      </c>
      <c r="E19" s="72"/>
      <c r="F19" s="70" t="s">
        <v>169</v>
      </c>
      <c r="G19" s="70"/>
      <c r="H19" s="74">
        <v>0.19</v>
      </c>
      <c r="I19" s="74"/>
      <c r="J19" s="74">
        <v>0.19</v>
      </c>
      <c r="K19" s="74"/>
      <c r="L19" s="95">
        <v>100</v>
      </c>
      <c r="M19" s="95"/>
      <c r="N19" s="102">
        <v>43581</v>
      </c>
      <c r="O19" s="102"/>
      <c r="P19" s="73">
        <v>43581</v>
      </c>
      <c r="Q19" s="73"/>
      <c r="R19" s="73">
        <v>0</v>
      </c>
      <c r="S19" s="73"/>
      <c r="T19" s="73">
        <v>43581</v>
      </c>
    </row>
    <row r="20" spans="4:20" ht="10.9" customHeight="1" x14ac:dyDescent="0.2">
      <c r="D20" s="71">
        <v>41671</v>
      </c>
      <c r="E20" s="72"/>
      <c r="F20" s="70" t="s">
        <v>169</v>
      </c>
      <c r="G20" s="70"/>
      <c r="H20" s="74">
        <v>0.24</v>
      </c>
      <c r="I20" s="74"/>
      <c r="J20" s="74">
        <v>0.24</v>
      </c>
      <c r="K20" s="74"/>
      <c r="L20" s="95">
        <v>100</v>
      </c>
      <c r="M20" s="95"/>
      <c r="N20" s="102">
        <v>5293622</v>
      </c>
      <c r="O20" s="102"/>
      <c r="P20" s="73">
        <v>5293622</v>
      </c>
      <c r="Q20" s="73"/>
      <c r="R20" s="73">
        <v>0</v>
      </c>
      <c r="S20" s="73"/>
      <c r="T20" s="73">
        <v>5293622</v>
      </c>
    </row>
    <row r="21" spans="4:20" ht="10.9" customHeight="1" x14ac:dyDescent="0.2">
      <c r="D21" s="103" t="s">
        <v>170</v>
      </c>
      <c r="E21" s="103"/>
      <c r="F21" s="103"/>
      <c r="G21" s="103"/>
      <c r="H21" s="104">
        <v>0</v>
      </c>
      <c r="I21" s="104"/>
      <c r="J21" s="104">
        <v>0</v>
      </c>
      <c r="K21" s="104"/>
      <c r="L21" s="105">
        <v>0</v>
      </c>
      <c r="M21" s="105"/>
      <c r="N21" s="106">
        <v>6380487</v>
      </c>
      <c r="O21" s="106"/>
      <c r="P21" s="78">
        <v>6380487</v>
      </c>
      <c r="Q21" s="78"/>
      <c r="R21" s="78">
        <v>0</v>
      </c>
      <c r="S21" s="78"/>
      <c r="T21" s="78">
        <v>6380487</v>
      </c>
    </row>
    <row r="22" spans="4:20" ht="12.95" customHeight="1" x14ac:dyDescent="0.2">
      <c r="D22" s="100" t="s">
        <v>171</v>
      </c>
      <c r="E22" s="100"/>
      <c r="F22" s="103"/>
      <c r="G22" s="103"/>
      <c r="H22" s="104"/>
      <c r="I22" s="104"/>
      <c r="J22" s="104"/>
      <c r="K22" s="104"/>
      <c r="L22" s="105"/>
      <c r="M22" s="105"/>
      <c r="N22" s="106"/>
      <c r="O22" s="106"/>
      <c r="P22" s="78"/>
      <c r="Q22" s="78"/>
      <c r="R22" s="78"/>
      <c r="S22" s="78"/>
      <c r="T22" s="78"/>
    </row>
    <row r="23" spans="4:20" ht="10.9" customHeight="1" x14ac:dyDescent="0.2">
      <c r="D23" s="71">
        <v>41306</v>
      </c>
      <c r="E23" s="72"/>
      <c r="F23" s="70" t="s">
        <v>168</v>
      </c>
      <c r="G23" s="70"/>
      <c r="H23" s="74">
        <v>0.15</v>
      </c>
      <c r="I23" s="74"/>
      <c r="J23" s="74">
        <v>0.15</v>
      </c>
      <c r="K23" s="74"/>
      <c r="L23" s="95">
        <v>100</v>
      </c>
      <c r="M23" s="95"/>
      <c r="N23" s="102">
        <v>250000</v>
      </c>
      <c r="O23" s="102"/>
      <c r="P23" s="73">
        <v>250000</v>
      </c>
      <c r="Q23" s="73"/>
      <c r="R23" s="73">
        <v>0</v>
      </c>
      <c r="S23" s="73"/>
      <c r="T23" s="73">
        <v>250000</v>
      </c>
    </row>
    <row r="24" spans="4:20" ht="10.9" customHeight="1" x14ac:dyDescent="0.2">
      <c r="D24" s="71">
        <v>41671</v>
      </c>
      <c r="E24" s="72"/>
      <c r="F24" s="70" t="s">
        <v>169</v>
      </c>
      <c r="G24" s="70"/>
      <c r="H24" s="74">
        <v>0.24</v>
      </c>
      <c r="I24" s="74"/>
      <c r="J24" s="74">
        <v>0.24</v>
      </c>
      <c r="K24" s="74"/>
      <c r="L24" s="95">
        <v>100</v>
      </c>
      <c r="M24" s="95"/>
      <c r="N24" s="102">
        <v>500000</v>
      </c>
      <c r="O24" s="102"/>
      <c r="P24" s="73">
        <v>500000</v>
      </c>
      <c r="Q24" s="73"/>
      <c r="R24" s="73">
        <v>0</v>
      </c>
      <c r="S24" s="73"/>
      <c r="T24" s="73">
        <v>500000</v>
      </c>
    </row>
    <row r="25" spans="4:20" ht="10.9" customHeight="1" x14ac:dyDescent="0.2">
      <c r="D25" s="107" t="s">
        <v>170</v>
      </c>
      <c r="E25" s="107"/>
      <c r="F25" s="107"/>
      <c r="G25" s="107"/>
      <c r="H25" s="108">
        <v>0</v>
      </c>
      <c r="I25" s="108"/>
      <c r="J25" s="108">
        <v>0</v>
      </c>
      <c r="K25" s="108"/>
      <c r="L25" s="109">
        <v>0</v>
      </c>
      <c r="M25" s="109"/>
      <c r="N25" s="110">
        <v>750000</v>
      </c>
      <c r="O25" s="110"/>
      <c r="P25" s="111">
        <v>750000</v>
      </c>
      <c r="Q25" s="111"/>
      <c r="R25" s="111">
        <v>0</v>
      </c>
      <c r="S25" s="111"/>
      <c r="T25" s="111">
        <v>750000</v>
      </c>
    </row>
    <row r="26" spans="4:20" ht="10.9" customHeight="1" x14ac:dyDescent="0.2">
      <c r="D26" s="112" t="s">
        <v>124</v>
      </c>
      <c r="E26" s="112"/>
      <c r="F26" s="112"/>
      <c r="G26" s="112"/>
      <c r="H26" s="113">
        <v>0</v>
      </c>
      <c r="I26" s="113"/>
      <c r="J26" s="113">
        <v>0</v>
      </c>
      <c r="K26" s="113"/>
      <c r="L26" s="114">
        <v>0</v>
      </c>
      <c r="M26" s="114"/>
      <c r="N26" s="115">
        <v>7130487</v>
      </c>
      <c r="O26" s="115"/>
      <c r="P26" s="116">
        <v>7130487</v>
      </c>
      <c r="Q26" s="116"/>
      <c r="R26" s="116">
        <v>0</v>
      </c>
      <c r="S26" s="116"/>
      <c r="T26" s="116">
        <v>7130487</v>
      </c>
    </row>
    <row r="27" spans="4:20" ht="12.75" customHeight="1" x14ac:dyDescent="0.2">
      <c r="D27" s="69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</row>
    <row r="28" spans="4:20" ht="10.9" customHeight="1" x14ac:dyDescent="0.2"/>
    <row r="29" spans="4:20" ht="10.9" customHeight="1" x14ac:dyDescent="0.2">
      <c r="D29" s="51" t="s">
        <v>172</v>
      </c>
      <c r="E29" s="51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52" t="s">
        <v>49</v>
      </c>
    </row>
    <row r="30" spans="4:20" ht="10.9" customHeight="1" x14ac:dyDescent="0.2">
      <c r="D30" s="53" t="s">
        <v>152</v>
      </c>
      <c r="E30" s="53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55">
        <v>1.07</v>
      </c>
    </row>
    <row r="31" spans="4:20" ht="10.9" customHeight="1" x14ac:dyDescent="0.2">
      <c r="D31" s="53" t="s">
        <v>153</v>
      </c>
      <c r="E31" s="53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55">
        <v>7978487</v>
      </c>
    </row>
    <row r="32" spans="4:20" ht="10.9" customHeight="1" x14ac:dyDescent="0.2">
      <c r="D32" s="53" t="s">
        <v>154</v>
      </c>
      <c r="E32" s="53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54">
        <v>7978488.0700000003</v>
      </c>
    </row>
    <row r="33" spans="4:20" ht="10.9" customHeight="1" x14ac:dyDescent="0.2">
      <c r="D33" s="56" t="s">
        <v>43</v>
      </c>
      <c r="E33" s="50"/>
      <c r="T33" s="58" t="s">
        <v>49</v>
      </c>
    </row>
    <row r="34" spans="4:20" ht="10.9" customHeight="1" x14ac:dyDescent="0.2">
      <c r="D34" s="51" t="s">
        <v>173</v>
      </c>
      <c r="E34" s="51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61" t="s">
        <v>49</v>
      </c>
    </row>
    <row r="35" spans="4:20" ht="10.9" customHeight="1" x14ac:dyDescent="0.2">
      <c r="D35" s="53" t="s">
        <v>174</v>
      </c>
      <c r="E35" s="53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55">
        <v>750000.00000000105</v>
      </c>
    </row>
    <row r="36" spans="4:20" ht="10.9" customHeight="1" x14ac:dyDescent="0.2">
      <c r="D36" s="53" t="s">
        <v>154</v>
      </c>
      <c r="E36" s="53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54">
        <v>750000.00000000105</v>
      </c>
    </row>
    <row r="37" spans="4:20" ht="10.9" customHeight="1" x14ac:dyDescent="0.2">
      <c r="D37" s="56" t="s">
        <v>43</v>
      </c>
      <c r="E37" s="50"/>
      <c r="T37" s="58" t="s">
        <v>49</v>
      </c>
    </row>
    <row r="38" spans="4:20" ht="10.9" customHeight="1" x14ac:dyDescent="0.2">
      <c r="D38" s="53" t="s">
        <v>152</v>
      </c>
      <c r="E38" s="53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55">
        <v>1.07</v>
      </c>
    </row>
    <row r="39" spans="4:20" ht="10.9" customHeight="1" x14ac:dyDescent="0.2">
      <c r="D39" s="53" t="s">
        <v>174</v>
      </c>
      <c r="E39" s="53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55">
        <v>8728487</v>
      </c>
    </row>
    <row r="40" spans="4:20" ht="10.9" customHeight="1" x14ac:dyDescent="0.2">
      <c r="D40" s="53" t="s">
        <v>175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54">
        <v>8728488.0700000003</v>
      </c>
    </row>
    <row r="41" spans="4:20" ht="10.9" customHeight="1" x14ac:dyDescent="0.2">
      <c r="D41" s="56" t="s">
        <v>43</v>
      </c>
      <c r="E41" s="50"/>
      <c r="T41" s="58" t="s">
        <v>49</v>
      </c>
    </row>
    <row r="42" spans="4:20" ht="10.9" customHeight="1" x14ac:dyDescent="0.2">
      <c r="D42" s="53" t="s">
        <v>176</v>
      </c>
      <c r="E42" s="53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83">
        <v>6192012</v>
      </c>
    </row>
    <row r="43" spans="4:20" ht="31.9" customHeight="1" x14ac:dyDescent="0.2"/>
    <row r="44" spans="4:20" ht="249" customHeight="1" x14ac:dyDescent="0.2"/>
    <row r="45" spans="4:20" ht="12.75" customHeight="1" x14ac:dyDescent="0.2">
      <c r="D45" s="62" t="s">
        <v>90</v>
      </c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</row>
    <row r="46" spans="4:20" ht="9.4" customHeight="1" x14ac:dyDescent="0.3">
      <c r="D46" s="63" t="s">
        <v>71</v>
      </c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</row>
    <row r="47" spans="4:20" ht="13.7" customHeight="1" x14ac:dyDescent="0.3">
      <c r="D47" s="64" t="s">
        <v>71</v>
      </c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</row>
    <row r="48" spans="4:20" ht="9.1999999999999993" customHeight="1" x14ac:dyDescent="0.2">
      <c r="D48" s="65" t="s">
        <v>71</v>
      </c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6" t="s">
        <v>49</v>
      </c>
    </row>
    <row r="49" spans="1:1" ht="0.75" customHeight="1" x14ac:dyDescent="0.2"/>
    <row r="50" spans="1:1" ht="2.1" customHeight="1" x14ac:dyDescent="0.2">
      <c r="A50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H32"/>
  <sheetViews>
    <sheetView showGridLines="0" workbookViewId="0"/>
  </sheetViews>
  <sheetFormatPr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26.28515625" style="37" customWidth="1"/>
    <col min="5" max="5" width="46.140625" style="37" customWidth="1"/>
    <col min="6" max="6" width="9.140625" style="37"/>
    <col min="7" max="7" width="11.42578125" style="37" customWidth="1"/>
    <col min="8" max="9" width="0.42578125" style="37" customWidth="1"/>
    <col min="10" max="10" width="9.140625" style="37"/>
    <col min="11" max="256" width="13.28515625" style="37" customWidth="1"/>
    <col min="257" max="16384" width="9.140625" style="37"/>
  </cols>
  <sheetData>
    <row r="1" spans="4:8" ht="2.1" customHeight="1" x14ac:dyDescent="0.2">
      <c r="H1" s="37" t="s">
        <v>43</v>
      </c>
    </row>
    <row r="2" spans="4:8" ht="3.75" customHeight="1" x14ac:dyDescent="0.2"/>
    <row r="3" spans="4:8" ht="12.75" customHeight="1" x14ac:dyDescent="0.2">
      <c r="D3" s="38" t="s">
        <v>44</v>
      </c>
      <c r="E3" s="38"/>
      <c r="F3" s="38"/>
    </row>
    <row r="4" spans="4:8" ht="3.2" customHeight="1" x14ac:dyDescent="0.2">
      <c r="D4" s="38"/>
      <c r="E4" s="38"/>
      <c r="F4" s="38"/>
    </row>
    <row r="5" spans="4:8" ht="18.75" customHeight="1" x14ac:dyDescent="0.3">
      <c r="D5" s="39" t="s">
        <v>45</v>
      </c>
      <c r="E5" s="39"/>
      <c r="F5" s="39"/>
    </row>
    <row r="6" spans="4:8" ht="16.350000000000001" customHeight="1" x14ac:dyDescent="0.2">
      <c r="D6" s="40" t="s">
        <v>46</v>
      </c>
      <c r="E6" s="40"/>
      <c r="F6" s="40"/>
    </row>
    <row r="7" spans="4:8" ht="15.6" customHeight="1" x14ac:dyDescent="0.2">
      <c r="D7" s="41" t="s">
        <v>47</v>
      </c>
      <c r="E7" s="41"/>
      <c r="F7" s="41"/>
    </row>
    <row r="8" spans="4:8" ht="15.6" customHeight="1" x14ac:dyDescent="0.2">
      <c r="D8" s="41" t="s">
        <v>48</v>
      </c>
      <c r="E8" s="41"/>
      <c r="F8" s="41"/>
    </row>
    <row r="9" spans="4:8" ht="12.75" customHeight="1" x14ac:dyDescent="0.2">
      <c r="D9" s="41" t="s">
        <v>49</v>
      </c>
      <c r="E9" s="41"/>
      <c r="F9" s="41"/>
    </row>
    <row r="10" spans="4:8" ht="17.25" customHeight="1" x14ac:dyDescent="0.25">
      <c r="D10" s="43" t="s">
        <v>177</v>
      </c>
      <c r="E10" s="43"/>
      <c r="F10" s="44"/>
    </row>
    <row r="11" spans="4:8" ht="4.3499999999999996" customHeight="1" x14ac:dyDescent="0.25">
      <c r="D11" s="45"/>
      <c r="E11" s="45"/>
      <c r="F11" s="45"/>
    </row>
    <row r="12" spans="4:8" ht="12.75" customHeight="1" x14ac:dyDescent="0.2">
      <c r="D12" s="46" t="s">
        <v>51</v>
      </c>
      <c r="E12" s="46"/>
      <c r="F12" s="47"/>
    </row>
    <row r="13" spans="4:8" ht="4.3499999999999996" customHeight="1" x14ac:dyDescent="0.2"/>
    <row r="15" spans="4:8" ht="12.75" customHeight="1" x14ac:dyDescent="0.2">
      <c r="D15" s="51" t="s">
        <v>178</v>
      </c>
      <c r="E15" s="51"/>
      <c r="F15" s="52" t="s">
        <v>49</v>
      </c>
    </row>
    <row r="16" spans="4:8" ht="10.9" customHeight="1" x14ac:dyDescent="0.2">
      <c r="D16" s="50" t="s">
        <v>43</v>
      </c>
      <c r="E16" s="50"/>
      <c r="F16" s="80" t="s">
        <v>49</v>
      </c>
    </row>
    <row r="17" spans="1:6" ht="10.9" customHeight="1" x14ac:dyDescent="0.2">
      <c r="D17" s="53" t="s">
        <v>179</v>
      </c>
      <c r="E17" s="53"/>
      <c r="F17" s="117">
        <v>43450</v>
      </c>
    </row>
    <row r="18" spans="1:6" ht="10.9" customHeight="1" x14ac:dyDescent="0.2">
      <c r="D18" s="53" t="s">
        <v>180</v>
      </c>
      <c r="E18" s="53"/>
      <c r="F18" s="117">
        <v>8500</v>
      </c>
    </row>
    <row r="19" spans="1:6" ht="10.9" customHeight="1" x14ac:dyDescent="0.2">
      <c r="D19" s="53" t="s">
        <v>181</v>
      </c>
      <c r="E19" s="53"/>
      <c r="F19" s="117">
        <v>1050</v>
      </c>
    </row>
    <row r="20" spans="1:6" ht="10.9" customHeight="1" x14ac:dyDescent="0.2">
      <c r="D20" s="53" t="s">
        <v>182</v>
      </c>
      <c r="E20" s="53"/>
      <c r="F20" s="117">
        <v>2500</v>
      </c>
    </row>
    <row r="21" spans="1:6" ht="10.9" customHeight="1" x14ac:dyDescent="0.2">
      <c r="D21" s="53" t="s">
        <v>183</v>
      </c>
      <c r="E21" s="53"/>
      <c r="F21" s="117">
        <v>500</v>
      </c>
    </row>
    <row r="22" spans="1:6" ht="10.9" customHeight="1" x14ac:dyDescent="0.2">
      <c r="D22" s="53" t="s">
        <v>184</v>
      </c>
      <c r="E22" s="53"/>
      <c r="F22" s="117">
        <v>11200</v>
      </c>
    </row>
    <row r="23" spans="1:6" ht="10.9" customHeight="1" x14ac:dyDescent="0.2">
      <c r="D23" s="56" t="s">
        <v>43</v>
      </c>
      <c r="E23" s="56"/>
      <c r="F23" s="58" t="s">
        <v>49</v>
      </c>
    </row>
    <row r="24" spans="1:6" ht="10.9" customHeight="1" x14ac:dyDescent="0.2">
      <c r="D24" s="59" t="s">
        <v>185</v>
      </c>
      <c r="E24" s="59"/>
      <c r="F24" s="118">
        <v>67200</v>
      </c>
    </row>
    <row r="25" spans="1:6" ht="31.9" customHeight="1" x14ac:dyDescent="0.2"/>
    <row r="26" spans="1:6" ht="409.6" customHeight="1" x14ac:dyDescent="0.2"/>
    <row r="27" spans="1:6" ht="12.75" customHeight="1" x14ac:dyDescent="0.2">
      <c r="D27" s="62" t="s">
        <v>90</v>
      </c>
      <c r="E27" s="62"/>
      <c r="F27" s="62"/>
    </row>
    <row r="28" spans="1:6" ht="9.4" customHeight="1" x14ac:dyDescent="0.3">
      <c r="D28" s="63" t="s">
        <v>71</v>
      </c>
      <c r="E28" s="63"/>
      <c r="F28" s="63"/>
    </row>
    <row r="29" spans="1:6" ht="13.7" customHeight="1" x14ac:dyDescent="0.3">
      <c r="D29" s="64" t="s">
        <v>71</v>
      </c>
      <c r="E29" s="64"/>
      <c r="F29" s="64"/>
    </row>
    <row r="30" spans="1:6" ht="9.1999999999999993" customHeight="1" x14ac:dyDescent="0.2">
      <c r="D30" s="65" t="s">
        <v>71</v>
      </c>
      <c r="E30" s="65"/>
      <c r="F30" s="66" t="s">
        <v>49</v>
      </c>
    </row>
    <row r="31" spans="1:6" ht="0.75" customHeight="1" x14ac:dyDescent="0.2"/>
    <row r="32" spans="1:6" ht="2.1" customHeight="1" x14ac:dyDescent="0.2">
      <c r="A32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56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4.28515625" style="37" customWidth="1"/>
    <col min="6" max="6" width="11.42578125" style="37" customWidth="1"/>
    <col min="7" max="7" width="4.28515625" style="37" customWidth="1"/>
    <col min="8" max="8" width="7.5703125" style="37" customWidth="1"/>
    <col min="9" max="9" width="4.28515625" style="37" customWidth="1"/>
    <col min="10" max="10" width="10" style="37" customWidth="1"/>
    <col min="11" max="11" width="4.28515625" style="37" customWidth="1"/>
    <col min="12" max="12" width="11.42578125" style="37" customWidth="1"/>
    <col min="13" max="13" width="4.42578125" style="37" customWidth="1"/>
    <col min="14" max="14" width="10.85546875" style="37" customWidth="1"/>
    <col min="15" max="15" width="11.42578125" style="37" customWidth="1"/>
    <col min="16" max="17" width="0.42578125" style="37" customWidth="1"/>
    <col min="18" max="18" width="1" style="37"/>
    <col min="19" max="256" width="13.28515625" style="37" customWidth="1"/>
    <col min="257" max="16384" width="1" style="37"/>
  </cols>
  <sheetData>
    <row r="1" spans="4:16" ht="2.1" customHeight="1" x14ac:dyDescent="0.2">
      <c r="P1" s="37" t="s">
        <v>43</v>
      </c>
    </row>
    <row r="2" spans="4:16" ht="3.75" customHeight="1" x14ac:dyDescent="0.2"/>
    <row r="3" spans="4:16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</row>
    <row r="4" spans="4:16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</row>
    <row r="5" spans="4:16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</row>
    <row r="6" spans="4:16" ht="16.350000000000001" customHeight="1" x14ac:dyDescent="0.2">
      <c r="D6" s="40" t="s">
        <v>186</v>
      </c>
      <c r="E6" s="40"/>
      <c r="F6" s="40"/>
      <c r="G6" s="40"/>
      <c r="H6" s="40"/>
      <c r="I6" s="40"/>
      <c r="J6" s="40"/>
      <c r="K6" s="40"/>
      <c r="L6" s="40"/>
      <c r="M6" s="40"/>
      <c r="N6" s="40"/>
    </row>
    <row r="7" spans="4:16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4:16" ht="15.6" customHeight="1" x14ac:dyDescent="0.2">
      <c r="D8" s="41" t="s">
        <v>187</v>
      </c>
      <c r="E8" s="42"/>
      <c r="F8" s="42"/>
      <c r="G8" s="42"/>
      <c r="H8" s="42"/>
      <c r="I8" s="42"/>
      <c r="J8" s="42"/>
      <c r="K8" s="42"/>
      <c r="L8" s="42"/>
      <c r="M8" s="42"/>
      <c r="N8" s="41"/>
    </row>
    <row r="9" spans="4:16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4:16" ht="17.25" customHeight="1" x14ac:dyDescent="0.25">
      <c r="D10" s="43" t="s">
        <v>72</v>
      </c>
      <c r="E10" s="43"/>
      <c r="F10" s="43"/>
      <c r="G10" s="43"/>
      <c r="H10" s="43"/>
      <c r="I10" s="43"/>
      <c r="J10" s="43"/>
      <c r="K10" s="43"/>
      <c r="L10" s="43"/>
      <c r="M10" s="43"/>
      <c r="N10" s="44"/>
    </row>
    <row r="11" spans="4:16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</row>
    <row r="12" spans="4:16" ht="1.1499999999999999" customHeight="1" x14ac:dyDescent="0.2"/>
    <row r="13" spans="4:16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</row>
    <row r="14" spans="4:16" ht="23.25" customHeight="1" x14ac:dyDescent="0.2">
      <c r="D14" s="67" t="s">
        <v>73</v>
      </c>
      <c r="E14" s="67"/>
      <c r="F14" s="67" t="s">
        <v>74</v>
      </c>
      <c r="G14" s="67"/>
      <c r="H14" s="67" t="s">
        <v>75</v>
      </c>
      <c r="I14" s="67"/>
      <c r="J14" s="67" t="s">
        <v>76</v>
      </c>
      <c r="K14" s="67"/>
      <c r="L14" s="67" t="s">
        <v>77</v>
      </c>
      <c r="M14" s="67"/>
      <c r="N14" s="67" t="s">
        <v>188</v>
      </c>
    </row>
    <row r="15" spans="4:16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</row>
    <row r="16" spans="4:16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69"/>
    </row>
    <row r="17" spans="4:14" ht="10.9" customHeight="1" x14ac:dyDescent="0.2">
      <c r="D17" s="71">
        <v>41306</v>
      </c>
      <c r="E17" s="72"/>
      <c r="F17" s="73">
        <v>0</v>
      </c>
      <c r="G17" s="73"/>
      <c r="H17" s="74">
        <v>0</v>
      </c>
      <c r="I17" s="74"/>
      <c r="J17" s="73">
        <v>20966.669999999998</v>
      </c>
      <c r="K17" s="73"/>
      <c r="L17" s="73">
        <v>20966.669999999998</v>
      </c>
      <c r="M17" s="73"/>
      <c r="N17" s="75">
        <v>22015.003499999999</v>
      </c>
    </row>
    <row r="18" spans="4:14" ht="10.9" customHeight="1" x14ac:dyDescent="0.2">
      <c r="D18" s="71">
        <v>41671</v>
      </c>
      <c r="E18" s="72"/>
      <c r="F18" s="73">
        <v>0</v>
      </c>
      <c r="G18" s="73"/>
      <c r="H18" s="74">
        <v>0</v>
      </c>
      <c r="I18" s="74"/>
      <c r="J18" s="73">
        <v>34000</v>
      </c>
      <c r="K18" s="73"/>
      <c r="L18" s="73">
        <v>34000</v>
      </c>
      <c r="M18" s="73"/>
      <c r="N18" s="75">
        <v>35700</v>
      </c>
    </row>
    <row r="19" spans="4:14" ht="10.9" customHeight="1" x14ac:dyDescent="0.2">
      <c r="D19" s="71">
        <v>42036</v>
      </c>
      <c r="E19" s="72"/>
      <c r="F19" s="73">
        <v>280000</v>
      </c>
      <c r="G19" s="73"/>
      <c r="H19" s="74">
        <v>1.5</v>
      </c>
      <c r="I19" s="74"/>
      <c r="J19" s="73">
        <v>34000</v>
      </c>
      <c r="K19" s="73"/>
      <c r="L19" s="73">
        <v>314000</v>
      </c>
      <c r="M19" s="73"/>
      <c r="N19" s="75">
        <v>329700</v>
      </c>
    </row>
    <row r="20" spans="4:14" ht="10.9" customHeight="1" x14ac:dyDescent="0.2">
      <c r="D20" s="71">
        <v>42401</v>
      </c>
      <c r="E20" s="72"/>
      <c r="F20" s="73">
        <v>285000</v>
      </c>
      <c r="G20" s="73"/>
      <c r="H20" s="74">
        <v>2</v>
      </c>
      <c r="I20" s="74"/>
      <c r="J20" s="73">
        <v>29800</v>
      </c>
      <c r="K20" s="73"/>
      <c r="L20" s="73">
        <v>314800</v>
      </c>
      <c r="M20" s="73"/>
      <c r="N20" s="75">
        <v>330540</v>
      </c>
    </row>
    <row r="21" spans="4:14" ht="10.9" customHeight="1" x14ac:dyDescent="0.2">
      <c r="D21" s="71">
        <v>42767</v>
      </c>
      <c r="E21" s="71"/>
      <c r="F21" s="75">
        <v>290000</v>
      </c>
      <c r="G21" s="75"/>
      <c r="H21" s="76">
        <v>2</v>
      </c>
      <c r="I21" s="76"/>
      <c r="J21" s="75">
        <v>24100</v>
      </c>
      <c r="K21" s="75"/>
      <c r="L21" s="75">
        <v>314100</v>
      </c>
      <c r="M21" s="75"/>
      <c r="N21" s="75">
        <v>329805</v>
      </c>
    </row>
    <row r="22" spans="4:14" ht="10.9" customHeight="1" x14ac:dyDescent="0.2">
      <c r="D22" s="71">
        <v>43132</v>
      </c>
      <c r="E22" s="72"/>
      <c r="F22" s="73">
        <v>300000</v>
      </c>
      <c r="G22" s="73"/>
      <c r="H22" s="74">
        <v>2</v>
      </c>
      <c r="I22" s="74"/>
      <c r="J22" s="73">
        <v>18300</v>
      </c>
      <c r="K22" s="73"/>
      <c r="L22" s="73">
        <v>318300</v>
      </c>
      <c r="M22" s="73"/>
      <c r="N22" s="75">
        <v>334215</v>
      </c>
    </row>
    <row r="23" spans="4:14" ht="10.9" customHeight="1" x14ac:dyDescent="0.2">
      <c r="D23" s="71">
        <v>43497</v>
      </c>
      <c r="E23" s="72"/>
      <c r="F23" s="73">
        <v>305000</v>
      </c>
      <c r="G23" s="73"/>
      <c r="H23" s="74">
        <v>2</v>
      </c>
      <c r="I23" s="74"/>
      <c r="J23" s="73">
        <v>12300</v>
      </c>
      <c r="K23" s="73"/>
      <c r="L23" s="73">
        <v>317300</v>
      </c>
      <c r="M23" s="73"/>
      <c r="N23" s="75">
        <v>333165</v>
      </c>
    </row>
    <row r="24" spans="4:14" ht="10.9" customHeight="1" x14ac:dyDescent="0.2">
      <c r="D24" s="71">
        <v>43862</v>
      </c>
      <c r="E24" s="72"/>
      <c r="F24" s="73">
        <v>310000</v>
      </c>
      <c r="G24" s="73"/>
      <c r="H24" s="74">
        <v>2</v>
      </c>
      <c r="I24" s="74"/>
      <c r="J24" s="73">
        <v>6200</v>
      </c>
      <c r="K24" s="73"/>
      <c r="L24" s="73">
        <v>316200</v>
      </c>
      <c r="M24" s="73"/>
      <c r="N24" s="75">
        <v>332010</v>
      </c>
    </row>
    <row r="25" spans="4:14" ht="1.1499999999999999" customHeight="1" x14ac:dyDescent="0.2">
      <c r="D25" s="69"/>
      <c r="E25" s="70"/>
      <c r="F25" s="70"/>
      <c r="G25" s="70"/>
      <c r="H25" s="70"/>
      <c r="I25" s="70"/>
      <c r="J25" s="70"/>
      <c r="K25" s="70"/>
      <c r="L25" s="70"/>
      <c r="M25" s="70"/>
      <c r="N25" s="69"/>
    </row>
    <row r="26" spans="4:14" ht="1.1499999999999999" customHeight="1" x14ac:dyDescent="0.2"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</row>
    <row r="27" spans="4:14" ht="12.75" customHeight="1" x14ac:dyDescent="0.2">
      <c r="D27" s="77">
        <v>0</v>
      </c>
      <c r="E27" s="77"/>
      <c r="F27" s="78">
        <v>1770000</v>
      </c>
      <c r="G27" s="78"/>
      <c r="H27" s="79">
        <v>0</v>
      </c>
      <c r="I27" s="79"/>
      <c r="J27" s="78">
        <v>179666.67</v>
      </c>
      <c r="K27" s="78"/>
      <c r="L27" s="78">
        <v>1949666.67</v>
      </c>
      <c r="M27" s="78"/>
      <c r="N27" s="78">
        <v>2047150</v>
      </c>
    </row>
    <row r="28" spans="4:14" ht="1.1499999999999999" customHeight="1" x14ac:dyDescent="0.2"/>
    <row r="29" spans="4:14" ht="10.9" customHeight="1" x14ac:dyDescent="0.2"/>
    <row r="30" spans="4:14" ht="10.9" customHeight="1" x14ac:dyDescent="0.2">
      <c r="D30" s="51" t="s">
        <v>99</v>
      </c>
      <c r="E30" s="51"/>
      <c r="F30" s="48"/>
      <c r="G30" s="48"/>
      <c r="H30" s="48"/>
      <c r="I30" s="48"/>
      <c r="J30" s="48"/>
      <c r="K30" s="48"/>
      <c r="L30" s="48"/>
      <c r="M30" s="48"/>
      <c r="N30" s="52" t="s">
        <v>49</v>
      </c>
    </row>
    <row r="31" spans="4:14" ht="10.9" customHeight="1" x14ac:dyDescent="0.2">
      <c r="D31" s="50" t="s">
        <v>43</v>
      </c>
      <c r="E31" s="50"/>
      <c r="N31" s="80" t="s">
        <v>49</v>
      </c>
    </row>
    <row r="32" spans="4:14" ht="10.9" customHeight="1" x14ac:dyDescent="0.2">
      <c r="D32" s="53" t="s">
        <v>100</v>
      </c>
      <c r="E32" s="53"/>
      <c r="F32" s="69"/>
      <c r="G32" s="69"/>
      <c r="H32" s="69"/>
      <c r="I32" s="69"/>
      <c r="J32" s="69"/>
      <c r="K32" s="69"/>
      <c r="L32" s="69"/>
      <c r="M32" s="69"/>
      <c r="N32" s="83">
        <v>6192012</v>
      </c>
    </row>
    <row r="33" spans="4:14" ht="10.9" customHeight="1" x14ac:dyDescent="0.2">
      <c r="D33" s="53" t="s">
        <v>101</v>
      </c>
      <c r="E33" s="53"/>
      <c r="F33" s="69"/>
      <c r="G33" s="69"/>
      <c r="H33" s="69"/>
      <c r="I33" s="69"/>
      <c r="J33" s="69"/>
      <c r="K33" s="69"/>
      <c r="L33" s="69"/>
      <c r="M33" s="69"/>
      <c r="N33" s="83">
        <v>2012013</v>
      </c>
    </row>
    <row r="34" spans="4:14" ht="10.9" customHeight="1" x14ac:dyDescent="0.2">
      <c r="D34" s="56" t="s">
        <v>43</v>
      </c>
      <c r="E34" s="50"/>
      <c r="N34" s="58" t="s">
        <v>49</v>
      </c>
    </row>
    <row r="35" spans="4:14" ht="10.9" customHeight="1" x14ac:dyDescent="0.2">
      <c r="D35" s="51" t="s">
        <v>79</v>
      </c>
      <c r="E35" s="51"/>
      <c r="F35" s="48"/>
      <c r="G35" s="48"/>
      <c r="H35" s="48"/>
      <c r="I35" s="48"/>
      <c r="J35" s="48"/>
      <c r="K35" s="48"/>
      <c r="L35" s="48"/>
      <c r="M35" s="48"/>
      <c r="N35" s="61" t="s">
        <v>49</v>
      </c>
    </row>
    <row r="36" spans="4:14" ht="10.9" customHeight="1" x14ac:dyDescent="0.2">
      <c r="D36" s="56" t="s">
        <v>43</v>
      </c>
      <c r="E36" s="50"/>
      <c r="N36" s="58" t="s">
        <v>49</v>
      </c>
    </row>
    <row r="37" spans="4:14" ht="10.9" customHeight="1" x14ac:dyDescent="0.2">
      <c r="D37" s="53" t="s">
        <v>80</v>
      </c>
      <c r="E37" s="53"/>
      <c r="F37" s="69"/>
      <c r="G37" s="69"/>
      <c r="H37" s="69"/>
      <c r="I37" s="69"/>
      <c r="J37" s="69"/>
      <c r="K37" s="69"/>
      <c r="L37" s="69"/>
      <c r="M37" s="69"/>
      <c r="N37" s="54">
        <v>9166.5</v>
      </c>
    </row>
    <row r="38" spans="4:14" ht="10.9" customHeight="1" x14ac:dyDescent="0.2">
      <c r="D38" s="53" t="s">
        <v>81</v>
      </c>
      <c r="E38" s="53"/>
      <c r="F38" s="69"/>
      <c r="G38" s="69"/>
      <c r="H38" s="69"/>
      <c r="I38" s="69"/>
      <c r="J38" s="69"/>
      <c r="K38" s="69"/>
      <c r="L38" s="69"/>
      <c r="M38" s="69"/>
      <c r="N38" s="81">
        <v>5.1788135593220304</v>
      </c>
    </row>
    <row r="39" spans="4:14" ht="10.9" customHeight="1" x14ac:dyDescent="0.2">
      <c r="D39" s="53" t="s">
        <v>82</v>
      </c>
      <c r="E39" s="53"/>
      <c r="F39" s="69"/>
      <c r="G39" s="69"/>
      <c r="H39" s="69"/>
      <c r="I39" s="69"/>
      <c r="J39" s="69"/>
      <c r="K39" s="69"/>
      <c r="L39" s="69"/>
      <c r="M39" s="69"/>
      <c r="N39" s="82">
        <v>1.9600356733758799</v>
      </c>
    </row>
    <row r="40" spans="4:14" ht="10.9" customHeight="1" x14ac:dyDescent="0.2">
      <c r="D40" s="56" t="s">
        <v>43</v>
      </c>
      <c r="E40" s="50"/>
      <c r="N40" s="58" t="s">
        <v>49</v>
      </c>
    </row>
    <row r="41" spans="4:14" ht="10.9" customHeight="1" x14ac:dyDescent="0.2">
      <c r="D41" s="53" t="s">
        <v>83</v>
      </c>
      <c r="E41" s="53"/>
      <c r="F41" s="69"/>
      <c r="G41" s="69"/>
      <c r="H41" s="69"/>
      <c r="I41" s="69"/>
      <c r="J41" s="69"/>
      <c r="K41" s="69"/>
      <c r="L41" s="69"/>
      <c r="M41" s="69"/>
      <c r="N41" s="82">
        <v>1.37598014509355</v>
      </c>
    </row>
    <row r="42" spans="4:14" ht="10.9" customHeight="1" x14ac:dyDescent="0.2">
      <c r="D42" s="53" t="s">
        <v>84</v>
      </c>
      <c r="E42" s="53"/>
      <c r="F42" s="69"/>
      <c r="G42" s="69"/>
      <c r="H42" s="69"/>
      <c r="I42" s="69"/>
      <c r="J42" s="69"/>
      <c r="K42" s="69"/>
      <c r="L42" s="69"/>
      <c r="M42" s="69"/>
      <c r="N42" s="82">
        <v>1.3501058733498601</v>
      </c>
    </row>
    <row r="43" spans="4:14" ht="10.9" customHeight="1" x14ac:dyDescent="0.2">
      <c r="D43" s="53" t="s">
        <v>85</v>
      </c>
      <c r="E43" s="53"/>
      <c r="F43" s="69"/>
      <c r="G43" s="69"/>
      <c r="H43" s="69"/>
      <c r="I43" s="69"/>
      <c r="J43" s="69"/>
      <c r="K43" s="69"/>
      <c r="L43" s="69"/>
      <c r="M43" s="69"/>
      <c r="N43" s="82">
        <v>1.43000393729891</v>
      </c>
    </row>
    <row r="44" spans="4:14" ht="10.9" customHeight="1" x14ac:dyDescent="0.2">
      <c r="D44" s="53" t="s">
        <v>86</v>
      </c>
      <c r="E44" s="53"/>
      <c r="F44" s="69"/>
      <c r="G44" s="69"/>
      <c r="H44" s="69"/>
      <c r="I44" s="69"/>
      <c r="J44" s="69"/>
      <c r="K44" s="69"/>
      <c r="L44" s="69"/>
      <c r="M44" s="69"/>
      <c r="N44" s="82">
        <v>1.5236789911917801</v>
      </c>
    </row>
    <row r="45" spans="4:14" ht="10.9" customHeight="1" x14ac:dyDescent="0.2">
      <c r="D45" s="56" t="s">
        <v>43</v>
      </c>
      <c r="E45" s="50"/>
      <c r="N45" s="58" t="s">
        <v>49</v>
      </c>
    </row>
    <row r="46" spans="4:14" ht="10.9" customHeight="1" x14ac:dyDescent="0.2">
      <c r="D46" s="51" t="s">
        <v>87</v>
      </c>
      <c r="E46" s="51"/>
      <c r="F46" s="48"/>
      <c r="G46" s="48"/>
      <c r="H46" s="48"/>
      <c r="I46" s="48"/>
      <c r="J46" s="48"/>
      <c r="K46" s="48"/>
      <c r="L46" s="48"/>
      <c r="M46" s="48"/>
      <c r="N46" s="61" t="s">
        <v>49</v>
      </c>
    </row>
    <row r="47" spans="4:14" ht="10.9" customHeight="1" x14ac:dyDescent="0.2">
      <c r="D47" s="53" t="s">
        <v>88</v>
      </c>
      <c r="E47" s="53"/>
      <c r="F47" s="69"/>
      <c r="G47" s="69"/>
      <c r="H47" s="69"/>
      <c r="I47" s="69"/>
      <c r="J47" s="69"/>
      <c r="K47" s="69"/>
      <c r="L47" s="69"/>
      <c r="M47" s="69"/>
      <c r="N47" s="82">
        <v>1.1882025735244399</v>
      </c>
    </row>
    <row r="48" spans="4:14" ht="10.9" customHeight="1" x14ac:dyDescent="0.2">
      <c r="D48" s="53" t="s">
        <v>89</v>
      </c>
      <c r="E48" s="53"/>
      <c r="F48" s="69"/>
      <c r="G48" s="69"/>
      <c r="H48" s="69"/>
      <c r="I48" s="69"/>
      <c r="J48" s="69"/>
      <c r="K48" s="69"/>
      <c r="L48" s="69"/>
      <c r="M48" s="69"/>
      <c r="N48" s="81">
        <v>5.17860474953223</v>
      </c>
    </row>
    <row r="49" spans="1:14" ht="31.9" customHeight="1" x14ac:dyDescent="0.2"/>
    <row r="50" spans="1:14" ht="217.35" customHeight="1" x14ac:dyDescent="0.2"/>
    <row r="51" spans="1:14" ht="12.75" customHeight="1" x14ac:dyDescent="0.2">
      <c r="D51" s="62" t="s">
        <v>189</v>
      </c>
      <c r="E51" s="62"/>
      <c r="F51" s="62"/>
      <c r="G51" s="62"/>
      <c r="H51" s="62"/>
      <c r="I51" s="62"/>
      <c r="J51" s="62"/>
      <c r="K51" s="62"/>
      <c r="L51" s="62"/>
      <c r="M51" s="62"/>
      <c r="N51" s="62"/>
    </row>
    <row r="52" spans="1:14" ht="9.4" customHeight="1" x14ac:dyDescent="0.3">
      <c r="D52" s="63" t="s">
        <v>71</v>
      </c>
      <c r="E52" s="63"/>
      <c r="F52" s="63"/>
      <c r="G52" s="63"/>
      <c r="H52" s="63"/>
      <c r="I52" s="63"/>
      <c r="J52" s="63"/>
      <c r="K52" s="63"/>
      <c r="L52" s="63"/>
      <c r="M52" s="63"/>
      <c r="N52" s="63"/>
    </row>
    <row r="53" spans="1:14" ht="13.7" customHeight="1" x14ac:dyDescent="0.3">
      <c r="D53" s="64" t="s">
        <v>71</v>
      </c>
      <c r="E53" s="64"/>
      <c r="F53" s="64"/>
      <c r="G53" s="64"/>
      <c r="H53" s="64"/>
      <c r="I53" s="64"/>
      <c r="J53" s="64"/>
      <c r="K53" s="64"/>
      <c r="L53" s="64"/>
      <c r="M53" s="64"/>
      <c r="N53" s="64"/>
    </row>
    <row r="54" spans="1:14" ht="9.1999999999999993" customHeight="1" x14ac:dyDescent="0.2">
      <c r="D54" s="65" t="s">
        <v>71</v>
      </c>
      <c r="E54" s="65"/>
      <c r="F54" s="65"/>
      <c r="G54" s="65"/>
      <c r="H54" s="65"/>
      <c r="I54" s="65"/>
      <c r="J54" s="65"/>
      <c r="K54" s="65"/>
      <c r="L54" s="65"/>
      <c r="M54" s="65"/>
      <c r="N54" s="66" t="s">
        <v>49</v>
      </c>
    </row>
    <row r="55" spans="1:14" ht="0.75" customHeight="1" x14ac:dyDescent="0.2"/>
    <row r="56" spans="1:14" ht="2.1" customHeight="1" x14ac:dyDescent="0.2">
      <c r="A56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R54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.85546875" style="37" customWidth="1"/>
    <col min="6" max="6" width="11.42578125" style="37" customWidth="1"/>
    <col min="7" max="7" width="0.85546875" style="37" customWidth="1"/>
    <col min="8" max="8" width="11.7109375" style="37" customWidth="1"/>
    <col min="9" max="9" width="0.85546875" style="37" customWidth="1"/>
    <col min="10" max="10" width="11.42578125" style="37" customWidth="1"/>
    <col min="11" max="11" width="0.85546875" style="37" customWidth="1"/>
    <col min="12" max="12" width="11.42578125" style="37" customWidth="1"/>
    <col min="13" max="13" width="0.85546875" style="37" customWidth="1"/>
    <col min="14" max="14" width="11.42578125" style="37" customWidth="1"/>
    <col min="15" max="15" width="1" style="37" customWidth="1"/>
    <col min="16" max="16" width="10" style="37" customWidth="1"/>
    <col min="17" max="17" width="11.42578125" style="37" customWidth="1"/>
    <col min="18" max="19" width="0.42578125" style="37" customWidth="1"/>
    <col min="20" max="20" width="1" style="37"/>
    <col min="21" max="256" width="13.28515625" style="37" customWidth="1"/>
    <col min="257" max="16384" width="1" style="37"/>
  </cols>
  <sheetData>
    <row r="1" spans="4:18" ht="2.1" customHeight="1" x14ac:dyDescent="0.2">
      <c r="R1" s="37" t="s">
        <v>43</v>
      </c>
    </row>
    <row r="2" spans="4:18" ht="3.75" customHeight="1" x14ac:dyDescent="0.2"/>
    <row r="3" spans="4:18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4:18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4:18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4:18" ht="16.350000000000001" customHeight="1" x14ac:dyDescent="0.2">
      <c r="D6" s="40" t="s">
        <v>186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4:18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4:18" ht="15.6" customHeight="1" x14ac:dyDescent="0.2">
      <c r="D8" s="41" t="s">
        <v>187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1"/>
    </row>
    <row r="9" spans="4:18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</row>
    <row r="10" spans="4:18" ht="17.25" customHeight="1" x14ac:dyDescent="0.25">
      <c r="D10" s="43" t="s">
        <v>190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4"/>
    </row>
    <row r="11" spans="4:18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</row>
    <row r="12" spans="4:18" ht="1.1499999999999999" customHeight="1" x14ac:dyDescent="0.2"/>
    <row r="13" spans="4:18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</row>
    <row r="14" spans="4:18" ht="12.75" customHeight="1" x14ac:dyDescent="0.2">
      <c r="D14" s="67" t="s">
        <v>73</v>
      </c>
      <c r="E14" s="67"/>
      <c r="F14" s="67" t="s">
        <v>77</v>
      </c>
      <c r="G14" s="67"/>
      <c r="H14" s="67" t="s">
        <v>93</v>
      </c>
      <c r="I14" s="67"/>
      <c r="J14" s="67" t="s">
        <v>94</v>
      </c>
      <c r="K14" s="67"/>
      <c r="L14" s="67" t="s">
        <v>95</v>
      </c>
      <c r="M14" s="67"/>
      <c r="N14" s="67" t="s">
        <v>191</v>
      </c>
      <c r="O14" s="67"/>
      <c r="P14" s="67" t="s">
        <v>192</v>
      </c>
    </row>
    <row r="15" spans="4:18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</row>
    <row r="16" spans="4:18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69"/>
    </row>
    <row r="17" spans="4:16" ht="10.9" customHeight="1" x14ac:dyDescent="0.2">
      <c r="D17" s="71">
        <v>41306</v>
      </c>
      <c r="E17" s="72"/>
      <c r="F17" s="73">
        <v>20966.669999999998</v>
      </c>
      <c r="G17" s="73"/>
      <c r="H17" s="73">
        <v>-20966.669999999998</v>
      </c>
      <c r="I17" s="73"/>
      <c r="J17" s="73">
        <v>43919.33</v>
      </c>
      <c r="K17" s="73"/>
      <c r="L17" s="73">
        <v>43881.93</v>
      </c>
      <c r="M17" s="73"/>
      <c r="N17" s="73">
        <v>43919.33</v>
      </c>
      <c r="O17" s="73"/>
      <c r="P17" s="119">
        <v>37.4</v>
      </c>
    </row>
    <row r="18" spans="4:16" ht="10.9" customHeight="1" x14ac:dyDescent="0.2">
      <c r="D18" s="71">
        <v>41671</v>
      </c>
      <c r="E18" s="72"/>
      <c r="F18" s="73">
        <v>34000</v>
      </c>
      <c r="G18" s="73"/>
      <c r="H18" s="73">
        <v>-1794000</v>
      </c>
      <c r="I18" s="73"/>
      <c r="J18" s="73">
        <v>1829960</v>
      </c>
      <c r="K18" s="73"/>
      <c r="L18" s="73">
        <v>69960</v>
      </c>
      <c r="M18" s="73"/>
      <c r="N18" s="73">
        <v>69960</v>
      </c>
      <c r="O18" s="73"/>
      <c r="P18" s="119">
        <v>0</v>
      </c>
    </row>
    <row r="19" spans="4:16" ht="10.9" customHeight="1" x14ac:dyDescent="0.2">
      <c r="D19" s="71">
        <v>42036</v>
      </c>
      <c r="E19" s="72"/>
      <c r="F19" s="73">
        <v>314000</v>
      </c>
      <c r="G19" s="73"/>
      <c r="H19" s="73">
        <v>0</v>
      </c>
      <c r="I19" s="73"/>
      <c r="J19" s="73">
        <v>0</v>
      </c>
      <c r="K19" s="73"/>
      <c r="L19" s="73">
        <v>314000</v>
      </c>
      <c r="M19" s="73"/>
      <c r="N19" s="73">
        <v>334960</v>
      </c>
      <c r="O19" s="73"/>
      <c r="P19" s="119">
        <v>20960</v>
      </c>
    </row>
    <row r="20" spans="4:16" ht="10.9" customHeight="1" x14ac:dyDescent="0.2">
      <c r="D20" s="71">
        <v>42401</v>
      </c>
      <c r="E20" s="72"/>
      <c r="F20" s="73">
        <v>314800</v>
      </c>
      <c r="G20" s="73"/>
      <c r="H20" s="73">
        <v>0</v>
      </c>
      <c r="I20" s="73"/>
      <c r="J20" s="73">
        <v>0</v>
      </c>
      <c r="K20" s="73"/>
      <c r="L20" s="73">
        <v>314800</v>
      </c>
      <c r="M20" s="73"/>
      <c r="N20" s="73">
        <v>335022.5</v>
      </c>
      <c r="O20" s="73"/>
      <c r="P20" s="119">
        <v>20222.5</v>
      </c>
    </row>
    <row r="21" spans="4:16" ht="10.9" customHeight="1" x14ac:dyDescent="0.2">
      <c r="D21" s="71">
        <v>42767</v>
      </c>
      <c r="E21" s="71"/>
      <c r="F21" s="75">
        <v>314100</v>
      </c>
      <c r="G21" s="75"/>
      <c r="H21" s="75">
        <v>0</v>
      </c>
      <c r="I21" s="75"/>
      <c r="J21" s="75">
        <v>0</v>
      </c>
      <c r="K21" s="75"/>
      <c r="L21" s="75">
        <v>314100</v>
      </c>
      <c r="M21" s="75"/>
      <c r="N21" s="75">
        <v>334435</v>
      </c>
      <c r="O21" s="75"/>
      <c r="P21" s="119">
        <v>20335</v>
      </c>
    </row>
    <row r="22" spans="4:16" ht="10.9" customHeight="1" x14ac:dyDescent="0.2">
      <c r="D22" s="71">
        <v>43132</v>
      </c>
      <c r="E22" s="72"/>
      <c r="F22" s="73">
        <v>318300</v>
      </c>
      <c r="G22" s="73"/>
      <c r="H22" s="73">
        <v>0</v>
      </c>
      <c r="I22" s="73"/>
      <c r="J22" s="73">
        <v>0</v>
      </c>
      <c r="K22" s="73"/>
      <c r="L22" s="73">
        <v>318300</v>
      </c>
      <c r="M22" s="73"/>
      <c r="N22" s="73">
        <v>338035</v>
      </c>
      <c r="O22" s="73"/>
      <c r="P22" s="119">
        <v>19735</v>
      </c>
    </row>
    <row r="23" spans="4:16" ht="10.9" customHeight="1" x14ac:dyDescent="0.2">
      <c r="D23" s="71">
        <v>43497</v>
      </c>
      <c r="E23" s="72"/>
      <c r="F23" s="73">
        <v>317300</v>
      </c>
      <c r="G23" s="73"/>
      <c r="H23" s="73">
        <v>0</v>
      </c>
      <c r="I23" s="73"/>
      <c r="J23" s="73">
        <v>0</v>
      </c>
      <c r="K23" s="73"/>
      <c r="L23" s="73">
        <v>317300</v>
      </c>
      <c r="M23" s="73"/>
      <c r="N23" s="73">
        <v>336035</v>
      </c>
      <c r="O23" s="73"/>
      <c r="P23" s="119">
        <v>18735</v>
      </c>
    </row>
    <row r="24" spans="4:16" ht="10.9" customHeight="1" x14ac:dyDescent="0.2">
      <c r="D24" s="71">
        <v>43862</v>
      </c>
      <c r="E24" s="72"/>
      <c r="F24" s="73">
        <v>316200</v>
      </c>
      <c r="G24" s="73"/>
      <c r="H24" s="73">
        <v>0</v>
      </c>
      <c r="I24" s="73"/>
      <c r="J24" s="73">
        <v>0</v>
      </c>
      <c r="K24" s="73"/>
      <c r="L24" s="73">
        <v>316200</v>
      </c>
      <c r="M24" s="73"/>
      <c r="N24" s="73">
        <v>338325</v>
      </c>
      <c r="O24" s="73"/>
      <c r="P24" s="119">
        <v>22125</v>
      </c>
    </row>
    <row r="25" spans="4:16" ht="1.1499999999999999" customHeight="1" x14ac:dyDescent="0.2">
      <c r="D25" s="69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69"/>
    </row>
    <row r="26" spans="4:16" ht="1.1499999999999999" customHeight="1" x14ac:dyDescent="0.2"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</row>
    <row r="27" spans="4:16" ht="12.75" customHeight="1" x14ac:dyDescent="0.2">
      <c r="D27" s="77">
        <v>0</v>
      </c>
      <c r="E27" s="77"/>
      <c r="F27" s="78">
        <v>1949666.67</v>
      </c>
      <c r="G27" s="78"/>
      <c r="H27" s="78">
        <v>-1814966.67</v>
      </c>
      <c r="I27" s="78"/>
      <c r="J27" s="78">
        <v>1873879.33</v>
      </c>
      <c r="K27" s="78"/>
      <c r="L27" s="78">
        <v>2008541.93</v>
      </c>
      <c r="M27" s="78"/>
      <c r="N27" s="78">
        <v>2130691.83</v>
      </c>
      <c r="O27" s="78"/>
      <c r="P27" s="97">
        <v>122149.9</v>
      </c>
    </row>
    <row r="28" spans="4:16" ht="1.1499999999999999" customHeight="1" x14ac:dyDescent="0.2"/>
    <row r="29" spans="4:16" ht="10.9" customHeight="1" x14ac:dyDescent="0.2"/>
    <row r="30" spans="4:16" ht="10.9" customHeight="1" x14ac:dyDescent="0.2">
      <c r="D30" s="51" t="s">
        <v>193</v>
      </c>
      <c r="E30" s="51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52" t="s">
        <v>49</v>
      </c>
    </row>
    <row r="31" spans="4:16" ht="10.9" customHeight="1" x14ac:dyDescent="0.2">
      <c r="D31" s="50" t="s">
        <v>43</v>
      </c>
      <c r="E31" s="50"/>
      <c r="P31" s="80" t="s">
        <v>49</v>
      </c>
    </row>
    <row r="32" spans="4:16" ht="10.9" customHeight="1" x14ac:dyDescent="0.2">
      <c r="D32" s="53" t="s">
        <v>194</v>
      </c>
      <c r="E32" s="53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55">
        <v>113999.82372754</v>
      </c>
    </row>
    <row r="33" spans="4:16" ht="10.9" customHeight="1" x14ac:dyDescent="0.2">
      <c r="D33" s="56" t="s">
        <v>43</v>
      </c>
      <c r="E33" s="50"/>
      <c r="P33" s="58" t="s">
        <v>49</v>
      </c>
    </row>
    <row r="34" spans="4:16" ht="10.9" customHeight="1" x14ac:dyDescent="0.2">
      <c r="D34" s="53" t="s">
        <v>195</v>
      </c>
      <c r="E34" s="53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55">
        <v>113999.82372754</v>
      </c>
    </row>
    <row r="35" spans="4:16" ht="10.9" customHeight="1" x14ac:dyDescent="0.2">
      <c r="D35" s="56" t="s">
        <v>43</v>
      </c>
      <c r="E35" s="50"/>
      <c r="P35" s="58" t="s">
        <v>49</v>
      </c>
    </row>
    <row r="36" spans="4:16" ht="10.9" customHeight="1" x14ac:dyDescent="0.2">
      <c r="D36" s="53" t="s">
        <v>196</v>
      </c>
      <c r="E36" s="53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55">
        <v>37.4</v>
      </c>
    </row>
    <row r="37" spans="4:16" ht="10.9" customHeight="1" x14ac:dyDescent="0.2">
      <c r="D37" s="53" t="s">
        <v>197</v>
      </c>
      <c r="E37" s="53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54">
        <v>114037.22372754</v>
      </c>
    </row>
    <row r="38" spans="4:16" ht="10.9" customHeight="1" x14ac:dyDescent="0.2">
      <c r="D38" s="56" t="s">
        <v>43</v>
      </c>
      <c r="E38" s="50"/>
      <c r="P38" s="58" t="s">
        <v>49</v>
      </c>
    </row>
    <row r="39" spans="4:16" ht="10.9" customHeight="1" x14ac:dyDescent="0.2">
      <c r="D39" s="53" t="s">
        <v>198</v>
      </c>
      <c r="E39" s="53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120">
        <v>6.0778813704905303</v>
      </c>
    </row>
    <row r="40" spans="4:16" ht="10.9" customHeight="1" x14ac:dyDescent="0.2">
      <c r="D40" s="53" t="s">
        <v>199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120">
        <v>6.47938771179206</v>
      </c>
    </row>
    <row r="41" spans="4:16" ht="10.9" customHeight="1" x14ac:dyDescent="0.2">
      <c r="D41" s="53" t="s">
        <v>200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120">
        <v>6.4427810015559501</v>
      </c>
    </row>
    <row r="42" spans="4:16" ht="10.9" customHeight="1" x14ac:dyDescent="0.2">
      <c r="D42" s="56" t="s">
        <v>43</v>
      </c>
      <c r="E42" s="50"/>
      <c r="P42" s="58" t="s">
        <v>49</v>
      </c>
    </row>
    <row r="43" spans="4:16" ht="10.9" customHeight="1" x14ac:dyDescent="0.2">
      <c r="D43" s="51" t="s">
        <v>201</v>
      </c>
      <c r="E43" s="51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61" t="s">
        <v>49</v>
      </c>
    </row>
    <row r="44" spans="4:16" ht="10.9" customHeight="1" x14ac:dyDescent="0.2">
      <c r="D44" s="56" t="s">
        <v>43</v>
      </c>
      <c r="E44" s="50"/>
      <c r="P44" s="58" t="s">
        <v>49</v>
      </c>
    </row>
    <row r="45" spans="4:16" ht="10.9" customHeight="1" x14ac:dyDescent="0.2">
      <c r="D45" s="53" t="s">
        <v>202</v>
      </c>
      <c r="E45" s="53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83">
        <v>6192012</v>
      </c>
    </row>
    <row r="46" spans="4:16" ht="10.9" customHeight="1" x14ac:dyDescent="0.2">
      <c r="D46" s="53" t="s">
        <v>203</v>
      </c>
      <c r="E46" s="53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83">
        <v>6192012</v>
      </c>
    </row>
    <row r="47" spans="4:16" ht="31.9" customHeight="1" x14ac:dyDescent="0.2"/>
    <row r="48" spans="4:16" ht="249.6" customHeight="1" x14ac:dyDescent="0.2"/>
    <row r="49" spans="1:16" ht="12.75" customHeight="1" x14ac:dyDescent="0.2">
      <c r="D49" s="62" t="s">
        <v>189</v>
      </c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</row>
    <row r="50" spans="1:16" ht="9.4" customHeight="1" x14ac:dyDescent="0.3">
      <c r="D50" s="63" t="s">
        <v>71</v>
      </c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</row>
    <row r="51" spans="1:16" ht="13.7" customHeight="1" x14ac:dyDescent="0.3">
      <c r="D51" s="64" t="s">
        <v>71</v>
      </c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</row>
    <row r="52" spans="1:16" ht="9.1999999999999993" customHeight="1" x14ac:dyDescent="0.2">
      <c r="D52" s="65" t="s">
        <v>71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6" t="s">
        <v>49</v>
      </c>
    </row>
    <row r="53" spans="1:16" ht="0.75" customHeight="1" x14ac:dyDescent="0.2"/>
    <row r="54" spans="1:16" ht="2.1" customHeight="1" x14ac:dyDescent="0.2">
      <c r="A54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R50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1.7109375" style="37" customWidth="1"/>
    <col min="6" max="6" width="11.42578125" style="37" customWidth="1"/>
    <col min="7" max="7" width="1.7109375" style="37" customWidth="1"/>
    <col min="8" max="8" width="6.42578125" style="37" customWidth="1"/>
    <col min="9" max="9" width="1.7109375" style="37" customWidth="1"/>
    <col min="10" max="10" width="8.28515625" style="37" customWidth="1"/>
    <col min="11" max="11" width="1.7109375" style="37" customWidth="1"/>
    <col min="12" max="12" width="11.42578125" style="37" customWidth="1"/>
    <col min="13" max="13" width="1.7109375" style="37" customWidth="1"/>
    <col min="14" max="14" width="14.140625" style="37" customWidth="1"/>
    <col min="15" max="15" width="1.7109375" style="37" customWidth="1"/>
    <col min="16" max="17" width="11.42578125" style="37" customWidth="1"/>
    <col min="18" max="19" width="0.42578125" style="37" customWidth="1"/>
    <col min="20" max="20" width="1" style="37"/>
    <col min="21" max="256" width="13.28515625" style="37" customWidth="1"/>
    <col min="257" max="16384" width="1" style="37"/>
  </cols>
  <sheetData>
    <row r="1" spans="4:18" ht="2.1" customHeight="1" x14ac:dyDescent="0.2">
      <c r="R1" s="37" t="s">
        <v>43</v>
      </c>
    </row>
    <row r="2" spans="4:18" ht="3.75" customHeight="1" x14ac:dyDescent="0.2"/>
    <row r="3" spans="4:18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4:18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4:18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4:18" ht="16.350000000000001" customHeight="1" x14ac:dyDescent="0.2">
      <c r="D6" s="40" t="s">
        <v>186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4:18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4:18" ht="15.6" customHeight="1" x14ac:dyDescent="0.2">
      <c r="D8" s="41" t="s">
        <v>187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1"/>
    </row>
    <row r="9" spans="4:18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</row>
    <row r="10" spans="4:18" ht="17.25" customHeight="1" x14ac:dyDescent="0.25">
      <c r="D10" s="43" t="s">
        <v>204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4"/>
    </row>
    <row r="11" spans="4:18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</row>
    <row r="12" spans="4:18" ht="1.1499999999999999" customHeight="1" x14ac:dyDescent="0.2"/>
    <row r="13" spans="4:18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</row>
    <row r="14" spans="4:18" ht="23.25" customHeight="1" x14ac:dyDescent="0.2">
      <c r="D14" s="67" t="s">
        <v>73</v>
      </c>
      <c r="E14" s="67"/>
      <c r="F14" s="67" t="s">
        <v>74</v>
      </c>
      <c r="G14" s="67"/>
      <c r="H14" s="67" t="s">
        <v>143</v>
      </c>
      <c r="I14" s="67"/>
      <c r="J14" s="67" t="s">
        <v>76</v>
      </c>
      <c r="K14" s="67"/>
      <c r="L14" s="67" t="s">
        <v>145</v>
      </c>
      <c r="M14" s="67"/>
      <c r="N14" s="67" t="s">
        <v>146</v>
      </c>
      <c r="O14" s="67"/>
      <c r="P14" s="67" t="s">
        <v>147</v>
      </c>
    </row>
    <row r="15" spans="4:18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</row>
    <row r="16" spans="4:18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69"/>
    </row>
    <row r="17" spans="4:16" ht="10.9" customHeight="1" x14ac:dyDescent="0.2">
      <c r="D17" s="71">
        <v>41079</v>
      </c>
      <c r="E17" s="72"/>
      <c r="F17" s="73">
        <v>0</v>
      </c>
      <c r="G17" s="73"/>
      <c r="H17" s="74">
        <v>0</v>
      </c>
      <c r="I17" s="74"/>
      <c r="J17" s="96">
        <v>0</v>
      </c>
      <c r="K17" s="96"/>
      <c r="L17" s="73">
        <v>0.33</v>
      </c>
      <c r="M17" s="73"/>
      <c r="N17" s="73">
        <v>0</v>
      </c>
      <c r="O17" s="73"/>
      <c r="P17" s="75">
        <v>0.33</v>
      </c>
    </row>
    <row r="18" spans="4:16" ht="10.9" customHeight="1" x14ac:dyDescent="0.2">
      <c r="D18" s="71">
        <v>41306</v>
      </c>
      <c r="E18" s="72"/>
      <c r="F18" s="73">
        <v>18299</v>
      </c>
      <c r="G18" s="73"/>
      <c r="H18" s="74">
        <v>0.15</v>
      </c>
      <c r="I18" s="74"/>
      <c r="J18" s="96">
        <v>2667.55</v>
      </c>
      <c r="K18" s="96"/>
      <c r="L18" s="73">
        <v>20966.55</v>
      </c>
      <c r="M18" s="73"/>
      <c r="N18" s="73">
        <v>20966.669999999998</v>
      </c>
      <c r="O18" s="73"/>
      <c r="P18" s="75">
        <v>0.21</v>
      </c>
    </row>
    <row r="19" spans="4:16" ht="10.9" customHeight="1" x14ac:dyDescent="0.2">
      <c r="D19" s="71">
        <v>41487</v>
      </c>
      <c r="E19" s="72"/>
      <c r="F19" s="73">
        <v>14856</v>
      </c>
      <c r="G19" s="73"/>
      <c r="H19" s="74">
        <v>0.19</v>
      </c>
      <c r="I19" s="74"/>
      <c r="J19" s="96">
        <v>2143.9499999999998</v>
      </c>
      <c r="K19" s="96"/>
      <c r="L19" s="73">
        <v>16999.95</v>
      </c>
      <c r="M19" s="73"/>
      <c r="N19" s="73">
        <v>17000</v>
      </c>
      <c r="O19" s="73"/>
      <c r="P19" s="75">
        <v>0.16</v>
      </c>
    </row>
    <row r="20" spans="4:16" ht="10.9" customHeight="1" x14ac:dyDescent="0.2">
      <c r="D20" s="71">
        <v>41671</v>
      </c>
      <c r="E20" s="72"/>
      <c r="F20" s="73">
        <v>1774870</v>
      </c>
      <c r="G20" s="73"/>
      <c r="H20" s="74">
        <v>0.24</v>
      </c>
      <c r="I20" s="74"/>
      <c r="J20" s="96">
        <v>2129.84</v>
      </c>
      <c r="K20" s="96"/>
      <c r="L20" s="73">
        <v>1776999.84</v>
      </c>
      <c r="M20" s="73"/>
      <c r="N20" s="73">
        <v>1777000</v>
      </c>
      <c r="O20" s="73"/>
      <c r="P20" s="75">
        <v>0</v>
      </c>
    </row>
    <row r="21" spans="4:16" ht="1.1499999999999999" customHeight="1" x14ac:dyDescent="0.2">
      <c r="D21" s="69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69"/>
    </row>
    <row r="22" spans="4:16" ht="1.1499999999999999" customHeight="1" x14ac:dyDescent="0.2"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</row>
    <row r="23" spans="4:16" ht="12.75" customHeight="1" x14ac:dyDescent="0.2">
      <c r="D23" s="77">
        <v>0</v>
      </c>
      <c r="E23" s="77"/>
      <c r="F23" s="78">
        <v>1808025</v>
      </c>
      <c r="G23" s="78"/>
      <c r="H23" s="79">
        <v>0</v>
      </c>
      <c r="I23" s="79"/>
      <c r="J23" s="97">
        <v>6941.34</v>
      </c>
      <c r="K23" s="97"/>
      <c r="L23" s="78">
        <v>1814966.67</v>
      </c>
      <c r="M23" s="78"/>
      <c r="N23" s="78">
        <v>1814966.67</v>
      </c>
      <c r="O23" s="78"/>
      <c r="P23" s="79">
        <v>0</v>
      </c>
    </row>
    <row r="24" spans="4:16" ht="1.1499999999999999" customHeight="1" x14ac:dyDescent="0.2"/>
    <row r="25" spans="4:16" ht="10.9" customHeight="1" x14ac:dyDescent="0.2"/>
    <row r="26" spans="4:16" ht="10.9" customHeight="1" x14ac:dyDescent="0.2">
      <c r="D26" s="51" t="s">
        <v>148</v>
      </c>
      <c r="E26" s="51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52" t="s">
        <v>49</v>
      </c>
    </row>
    <row r="27" spans="4:16" ht="10.9" customHeight="1" x14ac:dyDescent="0.2">
      <c r="D27" s="50" t="s">
        <v>43</v>
      </c>
      <c r="E27" s="50"/>
      <c r="P27" s="80" t="s">
        <v>49</v>
      </c>
    </row>
    <row r="28" spans="4:16" ht="10.9" customHeight="1" x14ac:dyDescent="0.2">
      <c r="D28" s="53" t="s">
        <v>149</v>
      </c>
      <c r="E28" s="53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98">
        <v>-1</v>
      </c>
    </row>
    <row r="29" spans="4:16" ht="10.9" customHeight="1" x14ac:dyDescent="0.2">
      <c r="D29" s="53" t="s">
        <v>150</v>
      </c>
      <c r="E29" s="53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99">
        <v>1</v>
      </c>
    </row>
    <row r="30" spans="4:16" ht="10.9" customHeight="1" x14ac:dyDescent="0.2">
      <c r="D30" s="56" t="s">
        <v>43</v>
      </c>
      <c r="E30" s="50"/>
      <c r="P30" s="58" t="s">
        <v>49</v>
      </c>
    </row>
    <row r="31" spans="4:16" ht="10.9" customHeight="1" x14ac:dyDescent="0.2">
      <c r="D31" s="56" t="s">
        <v>43</v>
      </c>
      <c r="E31" s="50"/>
      <c r="P31" s="58" t="s">
        <v>49</v>
      </c>
    </row>
    <row r="32" spans="4:16" ht="10.9" customHeight="1" x14ac:dyDescent="0.2">
      <c r="D32" s="53" t="s">
        <v>152</v>
      </c>
      <c r="E32" s="53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55">
        <v>0.33</v>
      </c>
    </row>
    <row r="33" spans="4:16" ht="10.9" customHeight="1" x14ac:dyDescent="0.2">
      <c r="D33" s="53" t="s">
        <v>153</v>
      </c>
      <c r="E33" s="53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55">
        <v>1808025</v>
      </c>
    </row>
    <row r="34" spans="4:16" ht="10.9" customHeight="1" x14ac:dyDescent="0.2">
      <c r="D34" s="53" t="s">
        <v>154</v>
      </c>
      <c r="E34" s="53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54">
        <v>1808025.33</v>
      </c>
    </row>
    <row r="35" spans="4:16" ht="10.9" customHeight="1" x14ac:dyDescent="0.2">
      <c r="D35" s="56" t="s">
        <v>43</v>
      </c>
      <c r="E35" s="50"/>
      <c r="P35" s="58" t="s">
        <v>49</v>
      </c>
    </row>
    <row r="36" spans="4:16" ht="10.9" customHeight="1" x14ac:dyDescent="0.2">
      <c r="D36" s="53" t="s">
        <v>155</v>
      </c>
      <c r="E36" s="53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54">
        <v>1774047.56106879</v>
      </c>
    </row>
    <row r="37" spans="4:16" ht="10.9" customHeight="1" x14ac:dyDescent="0.2">
      <c r="D37" s="53" t="s">
        <v>156</v>
      </c>
      <c r="E37" s="53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55">
        <v>-33977.768931206301</v>
      </c>
    </row>
    <row r="38" spans="4:16" ht="10.9" customHeight="1" x14ac:dyDescent="0.2">
      <c r="D38" s="56" t="s">
        <v>43</v>
      </c>
      <c r="E38" s="50"/>
      <c r="P38" s="58" t="s">
        <v>49</v>
      </c>
    </row>
    <row r="39" spans="4:16" ht="10.9" customHeight="1" x14ac:dyDescent="0.2">
      <c r="D39" s="53" t="s">
        <v>157</v>
      </c>
      <c r="E39" s="53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82">
        <v>0.23957081282284101</v>
      </c>
    </row>
    <row r="40" spans="4:16" ht="10.9" customHeight="1" x14ac:dyDescent="0.2">
      <c r="D40" s="53" t="s">
        <v>158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82">
        <v>1.43000393729891</v>
      </c>
    </row>
    <row r="41" spans="4:16" ht="10.9" customHeight="1" x14ac:dyDescent="0.2">
      <c r="D41" s="56" t="s">
        <v>43</v>
      </c>
      <c r="E41" s="50"/>
      <c r="P41" s="58" t="s">
        <v>49</v>
      </c>
    </row>
    <row r="42" spans="4:16" ht="10.9" customHeight="1" x14ac:dyDescent="0.2">
      <c r="D42" s="53" t="s">
        <v>159</v>
      </c>
      <c r="E42" s="53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83">
        <v>5232012</v>
      </c>
    </row>
    <row r="43" spans="4:16" ht="31.9" customHeight="1" x14ac:dyDescent="0.2"/>
    <row r="44" spans="4:16" ht="282.60000000000002" customHeight="1" x14ac:dyDescent="0.2"/>
    <row r="45" spans="4:16" ht="12.75" customHeight="1" x14ac:dyDescent="0.2">
      <c r="D45" s="62" t="s">
        <v>189</v>
      </c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</row>
    <row r="46" spans="4:16" ht="9.4" customHeight="1" x14ac:dyDescent="0.3">
      <c r="D46" s="63" t="s">
        <v>71</v>
      </c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</row>
    <row r="47" spans="4:16" ht="13.7" customHeight="1" x14ac:dyDescent="0.3">
      <c r="D47" s="64" t="s">
        <v>71</v>
      </c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</row>
    <row r="48" spans="4:16" ht="9.1999999999999993" customHeight="1" x14ac:dyDescent="0.2">
      <c r="D48" s="65" t="s">
        <v>71</v>
      </c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6" t="s">
        <v>49</v>
      </c>
    </row>
    <row r="49" spans="1:1" ht="0.75" customHeight="1" x14ac:dyDescent="0.2"/>
    <row r="50" spans="1:1" ht="2.1" customHeight="1" x14ac:dyDescent="0.2">
      <c r="A50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V39"/>
  <sheetViews>
    <sheetView showGridLines="0" workbookViewId="0"/>
  </sheetViews>
  <sheetFormatPr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" style="37" hidden="1" customWidth="1"/>
    <col min="6" max="6" width="7.7109375" style="37" customWidth="1"/>
    <col min="7" max="7" width="0" style="37" hidden="1" customWidth="1"/>
    <col min="8" max="8" width="7.5703125" style="37" customWidth="1"/>
    <col min="9" max="9" width="0" style="37" hidden="1" customWidth="1"/>
    <col min="10" max="10" width="6.42578125" style="37" customWidth="1"/>
    <col min="11" max="11" width="0" style="37" hidden="1" customWidth="1"/>
    <col min="12" max="12" width="11.85546875" style="37" customWidth="1"/>
    <col min="13" max="13" width="0" style="37" hidden="1" customWidth="1"/>
    <col min="14" max="14" width="9.140625" style="37"/>
    <col min="15" max="15" width="0" style="37" hidden="1" customWidth="1"/>
    <col min="16" max="16" width="11.42578125" style="37" customWidth="1"/>
    <col min="17" max="17" width="0" style="37" hidden="1" customWidth="1"/>
    <col min="18" max="18" width="9.28515625" style="37" customWidth="1"/>
    <col min="19" max="19" width="0" style="37" hidden="1" customWidth="1"/>
    <col min="20" max="21" width="11.42578125" style="37" customWidth="1"/>
    <col min="22" max="23" width="0.42578125" style="37" customWidth="1"/>
    <col min="24" max="24" width="9.140625" style="37"/>
    <col min="25" max="256" width="13.28515625" style="37" customWidth="1"/>
    <col min="257" max="16384" width="9.140625" style="37"/>
  </cols>
  <sheetData>
    <row r="1" spans="4:22" ht="2.1" customHeight="1" x14ac:dyDescent="0.2">
      <c r="V1" s="37" t="s">
        <v>43</v>
      </c>
    </row>
    <row r="2" spans="4:22" ht="3.75" customHeight="1" x14ac:dyDescent="0.2"/>
    <row r="3" spans="4:22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</row>
    <row r="4" spans="4:22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</row>
    <row r="5" spans="4:22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</row>
    <row r="6" spans="4:22" ht="16.350000000000001" customHeight="1" x14ac:dyDescent="0.2">
      <c r="D6" s="40" t="s">
        <v>186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4:22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</row>
    <row r="8" spans="4:22" ht="15.6" customHeight="1" x14ac:dyDescent="0.2">
      <c r="D8" s="41" t="s">
        <v>187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4:22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4:22" ht="17.25" customHeight="1" x14ac:dyDescent="0.25">
      <c r="D10" s="43" t="s">
        <v>205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</row>
    <row r="11" spans="4:22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4:22" ht="1.1499999999999999" customHeight="1" x14ac:dyDescent="0.2"/>
    <row r="13" spans="4:22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</row>
    <row r="14" spans="4:22" ht="23.25" customHeight="1" x14ac:dyDescent="0.2">
      <c r="D14" s="67" t="s">
        <v>103</v>
      </c>
      <c r="E14" s="67"/>
      <c r="F14" s="67" t="s">
        <v>161</v>
      </c>
      <c r="G14" s="67"/>
      <c r="H14" s="67" t="s">
        <v>75</v>
      </c>
      <c r="I14" s="67"/>
      <c r="J14" s="67" t="s">
        <v>105</v>
      </c>
      <c r="K14" s="67"/>
      <c r="L14" s="67" t="s">
        <v>162</v>
      </c>
      <c r="M14" s="67"/>
      <c r="N14" s="67" t="s">
        <v>163</v>
      </c>
      <c r="O14" s="67"/>
      <c r="P14" s="67" t="s">
        <v>164</v>
      </c>
      <c r="Q14" s="67"/>
      <c r="R14" s="67" t="s">
        <v>165</v>
      </c>
      <c r="S14" s="67"/>
      <c r="T14" s="67" t="s">
        <v>166</v>
      </c>
    </row>
    <row r="15" spans="4:22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</row>
    <row r="16" spans="4:22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</row>
    <row r="17" spans="4:20" ht="12.95" customHeight="1" x14ac:dyDescent="0.2">
      <c r="D17" s="100" t="s">
        <v>206</v>
      </c>
      <c r="E17" s="100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</row>
    <row r="18" spans="4:20" ht="10.9" customHeight="1" x14ac:dyDescent="0.2">
      <c r="D18" s="71">
        <v>41306</v>
      </c>
      <c r="E18" s="72"/>
      <c r="F18" s="70" t="s">
        <v>168</v>
      </c>
      <c r="G18" s="70"/>
      <c r="H18" s="74">
        <v>0.15</v>
      </c>
      <c r="I18" s="74"/>
      <c r="J18" s="74">
        <v>0.15</v>
      </c>
      <c r="K18" s="74"/>
      <c r="L18" s="95">
        <v>100</v>
      </c>
      <c r="M18" s="95"/>
      <c r="N18" s="102">
        <v>18299</v>
      </c>
      <c r="O18" s="102"/>
      <c r="P18" s="73">
        <v>18299</v>
      </c>
      <c r="Q18" s="73"/>
      <c r="R18" s="73">
        <v>0</v>
      </c>
      <c r="S18" s="73"/>
      <c r="T18" s="73">
        <v>18299</v>
      </c>
    </row>
    <row r="19" spans="4:20" ht="10.9" customHeight="1" x14ac:dyDescent="0.2">
      <c r="D19" s="71">
        <v>41487</v>
      </c>
      <c r="E19" s="72"/>
      <c r="F19" s="70" t="s">
        <v>169</v>
      </c>
      <c r="G19" s="70"/>
      <c r="H19" s="74">
        <v>0.19</v>
      </c>
      <c r="I19" s="74"/>
      <c r="J19" s="74">
        <v>0.19</v>
      </c>
      <c r="K19" s="74"/>
      <c r="L19" s="95">
        <v>100</v>
      </c>
      <c r="M19" s="95"/>
      <c r="N19" s="102">
        <v>14856</v>
      </c>
      <c r="O19" s="102"/>
      <c r="P19" s="73">
        <v>14856</v>
      </c>
      <c r="Q19" s="73"/>
      <c r="R19" s="73">
        <v>0</v>
      </c>
      <c r="S19" s="73"/>
      <c r="T19" s="73">
        <v>14856</v>
      </c>
    </row>
    <row r="20" spans="4:20" ht="10.9" customHeight="1" x14ac:dyDescent="0.2">
      <c r="D20" s="71">
        <v>41671</v>
      </c>
      <c r="E20" s="72"/>
      <c r="F20" s="70" t="s">
        <v>169</v>
      </c>
      <c r="G20" s="70"/>
      <c r="H20" s="74">
        <v>0.24</v>
      </c>
      <c r="I20" s="74"/>
      <c r="J20" s="74">
        <v>0.24</v>
      </c>
      <c r="K20" s="74"/>
      <c r="L20" s="95">
        <v>100</v>
      </c>
      <c r="M20" s="95"/>
      <c r="N20" s="102">
        <v>1774870</v>
      </c>
      <c r="O20" s="102"/>
      <c r="P20" s="73">
        <v>1774870</v>
      </c>
      <c r="Q20" s="73"/>
      <c r="R20" s="73">
        <v>0</v>
      </c>
      <c r="S20" s="73"/>
      <c r="T20" s="73">
        <v>1774870</v>
      </c>
    </row>
    <row r="21" spans="4:20" ht="10.9" customHeight="1" x14ac:dyDescent="0.2">
      <c r="D21" s="107" t="s">
        <v>170</v>
      </c>
      <c r="E21" s="107"/>
      <c r="F21" s="107"/>
      <c r="G21" s="107"/>
      <c r="H21" s="108">
        <v>0</v>
      </c>
      <c r="I21" s="108"/>
      <c r="J21" s="108">
        <v>0</v>
      </c>
      <c r="K21" s="108"/>
      <c r="L21" s="109">
        <v>0</v>
      </c>
      <c r="M21" s="109"/>
      <c r="N21" s="110">
        <v>1808025</v>
      </c>
      <c r="O21" s="110"/>
      <c r="P21" s="111">
        <v>1808025</v>
      </c>
      <c r="Q21" s="111"/>
      <c r="R21" s="111">
        <v>0</v>
      </c>
      <c r="S21" s="111"/>
      <c r="T21" s="111">
        <v>1808025</v>
      </c>
    </row>
    <row r="22" spans="4:20" ht="10.9" customHeight="1" x14ac:dyDescent="0.2">
      <c r="D22" s="112" t="s">
        <v>124</v>
      </c>
      <c r="E22" s="112"/>
      <c r="F22" s="112"/>
      <c r="G22" s="112"/>
      <c r="H22" s="113">
        <v>0</v>
      </c>
      <c r="I22" s="113"/>
      <c r="J22" s="113">
        <v>0</v>
      </c>
      <c r="K22" s="113"/>
      <c r="L22" s="114">
        <v>0</v>
      </c>
      <c r="M22" s="114"/>
      <c r="N22" s="115">
        <v>1808025</v>
      </c>
      <c r="O22" s="115"/>
      <c r="P22" s="116">
        <v>1808025</v>
      </c>
      <c r="Q22" s="116"/>
      <c r="R22" s="116">
        <v>0</v>
      </c>
      <c r="S22" s="116"/>
      <c r="T22" s="116">
        <v>1808025</v>
      </c>
    </row>
    <row r="23" spans="4:20" ht="12.75" customHeight="1" x14ac:dyDescent="0.2">
      <c r="D23" s="69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</row>
    <row r="24" spans="4:20" ht="10.9" customHeight="1" x14ac:dyDescent="0.2"/>
    <row r="25" spans="4:20" ht="10.9" customHeight="1" x14ac:dyDescent="0.2">
      <c r="D25" s="51" t="s">
        <v>207</v>
      </c>
      <c r="E25" s="51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52" t="s">
        <v>49</v>
      </c>
    </row>
    <row r="26" spans="4:20" ht="10.9" customHeight="1" x14ac:dyDescent="0.2">
      <c r="D26" s="53" t="s">
        <v>152</v>
      </c>
      <c r="E26" s="53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55">
        <v>0.33</v>
      </c>
    </row>
    <row r="27" spans="4:20" ht="10.9" customHeight="1" x14ac:dyDescent="0.2">
      <c r="D27" s="53" t="s">
        <v>153</v>
      </c>
      <c r="E27" s="53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55">
        <v>1808025</v>
      </c>
    </row>
    <row r="28" spans="4:20" ht="10.9" customHeight="1" x14ac:dyDescent="0.2">
      <c r="D28" s="53" t="s">
        <v>154</v>
      </c>
      <c r="E28" s="53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54">
        <v>1808025.33</v>
      </c>
    </row>
    <row r="29" spans="4:20" ht="10.9" customHeight="1" x14ac:dyDescent="0.2">
      <c r="D29" s="56" t="s">
        <v>43</v>
      </c>
      <c r="E29" s="50"/>
      <c r="T29" s="58" t="s">
        <v>49</v>
      </c>
    </row>
    <row r="30" spans="4:20" ht="10.9" customHeight="1" x14ac:dyDescent="0.2">
      <c r="D30" s="56" t="s">
        <v>43</v>
      </c>
      <c r="E30" s="50"/>
      <c r="T30" s="58" t="s">
        <v>49</v>
      </c>
    </row>
    <row r="31" spans="4:20" ht="10.9" customHeight="1" x14ac:dyDescent="0.2">
      <c r="D31" s="53" t="s">
        <v>176</v>
      </c>
      <c r="E31" s="53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83">
        <v>6192012</v>
      </c>
    </row>
    <row r="32" spans="4:20" ht="31.9" customHeight="1" x14ac:dyDescent="0.2"/>
    <row r="33" spans="1:20" ht="370.5" customHeight="1" x14ac:dyDescent="0.2"/>
    <row r="34" spans="1:20" ht="12.75" customHeight="1" x14ac:dyDescent="0.2">
      <c r="D34" s="62" t="s">
        <v>189</v>
      </c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</row>
    <row r="35" spans="1:20" ht="9.4" customHeight="1" x14ac:dyDescent="0.3">
      <c r="D35" s="63" t="s">
        <v>71</v>
      </c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</row>
    <row r="36" spans="1:20" ht="13.7" customHeight="1" x14ac:dyDescent="0.3">
      <c r="D36" s="64" t="s">
        <v>71</v>
      </c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</row>
    <row r="37" spans="1:20" ht="9.1999999999999993" customHeight="1" x14ac:dyDescent="0.2">
      <c r="D37" s="65" t="s">
        <v>71</v>
      </c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6" t="s">
        <v>49</v>
      </c>
    </row>
    <row r="38" spans="1:20" ht="0.75" customHeight="1" x14ac:dyDescent="0.2"/>
    <row r="39" spans="1:20" ht="2.1" customHeight="1" x14ac:dyDescent="0.2">
      <c r="A39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55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4.5703125" style="37" customWidth="1"/>
    <col min="6" max="6" width="11.42578125" style="37" customWidth="1"/>
    <col min="7" max="7" width="4.5703125" style="37" customWidth="1"/>
    <col min="8" max="8" width="7.5703125" style="37" customWidth="1"/>
    <col min="9" max="9" width="4.5703125" style="37" customWidth="1"/>
    <col min="10" max="10" width="10" style="37" customWidth="1"/>
    <col min="11" max="11" width="4.5703125" style="37" customWidth="1"/>
    <col min="12" max="12" width="11.42578125" style="37" customWidth="1"/>
    <col min="13" max="13" width="4.5703125" style="37" customWidth="1"/>
    <col min="14" max="14" width="10" style="37" customWidth="1"/>
    <col min="15" max="15" width="11.42578125" style="37" customWidth="1"/>
    <col min="16" max="17" width="0.42578125" style="37" customWidth="1"/>
    <col min="18" max="18" width="1" style="37"/>
    <col min="19" max="256" width="13.28515625" style="37" customWidth="1"/>
    <col min="257" max="16384" width="1" style="37"/>
  </cols>
  <sheetData>
    <row r="1" spans="4:16" ht="2.1" customHeight="1" x14ac:dyDescent="0.2">
      <c r="P1" s="37" t="s">
        <v>43</v>
      </c>
    </row>
    <row r="2" spans="4:16" ht="3.75" customHeight="1" x14ac:dyDescent="0.2"/>
    <row r="3" spans="4:16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</row>
    <row r="4" spans="4:16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</row>
    <row r="5" spans="4:16" ht="18.75" customHeight="1" x14ac:dyDescent="0.3">
      <c r="D5" s="39" t="s">
        <v>208</v>
      </c>
      <c r="E5" s="39"/>
      <c r="F5" s="39"/>
      <c r="G5" s="39"/>
      <c r="H5" s="39"/>
      <c r="I5" s="39"/>
      <c r="J5" s="39"/>
      <c r="K5" s="39"/>
      <c r="L5" s="39"/>
      <c r="M5" s="39"/>
      <c r="N5" s="39"/>
    </row>
    <row r="6" spans="4:16" ht="16.350000000000001" customHeight="1" x14ac:dyDescent="0.2">
      <c r="D6" s="40" t="s">
        <v>209</v>
      </c>
      <c r="E6" s="40"/>
      <c r="F6" s="40"/>
      <c r="G6" s="40"/>
      <c r="H6" s="40"/>
      <c r="I6" s="40"/>
      <c r="J6" s="40"/>
      <c r="K6" s="40"/>
      <c r="L6" s="40"/>
      <c r="M6" s="40"/>
      <c r="N6" s="40"/>
    </row>
    <row r="7" spans="4:16" ht="15.6" customHeight="1" x14ac:dyDescent="0.2">
      <c r="D7" s="41" t="s">
        <v>210</v>
      </c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4:16" ht="15.6" customHeight="1" x14ac:dyDescent="0.2">
      <c r="D8" s="41" t="s">
        <v>49</v>
      </c>
      <c r="E8" s="42"/>
      <c r="F8" s="42"/>
      <c r="G8" s="42"/>
      <c r="H8" s="42"/>
      <c r="I8" s="42"/>
      <c r="J8" s="42"/>
      <c r="K8" s="42"/>
      <c r="L8" s="42"/>
      <c r="M8" s="42"/>
      <c r="N8" s="41"/>
    </row>
    <row r="9" spans="4:16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4:16" ht="17.25" customHeight="1" x14ac:dyDescent="0.25">
      <c r="D10" s="43" t="s">
        <v>211</v>
      </c>
      <c r="E10" s="43"/>
      <c r="F10" s="43"/>
      <c r="G10" s="43"/>
      <c r="H10" s="43"/>
      <c r="I10" s="43"/>
      <c r="J10" s="43"/>
      <c r="K10" s="43"/>
      <c r="L10" s="43"/>
      <c r="M10" s="43"/>
      <c r="N10" s="44"/>
    </row>
    <row r="11" spans="4:16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</row>
    <row r="12" spans="4:16" ht="1.1499999999999999" customHeight="1" x14ac:dyDescent="0.2"/>
    <row r="13" spans="4:16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</row>
    <row r="14" spans="4:16" ht="23.25" customHeight="1" x14ac:dyDescent="0.2">
      <c r="D14" s="67" t="s">
        <v>73</v>
      </c>
      <c r="E14" s="67"/>
      <c r="F14" s="67" t="s">
        <v>74</v>
      </c>
      <c r="G14" s="67"/>
      <c r="H14" s="67" t="s">
        <v>75</v>
      </c>
      <c r="I14" s="67"/>
      <c r="J14" s="67" t="s">
        <v>76</v>
      </c>
      <c r="K14" s="67"/>
      <c r="L14" s="67" t="s">
        <v>77</v>
      </c>
      <c r="M14" s="67"/>
      <c r="N14" s="67" t="s">
        <v>78</v>
      </c>
    </row>
    <row r="15" spans="4:16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</row>
    <row r="16" spans="4:16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69"/>
    </row>
    <row r="17" spans="4:14" ht="10.9" customHeight="1" x14ac:dyDescent="0.2">
      <c r="D17" s="71">
        <v>41306</v>
      </c>
      <c r="E17" s="72"/>
      <c r="F17" s="73">
        <v>0</v>
      </c>
      <c r="G17" s="73"/>
      <c r="H17" s="74">
        <v>0</v>
      </c>
      <c r="I17" s="74"/>
      <c r="J17" s="73">
        <v>43919.33</v>
      </c>
      <c r="K17" s="73"/>
      <c r="L17" s="73">
        <v>43919.33</v>
      </c>
      <c r="M17" s="73"/>
      <c r="N17" s="75">
        <v>43919.33</v>
      </c>
    </row>
    <row r="18" spans="4:14" ht="10.9" customHeight="1" x14ac:dyDescent="0.2">
      <c r="D18" s="71">
        <v>41487</v>
      </c>
      <c r="E18" s="72"/>
      <c r="F18" s="73">
        <v>0</v>
      </c>
      <c r="G18" s="73"/>
      <c r="H18" s="74">
        <v>0</v>
      </c>
      <c r="I18" s="74"/>
      <c r="J18" s="73">
        <v>34980</v>
      </c>
      <c r="K18" s="73"/>
      <c r="L18" s="73">
        <v>34980</v>
      </c>
      <c r="M18" s="73"/>
      <c r="N18" s="75">
        <v>0</v>
      </c>
    </row>
    <row r="19" spans="4:14" ht="10.9" customHeight="1" x14ac:dyDescent="0.2">
      <c r="D19" s="71">
        <v>41671</v>
      </c>
      <c r="E19" s="72"/>
      <c r="F19" s="73">
        <v>0</v>
      </c>
      <c r="G19" s="73"/>
      <c r="H19" s="74">
        <v>0</v>
      </c>
      <c r="I19" s="74"/>
      <c r="J19" s="73">
        <v>34980</v>
      </c>
      <c r="K19" s="73"/>
      <c r="L19" s="73">
        <v>34980</v>
      </c>
      <c r="M19" s="73"/>
      <c r="N19" s="75">
        <v>69960</v>
      </c>
    </row>
    <row r="20" spans="4:14" ht="10.9" customHeight="1" x14ac:dyDescent="0.2">
      <c r="D20" s="71">
        <v>41852</v>
      </c>
      <c r="E20" s="72"/>
      <c r="F20" s="73">
        <v>0</v>
      </c>
      <c r="G20" s="73"/>
      <c r="H20" s="74">
        <v>0</v>
      </c>
      <c r="I20" s="74"/>
      <c r="J20" s="73">
        <v>34980</v>
      </c>
      <c r="K20" s="73"/>
      <c r="L20" s="73">
        <v>34980</v>
      </c>
      <c r="M20" s="73"/>
      <c r="N20" s="75">
        <v>0</v>
      </c>
    </row>
    <row r="21" spans="4:14" ht="10.9" customHeight="1" x14ac:dyDescent="0.2">
      <c r="D21" s="71">
        <v>42036</v>
      </c>
      <c r="E21" s="71"/>
      <c r="F21" s="75">
        <v>265000</v>
      </c>
      <c r="G21" s="75"/>
      <c r="H21" s="76">
        <v>3.75</v>
      </c>
      <c r="I21" s="76"/>
      <c r="J21" s="75">
        <v>34980</v>
      </c>
      <c r="K21" s="75"/>
      <c r="L21" s="75">
        <v>299980</v>
      </c>
      <c r="M21" s="75"/>
      <c r="N21" s="75">
        <v>334960</v>
      </c>
    </row>
    <row r="22" spans="4:14" ht="10.9" customHeight="1" x14ac:dyDescent="0.2">
      <c r="D22" s="71">
        <v>42217</v>
      </c>
      <c r="E22" s="72"/>
      <c r="F22" s="73">
        <v>0</v>
      </c>
      <c r="G22" s="73"/>
      <c r="H22" s="74">
        <v>0</v>
      </c>
      <c r="I22" s="74"/>
      <c r="J22" s="73">
        <v>30011.25</v>
      </c>
      <c r="K22" s="73"/>
      <c r="L22" s="73">
        <v>30011.25</v>
      </c>
      <c r="M22" s="73"/>
      <c r="N22" s="75">
        <v>0</v>
      </c>
    </row>
    <row r="23" spans="4:14" ht="10.9" customHeight="1" x14ac:dyDescent="0.2">
      <c r="D23" s="71">
        <v>42401</v>
      </c>
      <c r="E23" s="72"/>
      <c r="F23" s="73">
        <v>275000</v>
      </c>
      <c r="G23" s="73"/>
      <c r="H23" s="74">
        <v>3.85</v>
      </c>
      <c r="I23" s="74"/>
      <c r="J23" s="73">
        <v>30011.25</v>
      </c>
      <c r="K23" s="73"/>
      <c r="L23" s="73">
        <v>305011.25</v>
      </c>
      <c r="M23" s="73"/>
      <c r="N23" s="75">
        <v>335022.5</v>
      </c>
    </row>
    <row r="24" spans="4:14" ht="10.9" customHeight="1" x14ac:dyDescent="0.2">
      <c r="D24" s="71">
        <v>42583</v>
      </c>
      <c r="E24" s="72"/>
      <c r="F24" s="73">
        <v>0</v>
      </c>
      <c r="G24" s="73"/>
      <c r="H24" s="74">
        <v>0</v>
      </c>
      <c r="I24" s="74"/>
      <c r="J24" s="73">
        <v>24717.5</v>
      </c>
      <c r="K24" s="73"/>
      <c r="L24" s="73">
        <v>24717.5</v>
      </c>
      <c r="M24" s="73"/>
      <c r="N24" s="75">
        <v>0</v>
      </c>
    </row>
    <row r="25" spans="4:14" ht="10.9" customHeight="1" x14ac:dyDescent="0.2">
      <c r="D25" s="71">
        <v>42767</v>
      </c>
      <c r="E25" s="72"/>
      <c r="F25" s="73">
        <v>285000</v>
      </c>
      <c r="G25" s="73"/>
      <c r="H25" s="74">
        <v>4</v>
      </c>
      <c r="I25" s="74"/>
      <c r="J25" s="73">
        <v>24717.5</v>
      </c>
      <c r="K25" s="73"/>
      <c r="L25" s="73">
        <v>309717.5</v>
      </c>
      <c r="M25" s="73"/>
      <c r="N25" s="75">
        <v>334435</v>
      </c>
    </row>
    <row r="26" spans="4:14" ht="10.9" customHeight="1" x14ac:dyDescent="0.2">
      <c r="D26" s="71">
        <v>42948</v>
      </c>
      <c r="E26" s="71"/>
      <c r="F26" s="75">
        <v>0</v>
      </c>
      <c r="G26" s="75"/>
      <c r="H26" s="76">
        <v>0</v>
      </c>
      <c r="I26" s="76"/>
      <c r="J26" s="75">
        <v>19017.5</v>
      </c>
      <c r="K26" s="75"/>
      <c r="L26" s="75">
        <v>19017.5</v>
      </c>
      <c r="M26" s="75"/>
      <c r="N26" s="75">
        <v>0</v>
      </c>
    </row>
    <row r="27" spans="4:14" ht="10.9" customHeight="1" x14ac:dyDescent="0.2">
      <c r="D27" s="71">
        <v>43132</v>
      </c>
      <c r="E27" s="72"/>
      <c r="F27" s="73">
        <v>300000</v>
      </c>
      <c r="G27" s="73"/>
      <c r="H27" s="74">
        <v>4</v>
      </c>
      <c r="I27" s="74"/>
      <c r="J27" s="73">
        <v>19017.5</v>
      </c>
      <c r="K27" s="73"/>
      <c r="L27" s="73">
        <v>319017.5</v>
      </c>
      <c r="M27" s="73"/>
      <c r="N27" s="75">
        <v>338035</v>
      </c>
    </row>
    <row r="28" spans="4:14" ht="10.9" customHeight="1" x14ac:dyDescent="0.2">
      <c r="D28" s="71">
        <v>43313</v>
      </c>
      <c r="E28" s="72"/>
      <c r="F28" s="73">
        <v>0</v>
      </c>
      <c r="G28" s="73"/>
      <c r="H28" s="74">
        <v>0</v>
      </c>
      <c r="I28" s="74"/>
      <c r="J28" s="73">
        <v>13017.5</v>
      </c>
      <c r="K28" s="73"/>
      <c r="L28" s="73">
        <v>13017.5</v>
      </c>
      <c r="M28" s="73"/>
      <c r="N28" s="75">
        <v>0</v>
      </c>
    </row>
    <row r="29" spans="4:14" ht="10.9" customHeight="1" x14ac:dyDescent="0.2">
      <c r="D29" s="71">
        <v>43497</v>
      </c>
      <c r="E29" s="72"/>
      <c r="F29" s="73">
        <v>310000</v>
      </c>
      <c r="G29" s="73"/>
      <c r="H29" s="74">
        <v>4.0999999999999996</v>
      </c>
      <c r="I29" s="74"/>
      <c r="J29" s="73">
        <v>13017.5</v>
      </c>
      <c r="K29" s="73"/>
      <c r="L29" s="73">
        <v>323017.5</v>
      </c>
      <c r="M29" s="73"/>
      <c r="N29" s="75">
        <v>336035</v>
      </c>
    </row>
    <row r="30" spans="4:14" ht="10.9" customHeight="1" x14ac:dyDescent="0.2">
      <c r="D30" s="71">
        <v>43678</v>
      </c>
      <c r="E30" s="72"/>
      <c r="F30" s="73">
        <v>0</v>
      </c>
      <c r="G30" s="73"/>
      <c r="H30" s="74">
        <v>0</v>
      </c>
      <c r="I30" s="74"/>
      <c r="J30" s="73">
        <v>6662.5</v>
      </c>
      <c r="K30" s="73"/>
      <c r="L30" s="73">
        <v>6662.5</v>
      </c>
      <c r="M30" s="73"/>
      <c r="N30" s="75">
        <v>0</v>
      </c>
    </row>
    <row r="31" spans="4:14" ht="10.9" customHeight="1" x14ac:dyDescent="0.2">
      <c r="D31" s="71">
        <v>43862</v>
      </c>
      <c r="E31" s="71"/>
      <c r="F31" s="75">
        <v>325000</v>
      </c>
      <c r="G31" s="75"/>
      <c r="H31" s="76">
        <v>4.0999999999999996</v>
      </c>
      <c r="I31" s="76"/>
      <c r="J31" s="75">
        <v>6662.5</v>
      </c>
      <c r="K31" s="75"/>
      <c r="L31" s="75">
        <v>331662.5</v>
      </c>
      <c r="M31" s="75"/>
      <c r="N31" s="75">
        <v>338325</v>
      </c>
    </row>
    <row r="32" spans="4:14" ht="1.1499999999999999" customHeight="1" x14ac:dyDescent="0.2">
      <c r="D32" s="69"/>
      <c r="E32" s="70"/>
      <c r="F32" s="70"/>
      <c r="G32" s="70"/>
      <c r="H32" s="70"/>
      <c r="I32" s="70"/>
      <c r="J32" s="70"/>
      <c r="K32" s="70"/>
      <c r="L32" s="70"/>
      <c r="M32" s="70"/>
      <c r="N32" s="69"/>
    </row>
    <row r="33" spans="4:14" ht="1.1499999999999999" customHeight="1" x14ac:dyDescent="0.2"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</row>
    <row r="34" spans="4:14" ht="12.75" customHeight="1" x14ac:dyDescent="0.2">
      <c r="D34" s="77">
        <v>0</v>
      </c>
      <c r="E34" s="77"/>
      <c r="F34" s="78">
        <v>1760000</v>
      </c>
      <c r="G34" s="78"/>
      <c r="H34" s="79">
        <v>0</v>
      </c>
      <c r="I34" s="79"/>
      <c r="J34" s="78">
        <v>370691.83</v>
      </c>
      <c r="K34" s="78"/>
      <c r="L34" s="78">
        <v>2130691.83</v>
      </c>
      <c r="M34" s="78"/>
      <c r="N34" s="78">
        <v>0</v>
      </c>
    </row>
    <row r="35" spans="4:14" ht="1.1499999999999999" customHeight="1" x14ac:dyDescent="0.2"/>
    <row r="36" spans="4:14" ht="10.9" customHeight="1" x14ac:dyDescent="0.2"/>
    <row r="37" spans="4:14" ht="10.9" customHeight="1" x14ac:dyDescent="0.2">
      <c r="D37" s="51" t="s">
        <v>79</v>
      </c>
      <c r="E37" s="51"/>
      <c r="F37" s="48"/>
      <c r="G37" s="48"/>
      <c r="H37" s="48"/>
      <c r="I37" s="48"/>
      <c r="J37" s="48"/>
      <c r="K37" s="48"/>
      <c r="L37" s="48"/>
      <c r="M37" s="48"/>
      <c r="N37" s="52" t="s">
        <v>49</v>
      </c>
    </row>
    <row r="38" spans="4:14" ht="10.9" customHeight="1" x14ac:dyDescent="0.2">
      <c r="D38" s="50" t="s">
        <v>43</v>
      </c>
      <c r="E38" s="50"/>
      <c r="N38" s="80" t="s">
        <v>49</v>
      </c>
    </row>
    <row r="39" spans="4:14" ht="10.9" customHeight="1" x14ac:dyDescent="0.2">
      <c r="D39" s="53" t="s">
        <v>212</v>
      </c>
      <c r="E39" s="53"/>
      <c r="F39" s="69"/>
      <c r="G39" s="69"/>
      <c r="H39" s="69"/>
      <c r="I39" s="69"/>
      <c r="J39" s="69"/>
      <c r="K39" s="69"/>
      <c r="L39" s="69"/>
      <c r="M39" s="69"/>
      <c r="N39" s="83">
        <v>6192012</v>
      </c>
    </row>
    <row r="40" spans="4:14" ht="10.9" customHeight="1" x14ac:dyDescent="0.2">
      <c r="D40" s="53" t="s">
        <v>213</v>
      </c>
      <c r="E40" s="53"/>
      <c r="F40" s="69"/>
      <c r="G40" s="69"/>
      <c r="H40" s="69"/>
      <c r="I40" s="69"/>
      <c r="J40" s="69"/>
      <c r="K40" s="69"/>
      <c r="L40" s="69"/>
      <c r="M40" s="69"/>
      <c r="N40" s="81">
        <v>5.2359848484848497</v>
      </c>
    </row>
    <row r="41" spans="4:14" ht="10.9" customHeight="1" x14ac:dyDescent="0.2">
      <c r="D41" s="53" t="s">
        <v>214</v>
      </c>
      <c r="E41" s="53"/>
      <c r="F41" s="69"/>
      <c r="G41" s="69"/>
      <c r="H41" s="69"/>
      <c r="I41" s="69"/>
      <c r="J41" s="69"/>
      <c r="K41" s="69"/>
      <c r="L41" s="69"/>
      <c r="M41" s="69"/>
      <c r="N41" s="82">
        <v>4.0225547637994703</v>
      </c>
    </row>
    <row r="42" spans="4:14" ht="10.9" customHeight="1" x14ac:dyDescent="0.2">
      <c r="D42" s="53" t="s">
        <v>215</v>
      </c>
      <c r="E42" s="53"/>
      <c r="F42" s="69"/>
      <c r="G42" s="69"/>
      <c r="H42" s="69"/>
      <c r="I42" s="69"/>
      <c r="J42" s="69"/>
      <c r="K42" s="69"/>
      <c r="L42" s="69"/>
      <c r="M42" s="69"/>
      <c r="N42" s="81">
        <v>5.2359848484848497</v>
      </c>
    </row>
    <row r="43" spans="4:14" ht="10.9" customHeight="1" x14ac:dyDescent="0.2">
      <c r="D43" s="56" t="s">
        <v>43</v>
      </c>
      <c r="E43" s="50"/>
      <c r="N43" s="58" t="s">
        <v>49</v>
      </c>
    </row>
    <row r="44" spans="4:14" ht="10.9" customHeight="1" x14ac:dyDescent="0.2">
      <c r="D44" s="51" t="s">
        <v>201</v>
      </c>
      <c r="E44" s="51"/>
      <c r="F44" s="48"/>
      <c r="G44" s="48"/>
      <c r="H44" s="48"/>
      <c r="I44" s="48"/>
      <c r="J44" s="48"/>
      <c r="K44" s="48"/>
      <c r="L44" s="48"/>
      <c r="M44" s="48"/>
      <c r="N44" s="61" t="s">
        <v>49</v>
      </c>
    </row>
    <row r="45" spans="4:14" ht="10.9" customHeight="1" x14ac:dyDescent="0.2">
      <c r="D45" s="56" t="s">
        <v>43</v>
      </c>
      <c r="E45" s="50"/>
      <c r="N45" s="58" t="s">
        <v>49</v>
      </c>
    </row>
    <row r="46" spans="4:14" ht="10.9" customHeight="1" x14ac:dyDescent="0.2">
      <c r="D46" s="53" t="s">
        <v>202</v>
      </c>
      <c r="E46" s="53"/>
      <c r="F46" s="69"/>
      <c r="G46" s="69"/>
      <c r="H46" s="69"/>
      <c r="I46" s="69"/>
      <c r="J46" s="69"/>
      <c r="K46" s="69"/>
      <c r="L46" s="69"/>
      <c r="M46" s="69"/>
      <c r="N46" s="83">
        <v>6192012</v>
      </c>
    </row>
    <row r="47" spans="4:14" ht="10.9" customHeight="1" x14ac:dyDescent="0.2">
      <c r="D47" s="53" t="s">
        <v>203</v>
      </c>
      <c r="E47" s="53"/>
      <c r="F47" s="69"/>
      <c r="G47" s="69"/>
      <c r="H47" s="69"/>
      <c r="I47" s="69"/>
      <c r="J47" s="69"/>
      <c r="K47" s="69"/>
      <c r="L47" s="69"/>
      <c r="M47" s="69"/>
      <c r="N47" s="83">
        <v>6192012</v>
      </c>
    </row>
    <row r="48" spans="4:14" ht="31.9" customHeight="1" x14ac:dyDescent="0.2"/>
    <row r="49" spans="1:14" ht="228.2" customHeight="1" x14ac:dyDescent="0.2"/>
    <row r="50" spans="1:14" ht="12.75" customHeight="1" x14ac:dyDescent="0.2">
      <c r="D50" s="62" t="s">
        <v>216</v>
      </c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9.4" customHeight="1" x14ac:dyDescent="0.3">
      <c r="D51" s="63" t="s">
        <v>71</v>
      </c>
      <c r="E51" s="63"/>
      <c r="F51" s="63"/>
      <c r="G51" s="63"/>
      <c r="H51" s="63"/>
      <c r="I51" s="63"/>
      <c r="J51" s="63"/>
      <c r="K51" s="63"/>
      <c r="L51" s="63"/>
      <c r="M51" s="63"/>
      <c r="N51" s="63"/>
    </row>
    <row r="52" spans="1:14" ht="13.7" customHeight="1" x14ac:dyDescent="0.3">
      <c r="D52" s="64" t="s">
        <v>71</v>
      </c>
      <c r="E52" s="64"/>
      <c r="F52" s="64"/>
      <c r="G52" s="64"/>
      <c r="H52" s="64"/>
      <c r="I52" s="64"/>
      <c r="J52" s="64"/>
      <c r="K52" s="64"/>
      <c r="L52" s="64"/>
      <c r="M52" s="64"/>
      <c r="N52" s="64"/>
    </row>
    <row r="53" spans="1:14" ht="9.1999999999999993" customHeight="1" x14ac:dyDescent="0.2">
      <c r="D53" s="65" t="s">
        <v>71</v>
      </c>
      <c r="E53" s="65"/>
      <c r="F53" s="65"/>
      <c r="G53" s="65"/>
      <c r="H53" s="65"/>
      <c r="I53" s="65"/>
      <c r="J53" s="65"/>
      <c r="K53" s="65"/>
      <c r="L53" s="65"/>
      <c r="M53" s="65"/>
      <c r="N53" s="66" t="s">
        <v>49</v>
      </c>
    </row>
    <row r="54" spans="1:14" ht="0.75" customHeight="1" x14ac:dyDescent="0.2"/>
    <row r="55" spans="1:14" ht="2.1" customHeight="1" x14ac:dyDescent="0.2">
      <c r="A55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T55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" style="37" hidden="1" customWidth="1"/>
    <col min="6" max="6" width="11.42578125" style="37" customWidth="1"/>
    <col min="7" max="7" width="0" style="37" hidden="1" customWidth="1"/>
    <col min="8" max="8" width="10" style="37" customWidth="1"/>
    <col min="9" max="9" width="0" style="37" hidden="1" customWidth="1"/>
    <col min="10" max="10" width="11.42578125" style="37" customWidth="1"/>
    <col min="11" max="11" width="0" style="37" hidden="1" customWidth="1"/>
    <col min="12" max="12" width="11.42578125" style="37" customWidth="1"/>
    <col min="13" max="13" width="0" style="37" hidden="1" customWidth="1"/>
    <col min="14" max="14" width="7.5703125" style="37" customWidth="1"/>
    <col min="15" max="15" width="0" style="37" hidden="1" customWidth="1"/>
    <col min="16" max="16" width="10" style="37" customWidth="1"/>
    <col min="17" max="17" width="0.140625" style="37" customWidth="1"/>
    <col min="18" max="18" width="10.85546875" style="37" customWidth="1"/>
    <col min="19" max="19" width="11.42578125" style="37" customWidth="1"/>
    <col min="20" max="21" width="0.42578125" style="37" customWidth="1"/>
    <col min="22" max="22" width="1" style="37"/>
    <col min="23" max="256" width="13.28515625" style="37" customWidth="1"/>
    <col min="257" max="16384" width="1" style="37"/>
  </cols>
  <sheetData>
    <row r="1" spans="4:20" ht="2.1" customHeight="1" x14ac:dyDescent="0.2">
      <c r="T1" s="37" t="s">
        <v>43</v>
      </c>
    </row>
    <row r="2" spans="4:20" ht="3.75" customHeight="1" x14ac:dyDescent="0.2"/>
    <row r="3" spans="4:20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4:20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</row>
    <row r="5" spans="4:20" ht="18.75" customHeight="1" x14ac:dyDescent="0.3">
      <c r="D5" s="39" t="s">
        <v>208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</row>
    <row r="6" spans="4:20" ht="16.350000000000001" customHeight="1" x14ac:dyDescent="0.2">
      <c r="D6" s="40" t="s">
        <v>209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</row>
    <row r="7" spans="4:20" ht="15.6" customHeight="1" x14ac:dyDescent="0.2">
      <c r="D7" s="41" t="s">
        <v>210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</row>
    <row r="8" spans="4:20" ht="15.6" customHeight="1" x14ac:dyDescent="0.2">
      <c r="D8" s="41" t="s">
        <v>49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1"/>
    </row>
    <row r="9" spans="4:20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</row>
    <row r="10" spans="4:20" ht="17.25" customHeight="1" x14ac:dyDescent="0.25">
      <c r="D10" s="43" t="s">
        <v>217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4"/>
    </row>
    <row r="11" spans="4:20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</row>
    <row r="12" spans="4:20" ht="1.1499999999999999" customHeight="1" x14ac:dyDescent="0.2"/>
    <row r="13" spans="4:20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</row>
    <row r="14" spans="4:20" ht="23.25" customHeight="1" x14ac:dyDescent="0.2">
      <c r="D14" s="67" t="s">
        <v>73</v>
      </c>
      <c r="E14" s="67"/>
      <c r="F14" s="67" t="s">
        <v>218</v>
      </c>
      <c r="G14" s="67"/>
      <c r="H14" s="67" t="s">
        <v>219</v>
      </c>
      <c r="I14" s="67"/>
      <c r="J14" s="67" t="s">
        <v>220</v>
      </c>
      <c r="K14" s="67"/>
      <c r="L14" s="67" t="s">
        <v>74</v>
      </c>
      <c r="M14" s="67"/>
      <c r="N14" s="67" t="s">
        <v>75</v>
      </c>
      <c r="O14" s="67"/>
      <c r="P14" s="67" t="s">
        <v>76</v>
      </c>
      <c r="Q14" s="67"/>
      <c r="R14" s="67" t="s">
        <v>221</v>
      </c>
    </row>
    <row r="15" spans="4:20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</row>
    <row r="16" spans="4:20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69"/>
    </row>
    <row r="17" spans="4:18" ht="10.9" customHeight="1" x14ac:dyDescent="0.2">
      <c r="D17" s="71">
        <v>41306</v>
      </c>
      <c r="E17" s="72"/>
      <c r="F17" s="73">
        <v>0</v>
      </c>
      <c r="G17" s="73"/>
      <c r="H17" s="73">
        <v>43919.33</v>
      </c>
      <c r="I17" s="73"/>
      <c r="J17" s="73">
        <v>43919.33</v>
      </c>
      <c r="K17" s="73"/>
      <c r="L17" s="73">
        <v>0</v>
      </c>
      <c r="M17" s="73"/>
      <c r="N17" s="74">
        <v>0</v>
      </c>
      <c r="O17" s="74"/>
      <c r="P17" s="73">
        <v>43919.33</v>
      </c>
      <c r="Q17" s="73"/>
      <c r="R17" s="75">
        <v>43919.33</v>
      </c>
    </row>
    <row r="18" spans="4:18" ht="10.9" customHeight="1" x14ac:dyDescent="0.2">
      <c r="D18" s="71">
        <v>41487</v>
      </c>
      <c r="E18" s="72"/>
      <c r="F18" s="73">
        <v>0</v>
      </c>
      <c r="G18" s="73"/>
      <c r="H18" s="73">
        <v>34980</v>
      </c>
      <c r="I18" s="73"/>
      <c r="J18" s="73">
        <v>34980</v>
      </c>
      <c r="K18" s="73"/>
      <c r="L18" s="73">
        <v>0</v>
      </c>
      <c r="M18" s="73"/>
      <c r="N18" s="74">
        <v>0</v>
      </c>
      <c r="O18" s="74"/>
      <c r="P18" s="73">
        <v>34980</v>
      </c>
      <c r="Q18" s="73"/>
      <c r="R18" s="75">
        <v>34980</v>
      </c>
    </row>
    <row r="19" spans="4:18" ht="10.9" customHeight="1" x14ac:dyDescent="0.2">
      <c r="D19" s="71">
        <v>41671</v>
      </c>
      <c r="E19" s="72"/>
      <c r="F19" s="73">
        <v>1760000</v>
      </c>
      <c r="G19" s="73"/>
      <c r="H19" s="73">
        <v>34980</v>
      </c>
      <c r="I19" s="73"/>
      <c r="J19" s="73">
        <v>1794980</v>
      </c>
      <c r="K19" s="73"/>
      <c r="L19" s="73">
        <v>0</v>
      </c>
      <c r="M19" s="73"/>
      <c r="N19" s="74">
        <v>0</v>
      </c>
      <c r="O19" s="74"/>
      <c r="P19" s="73">
        <v>34980</v>
      </c>
      <c r="Q19" s="73"/>
      <c r="R19" s="75">
        <v>34980</v>
      </c>
    </row>
    <row r="20" spans="4:18" ht="10.9" customHeight="1" x14ac:dyDescent="0.2">
      <c r="D20" s="71">
        <v>41852</v>
      </c>
      <c r="E20" s="72"/>
      <c r="F20" s="73">
        <v>0</v>
      </c>
      <c r="G20" s="73"/>
      <c r="H20" s="73">
        <v>0</v>
      </c>
      <c r="I20" s="73"/>
      <c r="J20" s="73">
        <v>0</v>
      </c>
      <c r="K20" s="73"/>
      <c r="L20" s="73">
        <v>0</v>
      </c>
      <c r="M20" s="73"/>
      <c r="N20" s="74">
        <v>0</v>
      </c>
      <c r="O20" s="74"/>
      <c r="P20" s="73">
        <v>34980</v>
      </c>
      <c r="Q20" s="73"/>
      <c r="R20" s="75">
        <v>34980</v>
      </c>
    </row>
    <row r="21" spans="4:18" ht="10.9" customHeight="1" x14ac:dyDescent="0.2">
      <c r="D21" s="71">
        <v>42036</v>
      </c>
      <c r="E21" s="71"/>
      <c r="F21" s="75">
        <v>0</v>
      </c>
      <c r="G21" s="75"/>
      <c r="H21" s="75">
        <v>0</v>
      </c>
      <c r="I21" s="75"/>
      <c r="J21" s="75">
        <v>0</v>
      </c>
      <c r="K21" s="75"/>
      <c r="L21" s="75">
        <v>265000</v>
      </c>
      <c r="M21" s="75"/>
      <c r="N21" s="76">
        <v>3.75</v>
      </c>
      <c r="O21" s="76"/>
      <c r="P21" s="75">
        <v>34980</v>
      </c>
      <c r="Q21" s="75"/>
      <c r="R21" s="75">
        <v>299980</v>
      </c>
    </row>
    <row r="22" spans="4:18" ht="10.9" customHeight="1" x14ac:dyDescent="0.2">
      <c r="D22" s="71">
        <v>42217</v>
      </c>
      <c r="E22" s="72"/>
      <c r="F22" s="73">
        <v>0</v>
      </c>
      <c r="G22" s="73"/>
      <c r="H22" s="73">
        <v>0</v>
      </c>
      <c r="I22" s="73"/>
      <c r="J22" s="73">
        <v>0</v>
      </c>
      <c r="K22" s="73"/>
      <c r="L22" s="73">
        <v>0</v>
      </c>
      <c r="M22" s="73"/>
      <c r="N22" s="74">
        <v>0</v>
      </c>
      <c r="O22" s="74"/>
      <c r="P22" s="73">
        <v>30011.25</v>
      </c>
      <c r="Q22" s="73"/>
      <c r="R22" s="75">
        <v>30011.25</v>
      </c>
    </row>
    <row r="23" spans="4:18" ht="10.9" customHeight="1" x14ac:dyDescent="0.2">
      <c r="D23" s="71">
        <v>42401</v>
      </c>
      <c r="E23" s="72"/>
      <c r="F23" s="73">
        <v>0</v>
      </c>
      <c r="G23" s="73"/>
      <c r="H23" s="73">
        <v>0</v>
      </c>
      <c r="I23" s="73"/>
      <c r="J23" s="73">
        <v>0</v>
      </c>
      <c r="K23" s="73"/>
      <c r="L23" s="73">
        <v>275000</v>
      </c>
      <c r="M23" s="73"/>
      <c r="N23" s="74">
        <v>3.85</v>
      </c>
      <c r="O23" s="74"/>
      <c r="P23" s="73">
        <v>30011.25</v>
      </c>
      <c r="Q23" s="73"/>
      <c r="R23" s="75">
        <v>305011.25</v>
      </c>
    </row>
    <row r="24" spans="4:18" ht="10.9" customHeight="1" x14ac:dyDescent="0.2">
      <c r="D24" s="71">
        <v>42583</v>
      </c>
      <c r="E24" s="72"/>
      <c r="F24" s="73">
        <v>0</v>
      </c>
      <c r="G24" s="73"/>
      <c r="H24" s="73">
        <v>0</v>
      </c>
      <c r="I24" s="73"/>
      <c r="J24" s="73">
        <v>0</v>
      </c>
      <c r="K24" s="73"/>
      <c r="L24" s="73">
        <v>0</v>
      </c>
      <c r="M24" s="73"/>
      <c r="N24" s="74">
        <v>0</v>
      </c>
      <c r="O24" s="74"/>
      <c r="P24" s="73">
        <v>24717.5</v>
      </c>
      <c r="Q24" s="73"/>
      <c r="R24" s="75">
        <v>24717.5</v>
      </c>
    </row>
    <row r="25" spans="4:18" ht="10.9" customHeight="1" x14ac:dyDescent="0.2">
      <c r="D25" s="71">
        <v>42767</v>
      </c>
      <c r="E25" s="72"/>
      <c r="F25" s="73">
        <v>0</v>
      </c>
      <c r="G25" s="73"/>
      <c r="H25" s="73">
        <v>0</v>
      </c>
      <c r="I25" s="73"/>
      <c r="J25" s="73">
        <v>0</v>
      </c>
      <c r="K25" s="73"/>
      <c r="L25" s="73">
        <v>285000</v>
      </c>
      <c r="M25" s="73"/>
      <c r="N25" s="74">
        <v>4</v>
      </c>
      <c r="O25" s="74"/>
      <c r="P25" s="73">
        <v>24717.5</v>
      </c>
      <c r="Q25" s="73"/>
      <c r="R25" s="75">
        <v>309717.5</v>
      </c>
    </row>
    <row r="26" spans="4:18" ht="10.9" customHeight="1" x14ac:dyDescent="0.2">
      <c r="D26" s="71">
        <v>42948</v>
      </c>
      <c r="E26" s="71"/>
      <c r="F26" s="75">
        <v>0</v>
      </c>
      <c r="G26" s="75"/>
      <c r="H26" s="75">
        <v>0</v>
      </c>
      <c r="I26" s="75"/>
      <c r="J26" s="75">
        <v>0</v>
      </c>
      <c r="K26" s="75"/>
      <c r="L26" s="75">
        <v>0</v>
      </c>
      <c r="M26" s="75"/>
      <c r="N26" s="76">
        <v>0</v>
      </c>
      <c r="O26" s="76"/>
      <c r="P26" s="75">
        <v>19017.5</v>
      </c>
      <c r="Q26" s="75"/>
      <c r="R26" s="75">
        <v>19017.5</v>
      </c>
    </row>
    <row r="27" spans="4:18" ht="10.9" customHeight="1" x14ac:dyDescent="0.2">
      <c r="D27" s="71">
        <v>43132</v>
      </c>
      <c r="E27" s="72"/>
      <c r="F27" s="73">
        <v>0</v>
      </c>
      <c r="G27" s="73"/>
      <c r="H27" s="73">
        <v>0</v>
      </c>
      <c r="I27" s="73"/>
      <c r="J27" s="73">
        <v>0</v>
      </c>
      <c r="K27" s="73"/>
      <c r="L27" s="73">
        <v>300000</v>
      </c>
      <c r="M27" s="73"/>
      <c r="N27" s="74">
        <v>4</v>
      </c>
      <c r="O27" s="74"/>
      <c r="P27" s="73">
        <v>19017.5</v>
      </c>
      <c r="Q27" s="73"/>
      <c r="R27" s="75">
        <v>319017.5</v>
      </c>
    </row>
    <row r="28" spans="4:18" ht="10.9" customHeight="1" x14ac:dyDescent="0.2">
      <c r="D28" s="71">
        <v>43313</v>
      </c>
      <c r="E28" s="72"/>
      <c r="F28" s="73">
        <v>0</v>
      </c>
      <c r="G28" s="73"/>
      <c r="H28" s="73">
        <v>0</v>
      </c>
      <c r="I28" s="73"/>
      <c r="J28" s="73">
        <v>0</v>
      </c>
      <c r="K28" s="73"/>
      <c r="L28" s="73">
        <v>0</v>
      </c>
      <c r="M28" s="73"/>
      <c r="N28" s="74">
        <v>0</v>
      </c>
      <c r="O28" s="74"/>
      <c r="P28" s="73">
        <v>13017.5</v>
      </c>
      <c r="Q28" s="73"/>
      <c r="R28" s="75">
        <v>13017.5</v>
      </c>
    </row>
    <row r="29" spans="4:18" ht="10.9" customHeight="1" x14ac:dyDescent="0.2">
      <c r="D29" s="71">
        <v>43497</v>
      </c>
      <c r="E29" s="72"/>
      <c r="F29" s="73">
        <v>0</v>
      </c>
      <c r="G29" s="73"/>
      <c r="H29" s="73">
        <v>0</v>
      </c>
      <c r="I29" s="73"/>
      <c r="J29" s="73">
        <v>0</v>
      </c>
      <c r="K29" s="73"/>
      <c r="L29" s="73">
        <v>310000</v>
      </c>
      <c r="M29" s="73"/>
      <c r="N29" s="74">
        <v>4.0999999999999996</v>
      </c>
      <c r="O29" s="74"/>
      <c r="P29" s="73">
        <v>13017.5</v>
      </c>
      <c r="Q29" s="73"/>
      <c r="R29" s="75">
        <v>323017.5</v>
      </c>
    </row>
    <row r="30" spans="4:18" ht="10.9" customHeight="1" x14ac:dyDescent="0.2">
      <c r="D30" s="71">
        <v>43678</v>
      </c>
      <c r="E30" s="72"/>
      <c r="F30" s="73">
        <v>0</v>
      </c>
      <c r="G30" s="73"/>
      <c r="H30" s="73">
        <v>0</v>
      </c>
      <c r="I30" s="73"/>
      <c r="J30" s="73">
        <v>0</v>
      </c>
      <c r="K30" s="73"/>
      <c r="L30" s="73">
        <v>0</v>
      </c>
      <c r="M30" s="73"/>
      <c r="N30" s="74">
        <v>0</v>
      </c>
      <c r="O30" s="74"/>
      <c r="P30" s="73">
        <v>6662.5</v>
      </c>
      <c r="Q30" s="73"/>
      <c r="R30" s="75">
        <v>6662.5</v>
      </c>
    </row>
    <row r="31" spans="4:18" ht="10.9" customHeight="1" x14ac:dyDescent="0.2">
      <c r="D31" s="71">
        <v>43862</v>
      </c>
      <c r="E31" s="71"/>
      <c r="F31" s="75">
        <v>0</v>
      </c>
      <c r="G31" s="75"/>
      <c r="H31" s="75">
        <v>0</v>
      </c>
      <c r="I31" s="75"/>
      <c r="J31" s="75">
        <v>0</v>
      </c>
      <c r="K31" s="75"/>
      <c r="L31" s="75">
        <v>325000</v>
      </c>
      <c r="M31" s="75"/>
      <c r="N31" s="76">
        <v>4.0999999999999996</v>
      </c>
      <c r="O31" s="76"/>
      <c r="P31" s="75">
        <v>6662.5</v>
      </c>
      <c r="Q31" s="75"/>
      <c r="R31" s="75">
        <v>331662.5</v>
      </c>
    </row>
    <row r="32" spans="4:18" ht="1.1499999999999999" customHeight="1" x14ac:dyDescent="0.2">
      <c r="D32" s="69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69"/>
    </row>
    <row r="33" spans="4:18" ht="1.1499999999999999" customHeight="1" x14ac:dyDescent="0.2"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</row>
    <row r="34" spans="4:18" ht="12.75" customHeight="1" x14ac:dyDescent="0.2">
      <c r="D34" s="77">
        <v>0</v>
      </c>
      <c r="E34" s="77"/>
      <c r="F34" s="78">
        <v>1760000</v>
      </c>
      <c r="G34" s="78"/>
      <c r="H34" s="78">
        <v>113879.33</v>
      </c>
      <c r="I34" s="78"/>
      <c r="J34" s="78">
        <v>1873879.33</v>
      </c>
      <c r="K34" s="78"/>
      <c r="L34" s="78">
        <v>1760000</v>
      </c>
      <c r="M34" s="78"/>
      <c r="N34" s="79">
        <v>0</v>
      </c>
      <c r="O34" s="79"/>
      <c r="P34" s="78">
        <v>370691.83</v>
      </c>
      <c r="Q34" s="78"/>
      <c r="R34" s="78">
        <v>2130691.83</v>
      </c>
    </row>
    <row r="35" spans="4:18" ht="1.1499999999999999" customHeight="1" x14ac:dyDescent="0.2"/>
    <row r="36" spans="4:18" ht="10.9" customHeight="1" x14ac:dyDescent="0.2"/>
    <row r="37" spans="4:18" ht="10.9" customHeight="1" x14ac:dyDescent="0.2">
      <c r="D37" s="51" t="s">
        <v>79</v>
      </c>
      <c r="E37" s="51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52" t="s">
        <v>49</v>
      </c>
    </row>
    <row r="38" spans="4:18" ht="10.9" customHeight="1" x14ac:dyDescent="0.2">
      <c r="D38" s="50" t="s">
        <v>43</v>
      </c>
      <c r="E38" s="50"/>
      <c r="R38" s="80" t="s">
        <v>49</v>
      </c>
    </row>
    <row r="39" spans="4:18" ht="10.9" customHeight="1" x14ac:dyDescent="0.2">
      <c r="D39" s="53" t="s">
        <v>212</v>
      </c>
      <c r="E39" s="53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83">
        <v>6192012</v>
      </c>
    </row>
    <row r="40" spans="4:18" ht="10.9" customHeight="1" x14ac:dyDescent="0.2">
      <c r="D40" s="53" t="s">
        <v>213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81">
        <v>5.2359848484848497</v>
      </c>
    </row>
    <row r="41" spans="4:18" ht="10.9" customHeight="1" x14ac:dyDescent="0.2">
      <c r="D41" s="53" t="s">
        <v>214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82">
        <v>4.0225547637994703</v>
      </c>
    </row>
    <row r="42" spans="4:18" ht="10.9" customHeight="1" x14ac:dyDescent="0.2">
      <c r="D42" s="53" t="s">
        <v>215</v>
      </c>
      <c r="E42" s="53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81">
        <v>5.2359848484848497</v>
      </c>
    </row>
    <row r="43" spans="4:18" ht="10.9" customHeight="1" x14ac:dyDescent="0.2">
      <c r="D43" s="56" t="s">
        <v>43</v>
      </c>
      <c r="E43" s="50"/>
      <c r="R43" s="58" t="s">
        <v>49</v>
      </c>
    </row>
    <row r="44" spans="4:18" ht="10.9" customHeight="1" x14ac:dyDescent="0.2">
      <c r="D44" s="51" t="s">
        <v>201</v>
      </c>
      <c r="E44" s="51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61" t="s">
        <v>49</v>
      </c>
    </row>
    <row r="45" spans="4:18" ht="10.9" customHeight="1" x14ac:dyDescent="0.2">
      <c r="D45" s="56" t="s">
        <v>43</v>
      </c>
      <c r="E45" s="50"/>
      <c r="R45" s="58" t="s">
        <v>49</v>
      </c>
    </row>
    <row r="46" spans="4:18" ht="10.9" customHeight="1" x14ac:dyDescent="0.2">
      <c r="D46" s="53" t="s">
        <v>202</v>
      </c>
      <c r="E46" s="53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83">
        <v>6192012</v>
      </c>
    </row>
    <row r="47" spans="4:18" ht="10.9" customHeight="1" x14ac:dyDescent="0.2">
      <c r="D47" s="53" t="s">
        <v>203</v>
      </c>
      <c r="E47" s="53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83">
        <v>6192012</v>
      </c>
    </row>
    <row r="48" spans="4:18" ht="31.9" customHeight="1" x14ac:dyDescent="0.2"/>
    <row r="49" spans="1:18" ht="228.2" customHeight="1" x14ac:dyDescent="0.2"/>
    <row r="50" spans="1:18" ht="12.75" customHeight="1" x14ac:dyDescent="0.2">
      <c r="D50" s="62" t="s">
        <v>216</v>
      </c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</row>
    <row r="51" spans="1:18" ht="9.4" customHeight="1" x14ac:dyDescent="0.3">
      <c r="D51" s="63" t="s">
        <v>71</v>
      </c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</row>
    <row r="52" spans="1:18" ht="13.7" customHeight="1" x14ac:dyDescent="0.3">
      <c r="D52" s="64" t="s">
        <v>71</v>
      </c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</row>
    <row r="53" spans="1:18" ht="9.1999999999999993" customHeight="1" x14ac:dyDescent="0.2">
      <c r="D53" s="65" t="s">
        <v>71</v>
      </c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6" t="s">
        <v>49</v>
      </c>
    </row>
    <row r="54" spans="1:18" ht="0.75" customHeight="1" x14ac:dyDescent="0.2"/>
    <row r="55" spans="1:18" ht="2.1" customHeight="1" x14ac:dyDescent="0.2">
      <c r="A55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Z54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" style="37" hidden="1" customWidth="1"/>
    <col min="6" max="6" width="11.42578125" style="37" customWidth="1"/>
    <col min="7" max="7" width="0" style="37" hidden="1" customWidth="1"/>
    <col min="8" max="8" width="7.5703125" style="37" customWidth="1"/>
    <col min="9" max="9" width="0" style="37" hidden="1" customWidth="1"/>
    <col min="10" max="10" width="10" style="37" customWidth="1"/>
    <col min="11" max="11" width="0" style="37" hidden="1" customWidth="1"/>
    <col min="12" max="12" width="11.42578125" style="37" customWidth="1"/>
    <col min="13" max="13" width="0" style="37" hidden="1" customWidth="1"/>
    <col min="14" max="14" width="11.42578125" style="37" customWidth="1"/>
    <col min="15" max="15" width="0" style="37" hidden="1" customWidth="1"/>
    <col min="16" max="16" width="11.7109375" style="37" customWidth="1"/>
    <col min="17" max="17" width="0" style="37" hidden="1" customWidth="1"/>
    <col min="18" max="18" width="11.42578125" style="37" customWidth="1"/>
    <col min="19" max="19" width="0" style="37" hidden="1" customWidth="1"/>
    <col min="20" max="20" width="11.42578125" style="37" customWidth="1"/>
    <col min="21" max="21" width="0" style="37" hidden="1" customWidth="1"/>
    <col min="22" max="22" width="12.85546875" style="37" customWidth="1"/>
    <col min="23" max="23" width="0" style="37" hidden="1" customWidth="1"/>
    <col min="24" max="24" width="10" style="37" customWidth="1"/>
    <col min="25" max="25" width="11.42578125" style="37" customWidth="1"/>
    <col min="26" max="27" width="0.42578125" style="37" customWidth="1"/>
    <col min="28" max="28" width="1" style="37"/>
    <col min="29" max="256" width="13.28515625" style="37" customWidth="1"/>
    <col min="257" max="16384" width="1" style="37"/>
  </cols>
  <sheetData>
    <row r="1" spans="4:26" ht="2.1" customHeight="1" x14ac:dyDescent="0.2">
      <c r="Z1" s="37" t="s">
        <v>43</v>
      </c>
    </row>
    <row r="2" spans="4:26" ht="3.75" customHeight="1" x14ac:dyDescent="0.2"/>
    <row r="3" spans="4:26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</row>
    <row r="4" spans="4:26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</row>
    <row r="5" spans="4:26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</row>
    <row r="6" spans="4:26" ht="16.350000000000001" customHeight="1" x14ac:dyDescent="0.2">
      <c r="D6" s="40" t="s">
        <v>222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</row>
    <row r="7" spans="4:26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</row>
    <row r="8" spans="4:26" ht="15.6" customHeight="1" x14ac:dyDescent="0.2">
      <c r="D8" s="41" t="s">
        <v>223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1"/>
    </row>
    <row r="9" spans="4:26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</row>
    <row r="10" spans="4:26" ht="17.25" customHeight="1" x14ac:dyDescent="0.25">
      <c r="D10" s="43" t="s">
        <v>72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4"/>
    </row>
    <row r="11" spans="4:26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4:26" ht="1.1499999999999999" customHeight="1" x14ac:dyDescent="0.2"/>
    <row r="13" spans="4:26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</row>
    <row r="14" spans="4:26" ht="23.25" customHeight="1" x14ac:dyDescent="0.2">
      <c r="D14" s="67" t="s">
        <v>73</v>
      </c>
      <c r="E14" s="67"/>
      <c r="F14" s="67" t="s">
        <v>74</v>
      </c>
      <c r="G14" s="67"/>
      <c r="H14" s="67" t="s">
        <v>75</v>
      </c>
      <c r="I14" s="67"/>
      <c r="J14" s="67" t="s">
        <v>76</v>
      </c>
      <c r="K14" s="67"/>
      <c r="L14" s="67" t="s">
        <v>77</v>
      </c>
      <c r="M14" s="67"/>
      <c r="N14" s="67" t="s">
        <v>94</v>
      </c>
      <c r="O14" s="67"/>
      <c r="P14" s="67" t="s">
        <v>93</v>
      </c>
      <c r="Q14" s="67"/>
      <c r="R14" s="67" t="s">
        <v>95</v>
      </c>
      <c r="S14" s="67"/>
      <c r="T14" s="67" t="s">
        <v>96</v>
      </c>
      <c r="U14" s="67"/>
      <c r="V14" s="67" t="s">
        <v>97</v>
      </c>
      <c r="W14" s="67"/>
      <c r="X14" s="67" t="s">
        <v>98</v>
      </c>
    </row>
    <row r="15" spans="4:26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</row>
    <row r="16" spans="4:26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69"/>
    </row>
    <row r="17" spans="4:24" ht="10.9" customHeight="1" x14ac:dyDescent="0.2">
      <c r="D17" s="71">
        <v>41306</v>
      </c>
      <c r="E17" s="72"/>
      <c r="F17" s="73">
        <v>0</v>
      </c>
      <c r="G17" s="73"/>
      <c r="H17" s="74">
        <v>0</v>
      </c>
      <c r="I17" s="74"/>
      <c r="J17" s="73">
        <v>41409.17</v>
      </c>
      <c r="K17" s="73"/>
      <c r="L17" s="73">
        <v>41409.17</v>
      </c>
      <c r="M17" s="73"/>
      <c r="N17" s="73">
        <v>102245.38</v>
      </c>
      <c r="O17" s="73"/>
      <c r="P17" s="73">
        <v>-41409.17</v>
      </c>
      <c r="Q17" s="73"/>
      <c r="R17" s="73">
        <v>601142.76</v>
      </c>
      <c r="S17" s="73"/>
      <c r="T17" s="73">
        <v>631199.89800000004</v>
      </c>
      <c r="U17" s="73"/>
      <c r="V17" s="73">
        <v>0</v>
      </c>
      <c r="W17" s="73"/>
      <c r="X17" s="75">
        <v>631199.89800000004</v>
      </c>
    </row>
    <row r="18" spans="4:24" ht="10.9" customHeight="1" x14ac:dyDescent="0.2">
      <c r="D18" s="71">
        <v>41671</v>
      </c>
      <c r="E18" s="72"/>
      <c r="F18" s="73">
        <v>0</v>
      </c>
      <c r="G18" s="73"/>
      <c r="H18" s="74">
        <v>0</v>
      </c>
      <c r="I18" s="74"/>
      <c r="J18" s="73">
        <v>67150</v>
      </c>
      <c r="K18" s="73"/>
      <c r="L18" s="73">
        <v>67150</v>
      </c>
      <c r="M18" s="73"/>
      <c r="N18" s="73">
        <v>4152868.76</v>
      </c>
      <c r="O18" s="73"/>
      <c r="P18" s="73">
        <v>-4057150</v>
      </c>
      <c r="Q18" s="73"/>
      <c r="R18" s="73">
        <v>162868.75999999989</v>
      </c>
      <c r="S18" s="73"/>
      <c r="T18" s="73">
        <v>171012.19799999989</v>
      </c>
      <c r="U18" s="73"/>
      <c r="V18" s="73">
        <v>0</v>
      </c>
      <c r="W18" s="73"/>
      <c r="X18" s="75">
        <v>171012.19799999989</v>
      </c>
    </row>
    <row r="19" spans="4:24" ht="10.9" customHeight="1" x14ac:dyDescent="0.2">
      <c r="D19" s="71">
        <v>42036</v>
      </c>
      <c r="E19" s="72"/>
      <c r="F19" s="73">
        <v>650000</v>
      </c>
      <c r="G19" s="73"/>
      <c r="H19" s="74">
        <v>1.5</v>
      </c>
      <c r="I19" s="74"/>
      <c r="J19" s="73">
        <v>67150</v>
      </c>
      <c r="K19" s="73"/>
      <c r="L19" s="73">
        <v>717150</v>
      </c>
      <c r="M19" s="73"/>
      <c r="N19" s="73">
        <v>0</v>
      </c>
      <c r="O19" s="73"/>
      <c r="P19" s="73">
        <v>0</v>
      </c>
      <c r="Q19" s="73"/>
      <c r="R19" s="73">
        <v>717150</v>
      </c>
      <c r="S19" s="73"/>
      <c r="T19" s="73">
        <v>753007.5</v>
      </c>
      <c r="U19" s="73"/>
      <c r="V19" s="73">
        <v>777030</v>
      </c>
      <c r="W19" s="73"/>
      <c r="X19" s="75">
        <v>-24022.5</v>
      </c>
    </row>
    <row r="20" spans="4:24" ht="10.9" customHeight="1" x14ac:dyDescent="0.2">
      <c r="D20" s="71">
        <v>42401</v>
      </c>
      <c r="E20" s="72"/>
      <c r="F20" s="73">
        <v>635000</v>
      </c>
      <c r="G20" s="73"/>
      <c r="H20" s="74">
        <v>2</v>
      </c>
      <c r="I20" s="74"/>
      <c r="J20" s="73">
        <v>57400</v>
      </c>
      <c r="K20" s="73"/>
      <c r="L20" s="73">
        <v>692400</v>
      </c>
      <c r="M20" s="73"/>
      <c r="N20" s="73">
        <v>0</v>
      </c>
      <c r="O20" s="73"/>
      <c r="P20" s="73">
        <v>0</v>
      </c>
      <c r="Q20" s="73"/>
      <c r="R20" s="73">
        <v>692400</v>
      </c>
      <c r="S20" s="73"/>
      <c r="T20" s="73">
        <v>727020</v>
      </c>
      <c r="U20" s="73"/>
      <c r="V20" s="73">
        <v>771604</v>
      </c>
      <c r="W20" s="73"/>
      <c r="X20" s="75">
        <v>-44584</v>
      </c>
    </row>
    <row r="21" spans="4:24" ht="10.9" customHeight="1" x14ac:dyDescent="0.2">
      <c r="D21" s="71">
        <v>42767</v>
      </c>
      <c r="E21" s="71"/>
      <c r="F21" s="75">
        <v>485000</v>
      </c>
      <c r="G21" s="75"/>
      <c r="H21" s="76">
        <v>2</v>
      </c>
      <c r="I21" s="76"/>
      <c r="J21" s="75">
        <v>44700</v>
      </c>
      <c r="K21" s="75"/>
      <c r="L21" s="75">
        <v>529700</v>
      </c>
      <c r="M21" s="75"/>
      <c r="N21" s="75">
        <v>0</v>
      </c>
      <c r="O21" s="75"/>
      <c r="P21" s="75">
        <v>0</v>
      </c>
      <c r="Q21" s="75"/>
      <c r="R21" s="75">
        <v>529700</v>
      </c>
      <c r="S21" s="75"/>
      <c r="T21" s="75">
        <v>556185</v>
      </c>
      <c r="U21" s="75"/>
      <c r="V21" s="75">
        <v>675741</v>
      </c>
      <c r="W21" s="75"/>
      <c r="X21" s="75">
        <v>-119556</v>
      </c>
    </row>
    <row r="22" spans="4:24" ht="10.9" customHeight="1" x14ac:dyDescent="0.2">
      <c r="D22" s="71">
        <v>43132</v>
      </c>
      <c r="E22" s="72"/>
      <c r="F22" s="73">
        <v>460000</v>
      </c>
      <c r="G22" s="73"/>
      <c r="H22" s="74">
        <v>2</v>
      </c>
      <c r="I22" s="74"/>
      <c r="J22" s="73">
        <v>35000</v>
      </c>
      <c r="K22" s="73"/>
      <c r="L22" s="73">
        <v>495000</v>
      </c>
      <c r="M22" s="73"/>
      <c r="N22" s="73">
        <v>0</v>
      </c>
      <c r="O22" s="73"/>
      <c r="P22" s="73">
        <v>0</v>
      </c>
      <c r="Q22" s="73"/>
      <c r="R22" s="73">
        <v>495000</v>
      </c>
      <c r="S22" s="73"/>
      <c r="T22" s="73">
        <v>519750</v>
      </c>
      <c r="U22" s="73"/>
      <c r="V22" s="73">
        <v>675741</v>
      </c>
      <c r="W22" s="73"/>
      <c r="X22" s="75">
        <v>-155991</v>
      </c>
    </row>
    <row r="23" spans="4:24" ht="10.9" customHeight="1" x14ac:dyDescent="0.2">
      <c r="D23" s="71">
        <v>43497</v>
      </c>
      <c r="E23" s="72"/>
      <c r="F23" s="73">
        <v>445000</v>
      </c>
      <c r="G23" s="73"/>
      <c r="H23" s="74">
        <v>2</v>
      </c>
      <c r="I23" s="74"/>
      <c r="J23" s="73">
        <v>25800</v>
      </c>
      <c r="K23" s="73"/>
      <c r="L23" s="73">
        <v>470800</v>
      </c>
      <c r="M23" s="73"/>
      <c r="N23" s="73">
        <v>0</v>
      </c>
      <c r="O23" s="73"/>
      <c r="P23" s="73">
        <v>0</v>
      </c>
      <c r="Q23" s="73"/>
      <c r="R23" s="73">
        <v>470800</v>
      </c>
      <c r="S23" s="73"/>
      <c r="T23" s="73">
        <v>494340</v>
      </c>
      <c r="U23" s="73"/>
      <c r="V23" s="73">
        <v>675741</v>
      </c>
      <c r="W23" s="73"/>
      <c r="X23" s="75">
        <v>-181401</v>
      </c>
    </row>
    <row r="24" spans="4:24" ht="10.9" customHeight="1" x14ac:dyDescent="0.2">
      <c r="D24" s="71">
        <v>43862</v>
      </c>
      <c r="E24" s="72"/>
      <c r="F24" s="73">
        <v>430000</v>
      </c>
      <c r="G24" s="73"/>
      <c r="H24" s="74">
        <v>2</v>
      </c>
      <c r="I24" s="74"/>
      <c r="J24" s="73">
        <v>16900</v>
      </c>
      <c r="K24" s="73"/>
      <c r="L24" s="73">
        <v>446900</v>
      </c>
      <c r="M24" s="73"/>
      <c r="N24" s="73">
        <v>0</v>
      </c>
      <c r="O24" s="73"/>
      <c r="P24" s="73">
        <v>0</v>
      </c>
      <c r="Q24" s="73"/>
      <c r="R24" s="73">
        <v>446900</v>
      </c>
      <c r="S24" s="73"/>
      <c r="T24" s="73">
        <v>469245</v>
      </c>
      <c r="U24" s="73"/>
      <c r="V24" s="73">
        <v>675741</v>
      </c>
      <c r="W24" s="73"/>
      <c r="X24" s="75">
        <v>-206496</v>
      </c>
    </row>
    <row r="25" spans="4:24" ht="10.9" customHeight="1" x14ac:dyDescent="0.2">
      <c r="D25" s="71">
        <v>44228</v>
      </c>
      <c r="E25" s="72"/>
      <c r="F25" s="73">
        <v>415000</v>
      </c>
      <c r="G25" s="73"/>
      <c r="H25" s="74">
        <v>2</v>
      </c>
      <c r="I25" s="74"/>
      <c r="J25" s="73">
        <v>8300</v>
      </c>
      <c r="K25" s="73"/>
      <c r="L25" s="73">
        <v>423300</v>
      </c>
      <c r="M25" s="73"/>
      <c r="N25" s="73">
        <v>0</v>
      </c>
      <c r="O25" s="73"/>
      <c r="P25" s="73">
        <v>0</v>
      </c>
      <c r="Q25" s="73"/>
      <c r="R25" s="73">
        <v>423300</v>
      </c>
      <c r="S25" s="73"/>
      <c r="T25" s="73">
        <v>444465</v>
      </c>
      <c r="U25" s="73"/>
      <c r="V25" s="73">
        <v>675741</v>
      </c>
      <c r="W25" s="73"/>
      <c r="X25" s="75">
        <v>-231276</v>
      </c>
    </row>
    <row r="26" spans="4:24" ht="1.1499999999999999" customHeight="1" x14ac:dyDescent="0.2">
      <c r="D26" s="69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69"/>
    </row>
    <row r="27" spans="4:24" ht="1.1499999999999999" customHeight="1" x14ac:dyDescent="0.2"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</row>
    <row r="28" spans="4:24" ht="12.75" customHeight="1" x14ac:dyDescent="0.2">
      <c r="D28" s="77">
        <v>0</v>
      </c>
      <c r="E28" s="77"/>
      <c r="F28" s="78">
        <v>3520000</v>
      </c>
      <c r="G28" s="78"/>
      <c r="H28" s="79">
        <v>0</v>
      </c>
      <c r="I28" s="79"/>
      <c r="J28" s="78">
        <v>363809.17</v>
      </c>
      <c r="K28" s="78"/>
      <c r="L28" s="78">
        <v>3883809.17</v>
      </c>
      <c r="M28" s="78"/>
      <c r="N28" s="78">
        <v>4255114.1399999997</v>
      </c>
      <c r="O28" s="78"/>
      <c r="P28" s="78">
        <v>-4098559.17</v>
      </c>
      <c r="Q28" s="78"/>
      <c r="R28" s="78">
        <v>4539261.5199999996</v>
      </c>
      <c r="S28" s="78"/>
      <c r="T28" s="78">
        <v>4766224.5999999996</v>
      </c>
      <c r="U28" s="78"/>
      <c r="V28" s="78">
        <v>4927339</v>
      </c>
      <c r="W28" s="78"/>
      <c r="X28" s="78">
        <v>-161114.4</v>
      </c>
    </row>
    <row r="29" spans="4:24" ht="1.1499999999999999" customHeight="1" x14ac:dyDescent="0.2"/>
    <row r="30" spans="4:24" ht="10.9" customHeight="1" x14ac:dyDescent="0.2"/>
    <row r="31" spans="4:24" ht="10.9" customHeight="1" x14ac:dyDescent="0.2">
      <c r="D31" s="51" t="s">
        <v>99</v>
      </c>
      <c r="E31" s="51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52" t="s">
        <v>49</v>
      </c>
    </row>
    <row r="32" spans="4:24" ht="10.9" customHeight="1" x14ac:dyDescent="0.2">
      <c r="D32" s="50" t="s">
        <v>43</v>
      </c>
      <c r="E32" s="50"/>
      <c r="X32" s="80" t="s">
        <v>49</v>
      </c>
    </row>
    <row r="33" spans="4:24" ht="10.9" customHeight="1" x14ac:dyDescent="0.2">
      <c r="D33" s="53" t="s">
        <v>100</v>
      </c>
      <c r="E33" s="53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83">
        <v>6192012</v>
      </c>
    </row>
    <row r="34" spans="4:24" ht="10.9" customHeight="1" x14ac:dyDescent="0.2">
      <c r="D34" s="53" t="s">
        <v>101</v>
      </c>
      <c r="E34" s="53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83">
        <v>2012013</v>
      </c>
    </row>
    <row r="35" spans="4:24" ht="10.9" customHeight="1" x14ac:dyDescent="0.2">
      <c r="D35" s="56" t="s">
        <v>43</v>
      </c>
      <c r="E35" s="50"/>
      <c r="X35" s="58" t="s">
        <v>49</v>
      </c>
    </row>
    <row r="36" spans="4:24" ht="10.9" customHeight="1" x14ac:dyDescent="0.2">
      <c r="D36" s="51" t="s">
        <v>79</v>
      </c>
      <c r="E36" s="51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61" t="s">
        <v>49</v>
      </c>
    </row>
    <row r="37" spans="4:24" ht="10.9" customHeight="1" x14ac:dyDescent="0.2">
      <c r="D37" s="56" t="s">
        <v>43</v>
      </c>
      <c r="E37" s="50"/>
      <c r="X37" s="58" t="s">
        <v>49</v>
      </c>
    </row>
    <row r="38" spans="4:24" ht="10.9" customHeight="1" x14ac:dyDescent="0.2">
      <c r="D38" s="53" t="s">
        <v>80</v>
      </c>
      <c r="E38" s="53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54">
        <v>18615.666666666701</v>
      </c>
    </row>
    <row r="39" spans="4:24" ht="10.9" customHeight="1" x14ac:dyDescent="0.2">
      <c r="D39" s="53" t="s">
        <v>81</v>
      </c>
      <c r="E39" s="53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81">
        <v>5.2885416666666698</v>
      </c>
    </row>
    <row r="40" spans="4:24" ht="10.9" customHeight="1" x14ac:dyDescent="0.2">
      <c r="D40" s="53" t="s">
        <v>82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82">
        <v>1.95431717012552</v>
      </c>
    </row>
    <row r="41" spans="4:24" ht="10.9" customHeight="1" x14ac:dyDescent="0.2">
      <c r="D41" s="56" t="s">
        <v>43</v>
      </c>
      <c r="E41" s="50"/>
      <c r="X41" s="58" t="s">
        <v>49</v>
      </c>
    </row>
    <row r="42" spans="4:24" ht="10.9" customHeight="1" x14ac:dyDescent="0.2">
      <c r="D42" s="53" t="s">
        <v>83</v>
      </c>
      <c r="E42" s="53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82">
        <v>1.4311580926459799</v>
      </c>
    </row>
    <row r="43" spans="4:24" ht="10.9" customHeight="1" x14ac:dyDescent="0.2">
      <c r="D43" s="53" t="s">
        <v>84</v>
      </c>
      <c r="E43" s="53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82">
        <v>1.40550012890837</v>
      </c>
    </row>
    <row r="44" spans="4:24" ht="10.9" customHeight="1" x14ac:dyDescent="0.2">
      <c r="D44" s="53" t="s">
        <v>85</v>
      </c>
      <c r="E44" s="53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82">
        <v>1.43000393729891</v>
      </c>
    </row>
    <row r="45" spans="4:24" ht="10.9" customHeight="1" x14ac:dyDescent="0.2">
      <c r="D45" s="53" t="s">
        <v>86</v>
      </c>
      <c r="E45" s="53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82">
        <v>1.59113027552149</v>
      </c>
    </row>
    <row r="46" spans="4:24" ht="10.9" customHeight="1" x14ac:dyDescent="0.2">
      <c r="D46" s="50" t="s">
        <v>43</v>
      </c>
      <c r="E46" s="50"/>
      <c r="X46" s="80" t="s">
        <v>49</v>
      </c>
    </row>
    <row r="47" spans="4:24" ht="28.7" customHeight="1" x14ac:dyDescent="0.2"/>
    <row r="48" spans="4:24" ht="61.35" customHeight="1" x14ac:dyDescent="0.2"/>
    <row r="49" spans="1:24" ht="12.75" customHeight="1" x14ac:dyDescent="0.2">
      <c r="D49" s="62" t="s">
        <v>189</v>
      </c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</row>
    <row r="50" spans="1:24" ht="9.4" customHeight="1" x14ac:dyDescent="0.3">
      <c r="D50" s="63" t="s">
        <v>71</v>
      </c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</row>
    <row r="51" spans="1:24" ht="13.7" customHeight="1" x14ac:dyDescent="0.3">
      <c r="D51" s="64" t="s">
        <v>71</v>
      </c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</row>
    <row r="52" spans="1:24" ht="9.1999999999999993" customHeight="1" x14ac:dyDescent="0.2">
      <c r="D52" s="65" t="s">
        <v>71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6" t="s">
        <v>49</v>
      </c>
    </row>
    <row r="53" spans="1:24" ht="0.75" customHeight="1" x14ac:dyDescent="0.2"/>
    <row r="54" spans="1:24" ht="2.1" customHeight="1" x14ac:dyDescent="0.2">
      <c r="A54" s="37" t="s">
        <v>43</v>
      </c>
    </row>
  </sheetData>
  <printOptions horizontalCentered="1"/>
  <pageMargins left="0.25" right="0.25" top="0.25" bottom="0.25" header="0.5" footer="0.5"/>
  <pageSetup orientation="landscape" horizontalDpi="0" verticalDpi="0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R56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.85546875" style="37" customWidth="1"/>
    <col min="6" max="6" width="11.42578125" style="37" customWidth="1"/>
    <col min="7" max="7" width="0.85546875" style="37" customWidth="1"/>
    <col min="8" max="8" width="11.7109375" style="37" customWidth="1"/>
    <col min="9" max="9" width="0.85546875" style="37" customWidth="1"/>
    <col min="10" max="10" width="11.42578125" style="37" customWidth="1"/>
    <col min="11" max="11" width="0.85546875" style="37" customWidth="1"/>
    <col min="12" max="12" width="11.42578125" style="37" customWidth="1"/>
    <col min="13" max="13" width="0.85546875" style="37" customWidth="1"/>
    <col min="14" max="14" width="11.42578125" style="37" customWidth="1"/>
    <col min="15" max="15" width="0.85546875" style="37" customWidth="1"/>
    <col min="16" max="16" width="10.28515625" style="37" customWidth="1"/>
    <col min="17" max="17" width="11.42578125" style="37" customWidth="1"/>
    <col min="18" max="19" width="0.42578125" style="37" customWidth="1"/>
    <col min="20" max="20" width="1" style="37"/>
    <col min="21" max="256" width="13.28515625" style="37" customWidth="1"/>
    <col min="257" max="16384" width="1" style="37"/>
  </cols>
  <sheetData>
    <row r="1" spans="4:18" ht="2.1" customHeight="1" x14ac:dyDescent="0.2">
      <c r="R1" s="37" t="s">
        <v>43</v>
      </c>
    </row>
    <row r="2" spans="4:18" ht="3.75" customHeight="1" x14ac:dyDescent="0.2"/>
    <row r="3" spans="4:18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4:18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4:18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4:18" ht="16.350000000000001" customHeight="1" x14ac:dyDescent="0.2">
      <c r="D6" s="40" t="s">
        <v>222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4:18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4:18" ht="15.6" customHeight="1" x14ac:dyDescent="0.2">
      <c r="D8" s="41" t="s">
        <v>223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1"/>
    </row>
    <row r="9" spans="4:18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</row>
    <row r="10" spans="4:18" ht="17.25" customHeight="1" x14ac:dyDescent="0.25">
      <c r="D10" s="43" t="s">
        <v>190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4"/>
    </row>
    <row r="11" spans="4:18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</row>
    <row r="12" spans="4:18" ht="1.1499999999999999" customHeight="1" x14ac:dyDescent="0.2"/>
    <row r="13" spans="4:18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</row>
    <row r="14" spans="4:18" ht="12.75" customHeight="1" x14ac:dyDescent="0.2">
      <c r="D14" s="67" t="s">
        <v>73</v>
      </c>
      <c r="E14" s="67"/>
      <c r="F14" s="67" t="s">
        <v>77</v>
      </c>
      <c r="G14" s="67"/>
      <c r="H14" s="67" t="s">
        <v>93</v>
      </c>
      <c r="I14" s="67"/>
      <c r="J14" s="67" t="s">
        <v>94</v>
      </c>
      <c r="K14" s="67"/>
      <c r="L14" s="67" t="s">
        <v>95</v>
      </c>
      <c r="M14" s="67"/>
      <c r="N14" s="67" t="s">
        <v>191</v>
      </c>
      <c r="O14" s="67"/>
      <c r="P14" s="67" t="s">
        <v>192</v>
      </c>
    </row>
    <row r="15" spans="4:18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</row>
    <row r="16" spans="4:18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69"/>
    </row>
    <row r="17" spans="4:16" ht="10.9" customHeight="1" x14ac:dyDescent="0.2">
      <c r="D17" s="71">
        <v>41306</v>
      </c>
      <c r="E17" s="72"/>
      <c r="F17" s="73">
        <v>41409.17</v>
      </c>
      <c r="G17" s="73"/>
      <c r="H17" s="73">
        <v>-41409.17</v>
      </c>
      <c r="I17" s="73"/>
      <c r="J17" s="73">
        <v>102245.38</v>
      </c>
      <c r="K17" s="73"/>
      <c r="L17" s="73">
        <v>601142.76</v>
      </c>
      <c r="M17" s="73"/>
      <c r="N17" s="73">
        <v>102245.38</v>
      </c>
      <c r="O17" s="73"/>
      <c r="P17" s="119">
        <v>-498897.38</v>
      </c>
    </row>
    <row r="18" spans="4:16" ht="10.9" customHeight="1" x14ac:dyDescent="0.2">
      <c r="D18" s="71">
        <v>41671</v>
      </c>
      <c r="E18" s="72"/>
      <c r="F18" s="73">
        <v>67150</v>
      </c>
      <c r="G18" s="73"/>
      <c r="H18" s="73">
        <v>-4057150</v>
      </c>
      <c r="I18" s="73"/>
      <c r="J18" s="73">
        <v>4152868.76</v>
      </c>
      <c r="K18" s="73"/>
      <c r="L18" s="73">
        <v>162868.75999999989</v>
      </c>
      <c r="M18" s="73"/>
      <c r="N18" s="73">
        <v>162868.76</v>
      </c>
      <c r="O18" s="73"/>
      <c r="P18" s="119">
        <v>0</v>
      </c>
    </row>
    <row r="19" spans="4:16" ht="10.9" customHeight="1" x14ac:dyDescent="0.2">
      <c r="D19" s="71">
        <v>42036</v>
      </c>
      <c r="E19" s="72"/>
      <c r="F19" s="73">
        <v>717150</v>
      </c>
      <c r="G19" s="73"/>
      <c r="H19" s="73">
        <v>0</v>
      </c>
      <c r="I19" s="73"/>
      <c r="J19" s="73">
        <v>0</v>
      </c>
      <c r="K19" s="73"/>
      <c r="L19" s="73">
        <v>717150</v>
      </c>
      <c r="M19" s="73"/>
      <c r="N19" s="73">
        <v>837868.76</v>
      </c>
      <c r="O19" s="73"/>
      <c r="P19" s="119">
        <v>120718.76</v>
      </c>
    </row>
    <row r="20" spans="4:16" ht="10.9" customHeight="1" x14ac:dyDescent="0.2">
      <c r="D20" s="71">
        <v>42401</v>
      </c>
      <c r="E20" s="72"/>
      <c r="F20" s="73">
        <v>692400</v>
      </c>
      <c r="G20" s="73"/>
      <c r="H20" s="73">
        <v>0</v>
      </c>
      <c r="I20" s="73"/>
      <c r="J20" s="73">
        <v>0</v>
      </c>
      <c r="K20" s="73"/>
      <c r="L20" s="73">
        <v>692400</v>
      </c>
      <c r="M20" s="73"/>
      <c r="N20" s="73">
        <v>810868.76</v>
      </c>
      <c r="O20" s="73"/>
      <c r="P20" s="119">
        <v>118468.76</v>
      </c>
    </row>
    <row r="21" spans="4:16" ht="10.9" customHeight="1" x14ac:dyDescent="0.2">
      <c r="D21" s="71">
        <v>42767</v>
      </c>
      <c r="E21" s="71"/>
      <c r="F21" s="75">
        <v>529700</v>
      </c>
      <c r="G21" s="75"/>
      <c r="H21" s="75">
        <v>0</v>
      </c>
      <c r="I21" s="75"/>
      <c r="J21" s="75">
        <v>0</v>
      </c>
      <c r="K21" s="75"/>
      <c r="L21" s="75">
        <v>529700</v>
      </c>
      <c r="M21" s="75"/>
      <c r="N21" s="75">
        <v>648868.76</v>
      </c>
      <c r="O21" s="75"/>
      <c r="P21" s="119">
        <v>119168.76</v>
      </c>
    </row>
    <row r="22" spans="4:16" ht="10.9" customHeight="1" x14ac:dyDescent="0.2">
      <c r="D22" s="71">
        <v>43132</v>
      </c>
      <c r="E22" s="72"/>
      <c r="F22" s="73">
        <v>495000</v>
      </c>
      <c r="G22" s="73"/>
      <c r="H22" s="73">
        <v>0</v>
      </c>
      <c r="I22" s="73"/>
      <c r="J22" s="73">
        <v>0</v>
      </c>
      <c r="K22" s="73"/>
      <c r="L22" s="73">
        <v>495000</v>
      </c>
      <c r="M22" s="73"/>
      <c r="N22" s="73">
        <v>617268.76</v>
      </c>
      <c r="O22" s="73"/>
      <c r="P22" s="119">
        <v>122268.76</v>
      </c>
    </row>
    <row r="23" spans="4:16" ht="10.9" customHeight="1" x14ac:dyDescent="0.2">
      <c r="D23" s="71">
        <v>43497</v>
      </c>
      <c r="E23" s="72"/>
      <c r="F23" s="73">
        <v>470800</v>
      </c>
      <c r="G23" s="73"/>
      <c r="H23" s="73">
        <v>0</v>
      </c>
      <c r="I23" s="73"/>
      <c r="J23" s="73">
        <v>0</v>
      </c>
      <c r="K23" s="73"/>
      <c r="L23" s="73">
        <v>470800</v>
      </c>
      <c r="M23" s="73"/>
      <c r="N23" s="73">
        <v>591068.76</v>
      </c>
      <c r="O23" s="73"/>
      <c r="P23" s="119">
        <v>120268.76</v>
      </c>
    </row>
    <row r="24" spans="4:16" ht="10.9" customHeight="1" x14ac:dyDescent="0.2">
      <c r="D24" s="71">
        <v>43862</v>
      </c>
      <c r="E24" s="72"/>
      <c r="F24" s="73">
        <v>446900</v>
      </c>
      <c r="G24" s="73"/>
      <c r="H24" s="73">
        <v>0</v>
      </c>
      <c r="I24" s="73"/>
      <c r="J24" s="73">
        <v>0</v>
      </c>
      <c r="K24" s="73"/>
      <c r="L24" s="73">
        <v>446900</v>
      </c>
      <c r="M24" s="73"/>
      <c r="N24" s="73">
        <v>569412.5</v>
      </c>
      <c r="O24" s="73"/>
      <c r="P24" s="119">
        <v>122512.5</v>
      </c>
    </row>
    <row r="25" spans="4:16" ht="10.9" customHeight="1" x14ac:dyDescent="0.2">
      <c r="D25" s="71">
        <v>44228</v>
      </c>
      <c r="E25" s="72"/>
      <c r="F25" s="73">
        <v>423300</v>
      </c>
      <c r="G25" s="73"/>
      <c r="H25" s="73">
        <v>0</v>
      </c>
      <c r="I25" s="73"/>
      <c r="J25" s="73">
        <v>0</v>
      </c>
      <c r="K25" s="73"/>
      <c r="L25" s="73">
        <v>423300</v>
      </c>
      <c r="M25" s="73"/>
      <c r="N25" s="73">
        <v>542100</v>
      </c>
      <c r="O25" s="73"/>
      <c r="P25" s="119">
        <v>118800</v>
      </c>
    </row>
    <row r="26" spans="4:16" ht="1.1499999999999999" customHeight="1" x14ac:dyDescent="0.2">
      <c r="D26" s="69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69"/>
    </row>
    <row r="27" spans="4:16" ht="1.1499999999999999" customHeight="1" x14ac:dyDescent="0.2"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</row>
    <row r="28" spans="4:16" ht="12.75" customHeight="1" x14ac:dyDescent="0.2">
      <c r="D28" s="77">
        <v>0</v>
      </c>
      <c r="E28" s="77"/>
      <c r="F28" s="78">
        <v>3883809.17</v>
      </c>
      <c r="G28" s="78"/>
      <c r="H28" s="78">
        <v>-4098559.17</v>
      </c>
      <c r="I28" s="78"/>
      <c r="J28" s="78">
        <v>4255114.1399999997</v>
      </c>
      <c r="K28" s="78"/>
      <c r="L28" s="78">
        <v>4539261.5199999996</v>
      </c>
      <c r="M28" s="78"/>
      <c r="N28" s="78">
        <v>4882570.4400000004</v>
      </c>
      <c r="O28" s="78"/>
      <c r="P28" s="97">
        <v>343308.92</v>
      </c>
    </row>
    <row r="29" spans="4:16" ht="1.1499999999999999" customHeight="1" x14ac:dyDescent="0.2"/>
    <row r="30" spans="4:16" ht="10.9" customHeight="1" x14ac:dyDescent="0.2"/>
    <row r="31" spans="4:16" ht="10.9" customHeight="1" x14ac:dyDescent="0.2">
      <c r="D31" s="51" t="s">
        <v>193</v>
      </c>
      <c r="E31" s="51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52" t="s">
        <v>49</v>
      </c>
    </row>
    <row r="32" spans="4:16" ht="10.9" customHeight="1" x14ac:dyDescent="0.2">
      <c r="D32" s="50" t="s">
        <v>43</v>
      </c>
      <c r="E32" s="50"/>
      <c r="P32" s="80" t="s">
        <v>49</v>
      </c>
    </row>
    <row r="33" spans="4:16" ht="10.9" customHeight="1" x14ac:dyDescent="0.2">
      <c r="D33" s="53" t="s">
        <v>194</v>
      </c>
      <c r="E33" s="53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55">
        <v>778944.89344173903</v>
      </c>
    </row>
    <row r="34" spans="4:16" ht="10.9" customHeight="1" x14ac:dyDescent="0.2">
      <c r="D34" s="56" t="s">
        <v>43</v>
      </c>
      <c r="E34" s="50"/>
      <c r="P34" s="58" t="s">
        <v>49</v>
      </c>
    </row>
    <row r="35" spans="4:16" ht="10.9" customHeight="1" x14ac:dyDescent="0.2">
      <c r="D35" s="53" t="s">
        <v>195</v>
      </c>
      <c r="E35" s="53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55">
        <v>778944.89344173903</v>
      </c>
    </row>
    <row r="36" spans="4:16" ht="10.9" customHeight="1" x14ac:dyDescent="0.2">
      <c r="D36" s="56" t="s">
        <v>43</v>
      </c>
      <c r="E36" s="50"/>
      <c r="P36" s="58" t="s">
        <v>49</v>
      </c>
    </row>
    <row r="37" spans="4:16" ht="10.9" customHeight="1" x14ac:dyDescent="0.2">
      <c r="D37" s="53" t="s">
        <v>224</v>
      </c>
      <c r="E37" s="53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55">
        <v>-500000</v>
      </c>
    </row>
    <row r="38" spans="4:16" ht="10.9" customHeight="1" x14ac:dyDescent="0.2">
      <c r="D38" s="53" t="s">
        <v>196</v>
      </c>
      <c r="E38" s="53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55">
        <v>1102.6199999999999</v>
      </c>
    </row>
    <row r="39" spans="4:16" ht="10.9" customHeight="1" x14ac:dyDescent="0.2">
      <c r="D39" s="53" t="s">
        <v>197</v>
      </c>
      <c r="E39" s="53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54">
        <v>280047.51344173902</v>
      </c>
    </row>
    <row r="40" spans="4:16" ht="10.9" customHeight="1" x14ac:dyDescent="0.2">
      <c r="D40" s="56" t="s">
        <v>43</v>
      </c>
      <c r="E40" s="50"/>
      <c r="P40" s="58" t="s">
        <v>49</v>
      </c>
    </row>
    <row r="41" spans="4:16" ht="10.9" customHeight="1" x14ac:dyDescent="0.2">
      <c r="D41" s="53" t="s">
        <v>225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120">
        <v>6.53553615259053</v>
      </c>
    </row>
    <row r="42" spans="4:16" ht="10.9" customHeight="1" x14ac:dyDescent="0.2">
      <c r="D42" s="53" t="s">
        <v>226</v>
      </c>
      <c r="E42" s="53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120">
        <v>7.0187346727252997</v>
      </c>
    </row>
    <row r="43" spans="4:16" ht="10.9" customHeight="1" x14ac:dyDescent="0.2">
      <c r="D43" s="53" t="s">
        <v>227</v>
      </c>
      <c r="E43" s="53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120">
        <v>7.9558952682312301</v>
      </c>
    </row>
    <row r="44" spans="4:16" ht="10.9" customHeight="1" x14ac:dyDescent="0.2">
      <c r="D44" s="56" t="s">
        <v>43</v>
      </c>
      <c r="E44" s="50"/>
      <c r="P44" s="58" t="s">
        <v>49</v>
      </c>
    </row>
    <row r="45" spans="4:16" ht="10.9" customHeight="1" x14ac:dyDescent="0.2">
      <c r="D45" s="51" t="s">
        <v>201</v>
      </c>
      <c r="E45" s="51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61" t="s">
        <v>49</v>
      </c>
    </row>
    <row r="46" spans="4:16" ht="10.9" customHeight="1" x14ac:dyDescent="0.2">
      <c r="D46" s="56" t="s">
        <v>43</v>
      </c>
      <c r="E46" s="50"/>
      <c r="P46" s="58" t="s">
        <v>49</v>
      </c>
    </row>
    <row r="47" spans="4:16" ht="10.9" customHeight="1" x14ac:dyDescent="0.2">
      <c r="D47" s="53" t="s">
        <v>202</v>
      </c>
      <c r="E47" s="53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83">
        <v>6192012</v>
      </c>
    </row>
    <row r="48" spans="4:16" ht="10.9" customHeight="1" x14ac:dyDescent="0.2">
      <c r="D48" s="53" t="s">
        <v>203</v>
      </c>
      <c r="E48" s="53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83">
        <v>6192012</v>
      </c>
    </row>
    <row r="49" spans="1:16" ht="31.9" customHeight="1" x14ac:dyDescent="0.2"/>
    <row r="50" spans="1:16" ht="227.85" customHeight="1" x14ac:dyDescent="0.2"/>
    <row r="51" spans="1:16" ht="12.75" customHeight="1" x14ac:dyDescent="0.2">
      <c r="D51" s="62" t="s">
        <v>189</v>
      </c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</row>
    <row r="52" spans="1:16" ht="9.4" customHeight="1" x14ac:dyDescent="0.3">
      <c r="D52" s="63" t="s">
        <v>71</v>
      </c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</row>
    <row r="53" spans="1:16" ht="13.7" customHeight="1" x14ac:dyDescent="0.3">
      <c r="D53" s="64" t="s">
        <v>71</v>
      </c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</row>
    <row r="54" spans="1:16" ht="9.1999999999999993" customHeight="1" x14ac:dyDescent="0.2">
      <c r="D54" s="65" t="s">
        <v>71</v>
      </c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6" t="s">
        <v>49</v>
      </c>
    </row>
    <row r="55" spans="1:16" ht="0.75" customHeight="1" x14ac:dyDescent="0.2"/>
    <row r="56" spans="1:16" ht="2.1" customHeight="1" x14ac:dyDescent="0.2">
      <c r="A56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T51"/>
  <sheetViews>
    <sheetView showGridLines="0" workbookViewId="0"/>
  </sheetViews>
  <sheetFormatPr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" style="37" hidden="1" customWidth="1"/>
    <col min="6" max="6" width="11.42578125" style="37" customWidth="1"/>
    <col min="7" max="7" width="0" style="37" hidden="1" customWidth="1"/>
    <col min="8" max="8" width="6.42578125" style="37" customWidth="1"/>
    <col min="9" max="9" width="0" style="37" hidden="1" customWidth="1"/>
    <col min="10" max="10" width="9.140625" style="37"/>
    <col min="11" max="11" width="0" style="37" hidden="1" customWidth="1"/>
    <col min="12" max="12" width="10.42578125" style="37" customWidth="1"/>
    <col min="13" max="13" width="0" style="37" hidden="1" customWidth="1"/>
    <col min="14" max="14" width="11.42578125" style="37" customWidth="1"/>
    <col min="15" max="15" width="0" style="37" hidden="1" customWidth="1"/>
    <col min="16" max="16" width="14.140625" style="37" customWidth="1"/>
    <col min="17" max="17" width="0" style="37" hidden="1" customWidth="1"/>
    <col min="18" max="19" width="11.42578125" style="37" customWidth="1"/>
    <col min="20" max="21" width="0.42578125" style="37" customWidth="1"/>
    <col min="22" max="22" width="9.140625" style="37"/>
    <col min="23" max="256" width="13.28515625" style="37" customWidth="1"/>
    <col min="257" max="16384" width="9.140625" style="37"/>
  </cols>
  <sheetData>
    <row r="1" spans="4:20" ht="2.1" customHeight="1" x14ac:dyDescent="0.2">
      <c r="T1" s="37" t="s">
        <v>43</v>
      </c>
    </row>
    <row r="2" spans="4:20" ht="3.75" customHeight="1" x14ac:dyDescent="0.2"/>
    <row r="3" spans="4:20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4:20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</row>
    <row r="5" spans="4:20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</row>
    <row r="6" spans="4:20" ht="16.350000000000001" customHeight="1" x14ac:dyDescent="0.2">
      <c r="D6" s="40" t="s">
        <v>222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</row>
    <row r="7" spans="4:20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</row>
    <row r="8" spans="4:20" ht="15.6" customHeight="1" x14ac:dyDescent="0.2">
      <c r="D8" s="41" t="s">
        <v>223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1"/>
    </row>
    <row r="9" spans="4:20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</row>
    <row r="10" spans="4:20" ht="17.25" customHeight="1" x14ac:dyDescent="0.25">
      <c r="D10" s="43" t="s">
        <v>204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4"/>
    </row>
    <row r="11" spans="4:20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</row>
    <row r="12" spans="4:20" ht="1.1499999999999999" customHeight="1" x14ac:dyDescent="0.2"/>
    <row r="13" spans="4:20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</row>
    <row r="14" spans="4:20" ht="23.25" customHeight="1" x14ac:dyDescent="0.2">
      <c r="D14" s="67" t="s">
        <v>73</v>
      </c>
      <c r="E14" s="67"/>
      <c r="F14" s="67" t="s">
        <v>74</v>
      </c>
      <c r="G14" s="67"/>
      <c r="H14" s="67" t="s">
        <v>143</v>
      </c>
      <c r="I14" s="67"/>
      <c r="J14" s="67" t="s">
        <v>76</v>
      </c>
      <c r="K14" s="67"/>
      <c r="L14" s="67" t="s">
        <v>144</v>
      </c>
      <c r="M14" s="67"/>
      <c r="N14" s="67" t="s">
        <v>145</v>
      </c>
      <c r="O14" s="67"/>
      <c r="P14" s="67" t="s">
        <v>146</v>
      </c>
      <c r="Q14" s="67"/>
      <c r="R14" s="67" t="s">
        <v>147</v>
      </c>
    </row>
    <row r="15" spans="4:20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</row>
    <row r="16" spans="4:20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69"/>
    </row>
    <row r="17" spans="4:18" ht="10.9" customHeight="1" x14ac:dyDescent="0.2">
      <c r="D17" s="71">
        <v>41079</v>
      </c>
      <c r="E17" s="72"/>
      <c r="F17" s="73">
        <v>0</v>
      </c>
      <c r="G17" s="73"/>
      <c r="H17" s="74">
        <v>0</v>
      </c>
      <c r="I17" s="74"/>
      <c r="J17" s="96">
        <v>0</v>
      </c>
      <c r="K17" s="96"/>
      <c r="L17" s="96">
        <v>0</v>
      </c>
      <c r="M17" s="96"/>
      <c r="N17" s="73">
        <v>0.28999999999999998</v>
      </c>
      <c r="O17" s="73"/>
      <c r="P17" s="73">
        <v>0</v>
      </c>
      <c r="Q17" s="73"/>
      <c r="R17" s="75">
        <v>0.28999999999999998</v>
      </c>
    </row>
    <row r="18" spans="4:18" ht="10.9" customHeight="1" x14ac:dyDescent="0.2">
      <c r="D18" s="71">
        <v>41306</v>
      </c>
      <c r="E18" s="72"/>
      <c r="F18" s="73">
        <v>35381</v>
      </c>
      <c r="G18" s="73"/>
      <c r="H18" s="74">
        <v>0.15</v>
      </c>
      <c r="I18" s="74"/>
      <c r="J18" s="96">
        <v>5286.8499999999995</v>
      </c>
      <c r="K18" s="96"/>
      <c r="L18" s="96">
        <v>741.75</v>
      </c>
      <c r="M18" s="96"/>
      <c r="N18" s="73">
        <v>41409.599999999999</v>
      </c>
      <c r="O18" s="73"/>
      <c r="P18" s="73">
        <v>41409.17</v>
      </c>
      <c r="Q18" s="73"/>
      <c r="R18" s="75">
        <v>0.72</v>
      </c>
    </row>
    <row r="19" spans="4:18" ht="10.9" customHeight="1" x14ac:dyDescent="0.2">
      <c r="D19" s="71">
        <v>41487</v>
      </c>
      <c r="E19" s="72"/>
      <c r="F19" s="73">
        <v>28725</v>
      </c>
      <c r="G19" s="73"/>
      <c r="H19" s="74">
        <v>0.19</v>
      </c>
      <c r="I19" s="74"/>
      <c r="J19" s="96">
        <v>4249.78</v>
      </c>
      <c r="K19" s="96"/>
      <c r="L19" s="96">
        <v>600</v>
      </c>
      <c r="M19" s="96"/>
      <c r="N19" s="73">
        <v>33574.78</v>
      </c>
      <c r="O19" s="73"/>
      <c r="P19" s="73">
        <v>33575</v>
      </c>
      <c r="Q19" s="73"/>
      <c r="R19" s="75">
        <v>0.5</v>
      </c>
    </row>
    <row r="20" spans="4:18" ht="10.9" customHeight="1" x14ac:dyDescent="0.2">
      <c r="D20" s="71">
        <v>41671</v>
      </c>
      <c r="E20" s="72"/>
      <c r="F20" s="73">
        <v>3518752</v>
      </c>
      <c r="G20" s="73"/>
      <c r="H20" s="74">
        <v>0.24</v>
      </c>
      <c r="I20" s="74"/>
      <c r="J20" s="96">
        <v>4222.5</v>
      </c>
      <c r="K20" s="96"/>
      <c r="L20" s="96">
        <v>500600</v>
      </c>
      <c r="M20" s="96"/>
      <c r="N20" s="73">
        <v>4023574.5</v>
      </c>
      <c r="O20" s="73"/>
      <c r="P20" s="73">
        <v>4023575</v>
      </c>
      <c r="Q20" s="73"/>
      <c r="R20" s="75">
        <v>0</v>
      </c>
    </row>
    <row r="21" spans="4:18" ht="1.1499999999999999" customHeight="1" x14ac:dyDescent="0.2">
      <c r="D21" s="69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69"/>
    </row>
    <row r="22" spans="4:18" ht="1.1499999999999999" customHeight="1" x14ac:dyDescent="0.2"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</row>
    <row r="23" spans="4:18" ht="12.75" customHeight="1" x14ac:dyDescent="0.2">
      <c r="D23" s="77">
        <v>0</v>
      </c>
      <c r="E23" s="77"/>
      <c r="F23" s="78">
        <v>3582858</v>
      </c>
      <c r="G23" s="78"/>
      <c r="H23" s="79">
        <v>0</v>
      </c>
      <c r="I23" s="79"/>
      <c r="J23" s="97">
        <v>13759.13</v>
      </c>
      <c r="K23" s="97"/>
      <c r="L23" s="97">
        <v>501941.75</v>
      </c>
      <c r="M23" s="97"/>
      <c r="N23" s="78">
        <v>4098559.17</v>
      </c>
      <c r="O23" s="78"/>
      <c r="P23" s="78">
        <v>4098559.17</v>
      </c>
      <c r="Q23" s="78"/>
      <c r="R23" s="79">
        <v>0</v>
      </c>
    </row>
    <row r="24" spans="4:18" ht="1.1499999999999999" customHeight="1" x14ac:dyDescent="0.2"/>
    <row r="25" spans="4:18" ht="10.9" customHeight="1" x14ac:dyDescent="0.2"/>
    <row r="26" spans="4:18" ht="10.9" customHeight="1" x14ac:dyDescent="0.2">
      <c r="D26" s="51" t="s">
        <v>148</v>
      </c>
      <c r="E26" s="51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52" t="s">
        <v>49</v>
      </c>
    </row>
    <row r="27" spans="4:18" ht="10.9" customHeight="1" x14ac:dyDescent="0.2">
      <c r="D27" s="50" t="s">
        <v>43</v>
      </c>
      <c r="E27" s="50"/>
      <c r="R27" s="80" t="s">
        <v>49</v>
      </c>
    </row>
    <row r="28" spans="4:18" ht="10.9" customHeight="1" x14ac:dyDescent="0.2">
      <c r="D28" s="53" t="s">
        <v>149</v>
      </c>
      <c r="E28" s="53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98">
        <v>-1</v>
      </c>
    </row>
    <row r="29" spans="4:18" ht="10.9" customHeight="1" x14ac:dyDescent="0.2">
      <c r="D29" s="53" t="s">
        <v>150</v>
      </c>
      <c r="E29" s="53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99">
        <v>1</v>
      </c>
    </row>
    <row r="30" spans="4:18" ht="10.9" customHeight="1" x14ac:dyDescent="0.2">
      <c r="D30" s="56" t="s">
        <v>43</v>
      </c>
      <c r="E30" s="50"/>
      <c r="R30" s="58" t="s">
        <v>49</v>
      </c>
    </row>
    <row r="31" spans="4:18" ht="10.9" customHeight="1" x14ac:dyDescent="0.2">
      <c r="D31" s="53" t="s">
        <v>151</v>
      </c>
      <c r="E31" s="53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55">
        <v>500000</v>
      </c>
    </row>
    <row r="32" spans="4:18" ht="10.9" customHeight="1" x14ac:dyDescent="0.2">
      <c r="D32" s="56" t="s">
        <v>43</v>
      </c>
      <c r="E32" s="50"/>
      <c r="R32" s="58" t="s">
        <v>49</v>
      </c>
    </row>
    <row r="33" spans="4:18" ht="10.9" customHeight="1" x14ac:dyDescent="0.2">
      <c r="D33" s="53" t="s">
        <v>152</v>
      </c>
      <c r="E33" s="53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55">
        <v>0.28999999999999998</v>
      </c>
    </row>
    <row r="34" spans="4:18" ht="10.9" customHeight="1" x14ac:dyDescent="0.2">
      <c r="D34" s="53" t="s">
        <v>153</v>
      </c>
      <c r="E34" s="53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55">
        <v>3582858</v>
      </c>
    </row>
    <row r="35" spans="4:18" ht="10.9" customHeight="1" x14ac:dyDescent="0.2">
      <c r="D35" s="53" t="s">
        <v>154</v>
      </c>
      <c r="E35" s="53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54">
        <v>4082858.29</v>
      </c>
    </row>
    <row r="36" spans="4:18" ht="10.9" customHeight="1" x14ac:dyDescent="0.2">
      <c r="D36" s="56" t="s">
        <v>43</v>
      </c>
      <c r="E36" s="50"/>
      <c r="R36" s="58" t="s">
        <v>49</v>
      </c>
    </row>
    <row r="37" spans="4:18" ht="10.9" customHeight="1" x14ac:dyDescent="0.2">
      <c r="D37" s="53" t="s">
        <v>155</v>
      </c>
      <c r="E37" s="53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54">
        <v>3515512.9844869999</v>
      </c>
    </row>
    <row r="38" spans="4:18" ht="10.9" customHeight="1" x14ac:dyDescent="0.2">
      <c r="D38" s="53" t="s">
        <v>156</v>
      </c>
      <c r="E38" s="53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55">
        <v>-67345.305512999694</v>
      </c>
    </row>
    <row r="39" spans="4:18" ht="10.9" customHeight="1" x14ac:dyDescent="0.2">
      <c r="D39" s="56" t="s">
        <v>43</v>
      </c>
      <c r="E39" s="50"/>
      <c r="R39" s="58" t="s">
        <v>49</v>
      </c>
    </row>
    <row r="40" spans="4:18" ht="10.9" customHeight="1" x14ac:dyDescent="0.2">
      <c r="D40" s="53" t="s">
        <v>157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82">
        <v>0.23958673756953799</v>
      </c>
    </row>
    <row r="41" spans="4:18" ht="10.9" customHeight="1" x14ac:dyDescent="0.2">
      <c r="D41" s="53" t="s">
        <v>158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82">
        <v>1.43000393729891</v>
      </c>
    </row>
    <row r="42" spans="4:18" ht="10.9" customHeight="1" x14ac:dyDescent="0.2">
      <c r="D42" s="56" t="s">
        <v>43</v>
      </c>
      <c r="E42" s="50"/>
      <c r="R42" s="58" t="s">
        <v>49</v>
      </c>
    </row>
    <row r="43" spans="4:18" ht="10.9" customHeight="1" x14ac:dyDescent="0.2">
      <c r="D43" s="53" t="s">
        <v>159</v>
      </c>
      <c r="E43" s="53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83">
        <v>5232012</v>
      </c>
    </row>
    <row r="44" spans="4:18" ht="31.9" customHeight="1" x14ac:dyDescent="0.2"/>
    <row r="45" spans="4:18" ht="271.7" customHeight="1" x14ac:dyDescent="0.2"/>
    <row r="46" spans="4:18" ht="12.75" customHeight="1" x14ac:dyDescent="0.2">
      <c r="D46" s="62" t="s">
        <v>189</v>
      </c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</row>
    <row r="47" spans="4:18" ht="9.4" customHeight="1" x14ac:dyDescent="0.3">
      <c r="D47" s="63" t="s">
        <v>71</v>
      </c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</row>
    <row r="48" spans="4:18" ht="13.7" customHeight="1" x14ac:dyDescent="0.3">
      <c r="D48" s="64" t="s">
        <v>71</v>
      </c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</row>
    <row r="49" spans="1:18" ht="9.1999999999999993" customHeight="1" x14ac:dyDescent="0.2">
      <c r="D49" s="65" t="s">
        <v>71</v>
      </c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6" t="s">
        <v>49</v>
      </c>
    </row>
    <row r="50" spans="1:18" ht="0.75" customHeight="1" x14ac:dyDescent="0.2"/>
    <row r="51" spans="1:18" ht="2.1" customHeight="1" x14ac:dyDescent="0.2">
      <c r="A51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V49"/>
  <sheetViews>
    <sheetView showGridLines="0" workbookViewId="0"/>
  </sheetViews>
  <sheetFormatPr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" style="37" hidden="1" customWidth="1"/>
    <col min="6" max="6" width="7.7109375" style="37" customWidth="1"/>
    <col min="7" max="7" width="0" style="37" hidden="1" customWidth="1"/>
    <col min="8" max="8" width="7.5703125" style="37" customWidth="1"/>
    <col min="9" max="9" width="0" style="37" hidden="1" customWidth="1"/>
    <col min="10" max="10" width="6.42578125" style="37" customWidth="1"/>
    <col min="11" max="11" width="0" style="37" hidden="1" customWidth="1"/>
    <col min="12" max="12" width="11.85546875" style="37" customWidth="1"/>
    <col min="13" max="13" width="0" style="37" hidden="1" customWidth="1"/>
    <col min="14" max="14" width="9.140625" style="37"/>
    <col min="15" max="15" width="0" style="37" hidden="1" customWidth="1"/>
    <col min="16" max="16" width="11.42578125" style="37" customWidth="1"/>
    <col min="17" max="17" width="0" style="37" hidden="1" customWidth="1"/>
    <col min="18" max="18" width="9.28515625" style="37" customWidth="1"/>
    <col min="19" max="19" width="0" style="37" hidden="1" customWidth="1"/>
    <col min="20" max="21" width="11.42578125" style="37" customWidth="1"/>
    <col min="22" max="23" width="0.42578125" style="37" customWidth="1"/>
    <col min="24" max="24" width="9.140625" style="37"/>
    <col min="25" max="256" width="13.28515625" style="37" customWidth="1"/>
    <col min="257" max="16384" width="9.140625" style="37"/>
  </cols>
  <sheetData>
    <row r="1" spans="4:22" ht="2.1" customHeight="1" x14ac:dyDescent="0.2">
      <c r="V1" s="37" t="s">
        <v>43</v>
      </c>
    </row>
    <row r="2" spans="4:22" ht="3.75" customHeight="1" x14ac:dyDescent="0.2"/>
    <row r="3" spans="4:22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</row>
    <row r="4" spans="4:22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</row>
    <row r="5" spans="4:22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</row>
    <row r="6" spans="4:22" ht="16.350000000000001" customHeight="1" x14ac:dyDescent="0.2">
      <c r="D6" s="40" t="s">
        <v>222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4:22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</row>
    <row r="8" spans="4:22" ht="15.6" customHeight="1" x14ac:dyDescent="0.2">
      <c r="D8" s="41" t="s">
        <v>223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4:22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4:22" ht="17.25" customHeight="1" x14ac:dyDescent="0.25">
      <c r="D10" s="43" t="s">
        <v>205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</row>
    <row r="11" spans="4:22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4:22" ht="1.1499999999999999" customHeight="1" x14ac:dyDescent="0.2"/>
    <row r="13" spans="4:22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</row>
    <row r="14" spans="4:22" ht="23.25" customHeight="1" x14ac:dyDescent="0.2">
      <c r="D14" s="67" t="s">
        <v>103</v>
      </c>
      <c r="E14" s="67"/>
      <c r="F14" s="67" t="s">
        <v>161</v>
      </c>
      <c r="G14" s="67"/>
      <c r="H14" s="67" t="s">
        <v>75</v>
      </c>
      <c r="I14" s="67"/>
      <c r="J14" s="67" t="s">
        <v>105</v>
      </c>
      <c r="K14" s="67"/>
      <c r="L14" s="67" t="s">
        <v>162</v>
      </c>
      <c r="M14" s="67"/>
      <c r="N14" s="67" t="s">
        <v>163</v>
      </c>
      <c r="O14" s="67"/>
      <c r="P14" s="67" t="s">
        <v>164</v>
      </c>
      <c r="Q14" s="67"/>
      <c r="R14" s="67" t="s">
        <v>165</v>
      </c>
      <c r="S14" s="67"/>
      <c r="T14" s="67" t="s">
        <v>166</v>
      </c>
    </row>
    <row r="15" spans="4:22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</row>
    <row r="16" spans="4:22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</row>
    <row r="17" spans="4:20" ht="12.95" customHeight="1" x14ac:dyDescent="0.2">
      <c r="D17" s="100" t="s">
        <v>167</v>
      </c>
      <c r="E17" s="100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</row>
    <row r="18" spans="4:20" ht="10.9" customHeight="1" x14ac:dyDescent="0.2">
      <c r="D18" s="71">
        <v>41306</v>
      </c>
      <c r="E18" s="72"/>
      <c r="F18" s="70" t="s">
        <v>168</v>
      </c>
      <c r="G18" s="70"/>
      <c r="H18" s="74">
        <v>0.15</v>
      </c>
      <c r="I18" s="74"/>
      <c r="J18" s="74">
        <v>0.15</v>
      </c>
      <c r="K18" s="74"/>
      <c r="L18" s="95">
        <v>100</v>
      </c>
      <c r="M18" s="95"/>
      <c r="N18" s="102">
        <v>35381</v>
      </c>
      <c r="O18" s="102"/>
      <c r="P18" s="73">
        <v>35381</v>
      </c>
      <c r="Q18" s="73"/>
      <c r="R18" s="73">
        <v>0</v>
      </c>
      <c r="S18" s="73"/>
      <c r="T18" s="73">
        <v>35381</v>
      </c>
    </row>
    <row r="19" spans="4:20" ht="10.9" customHeight="1" x14ac:dyDescent="0.2">
      <c r="D19" s="71">
        <v>41487</v>
      </c>
      <c r="E19" s="72"/>
      <c r="F19" s="70" t="s">
        <v>169</v>
      </c>
      <c r="G19" s="70"/>
      <c r="H19" s="74">
        <v>0.19</v>
      </c>
      <c r="I19" s="74"/>
      <c r="J19" s="74">
        <v>0.19</v>
      </c>
      <c r="K19" s="74"/>
      <c r="L19" s="95">
        <v>100</v>
      </c>
      <c r="M19" s="95"/>
      <c r="N19" s="102">
        <v>28725</v>
      </c>
      <c r="O19" s="102"/>
      <c r="P19" s="73">
        <v>28725</v>
      </c>
      <c r="Q19" s="73"/>
      <c r="R19" s="73">
        <v>0</v>
      </c>
      <c r="S19" s="73"/>
      <c r="T19" s="73">
        <v>28725</v>
      </c>
    </row>
    <row r="20" spans="4:20" ht="10.9" customHeight="1" x14ac:dyDescent="0.2">
      <c r="D20" s="71">
        <v>41671</v>
      </c>
      <c r="E20" s="72"/>
      <c r="F20" s="70" t="s">
        <v>169</v>
      </c>
      <c r="G20" s="70"/>
      <c r="H20" s="74">
        <v>0.24</v>
      </c>
      <c r="I20" s="74"/>
      <c r="J20" s="74">
        <v>0.24</v>
      </c>
      <c r="K20" s="74"/>
      <c r="L20" s="95">
        <v>100</v>
      </c>
      <c r="M20" s="95"/>
      <c r="N20" s="102">
        <v>3518752</v>
      </c>
      <c r="O20" s="102"/>
      <c r="P20" s="73">
        <v>3518752</v>
      </c>
      <c r="Q20" s="73"/>
      <c r="R20" s="73">
        <v>0</v>
      </c>
      <c r="S20" s="73"/>
      <c r="T20" s="73">
        <v>3518752</v>
      </c>
    </row>
    <row r="21" spans="4:20" ht="10.9" customHeight="1" x14ac:dyDescent="0.2">
      <c r="D21" s="103" t="s">
        <v>170</v>
      </c>
      <c r="E21" s="103"/>
      <c r="F21" s="103"/>
      <c r="G21" s="103"/>
      <c r="H21" s="104">
        <v>0</v>
      </c>
      <c r="I21" s="104"/>
      <c r="J21" s="104">
        <v>0</v>
      </c>
      <c r="K21" s="104"/>
      <c r="L21" s="105">
        <v>0</v>
      </c>
      <c r="M21" s="105"/>
      <c r="N21" s="106">
        <v>3582858</v>
      </c>
      <c r="O21" s="106"/>
      <c r="P21" s="78">
        <v>3582858</v>
      </c>
      <c r="Q21" s="78"/>
      <c r="R21" s="78">
        <v>0</v>
      </c>
      <c r="S21" s="78"/>
      <c r="T21" s="78">
        <v>3582858</v>
      </c>
    </row>
    <row r="22" spans="4:20" ht="12.95" customHeight="1" x14ac:dyDescent="0.2">
      <c r="D22" s="100" t="s">
        <v>171</v>
      </c>
      <c r="E22" s="100"/>
      <c r="F22" s="103"/>
      <c r="G22" s="103"/>
      <c r="H22" s="104"/>
      <c r="I22" s="104"/>
      <c r="J22" s="104"/>
      <c r="K22" s="104"/>
      <c r="L22" s="105"/>
      <c r="M22" s="105"/>
      <c r="N22" s="106"/>
      <c r="O22" s="106"/>
      <c r="P22" s="78"/>
      <c r="Q22" s="78"/>
      <c r="R22" s="78"/>
      <c r="S22" s="78"/>
      <c r="T22" s="78"/>
    </row>
    <row r="23" spans="4:20" ht="10.9" customHeight="1" x14ac:dyDescent="0.2">
      <c r="D23" s="71">
        <v>41671</v>
      </c>
      <c r="E23" s="72"/>
      <c r="F23" s="70" t="s">
        <v>169</v>
      </c>
      <c r="G23" s="70"/>
      <c r="H23" s="74">
        <v>0.24</v>
      </c>
      <c r="I23" s="74"/>
      <c r="J23" s="74">
        <v>0.24</v>
      </c>
      <c r="K23" s="74"/>
      <c r="L23" s="95">
        <v>100</v>
      </c>
      <c r="M23" s="95"/>
      <c r="N23" s="102">
        <v>500000</v>
      </c>
      <c r="O23" s="102"/>
      <c r="P23" s="73">
        <v>500000</v>
      </c>
      <c r="Q23" s="73"/>
      <c r="R23" s="73">
        <v>0</v>
      </c>
      <c r="S23" s="73"/>
      <c r="T23" s="73">
        <v>500000</v>
      </c>
    </row>
    <row r="24" spans="4:20" ht="10.9" customHeight="1" x14ac:dyDescent="0.2">
      <c r="D24" s="107" t="s">
        <v>170</v>
      </c>
      <c r="E24" s="107"/>
      <c r="F24" s="107"/>
      <c r="G24" s="107"/>
      <c r="H24" s="108">
        <v>0</v>
      </c>
      <c r="I24" s="108"/>
      <c r="J24" s="108">
        <v>0</v>
      </c>
      <c r="K24" s="108"/>
      <c r="L24" s="109">
        <v>0</v>
      </c>
      <c r="M24" s="109"/>
      <c r="N24" s="110">
        <v>500000</v>
      </c>
      <c r="O24" s="110"/>
      <c r="P24" s="111">
        <v>500000</v>
      </c>
      <c r="Q24" s="111"/>
      <c r="R24" s="111">
        <v>0</v>
      </c>
      <c r="S24" s="111"/>
      <c r="T24" s="111">
        <v>500000</v>
      </c>
    </row>
    <row r="25" spans="4:20" ht="10.9" customHeight="1" x14ac:dyDescent="0.2">
      <c r="D25" s="112" t="s">
        <v>124</v>
      </c>
      <c r="E25" s="112"/>
      <c r="F25" s="112"/>
      <c r="G25" s="112"/>
      <c r="H25" s="113">
        <v>0</v>
      </c>
      <c r="I25" s="113"/>
      <c r="J25" s="113">
        <v>0</v>
      </c>
      <c r="K25" s="113"/>
      <c r="L25" s="114">
        <v>0</v>
      </c>
      <c r="M25" s="114"/>
      <c r="N25" s="115">
        <v>4082858</v>
      </c>
      <c r="O25" s="115"/>
      <c r="P25" s="116">
        <v>4082858</v>
      </c>
      <c r="Q25" s="116"/>
      <c r="R25" s="116">
        <v>0</v>
      </c>
      <c r="S25" s="116"/>
      <c r="T25" s="116">
        <v>4082858</v>
      </c>
    </row>
    <row r="26" spans="4:20" ht="12.75" customHeight="1" x14ac:dyDescent="0.2">
      <c r="D26" s="69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</row>
    <row r="27" spans="4:20" ht="10.9" customHeight="1" x14ac:dyDescent="0.2"/>
    <row r="28" spans="4:20" ht="10.9" customHeight="1" x14ac:dyDescent="0.2">
      <c r="D28" s="51" t="s">
        <v>172</v>
      </c>
      <c r="E28" s="51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52" t="s">
        <v>49</v>
      </c>
    </row>
    <row r="29" spans="4:20" ht="10.9" customHeight="1" x14ac:dyDescent="0.2">
      <c r="D29" s="53" t="s">
        <v>152</v>
      </c>
      <c r="E29" s="53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55">
        <v>0.28999999999999998</v>
      </c>
    </row>
    <row r="30" spans="4:20" ht="10.9" customHeight="1" x14ac:dyDescent="0.2">
      <c r="D30" s="53" t="s">
        <v>153</v>
      </c>
      <c r="E30" s="53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55">
        <v>3582858</v>
      </c>
    </row>
    <row r="31" spans="4:20" ht="10.9" customHeight="1" x14ac:dyDescent="0.2">
      <c r="D31" s="53" t="s">
        <v>154</v>
      </c>
      <c r="E31" s="53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54">
        <v>3582858.29</v>
      </c>
    </row>
    <row r="32" spans="4:20" ht="10.9" customHeight="1" x14ac:dyDescent="0.2">
      <c r="D32" s="56" t="s">
        <v>43</v>
      </c>
      <c r="E32" s="50"/>
      <c r="T32" s="58" t="s">
        <v>49</v>
      </c>
    </row>
    <row r="33" spans="4:20" ht="10.9" customHeight="1" x14ac:dyDescent="0.2">
      <c r="D33" s="51" t="s">
        <v>173</v>
      </c>
      <c r="E33" s="51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61" t="s">
        <v>49</v>
      </c>
    </row>
    <row r="34" spans="4:20" ht="10.9" customHeight="1" x14ac:dyDescent="0.2">
      <c r="D34" s="53" t="s">
        <v>174</v>
      </c>
      <c r="E34" s="53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55">
        <v>500000</v>
      </c>
    </row>
    <row r="35" spans="4:20" ht="10.9" customHeight="1" x14ac:dyDescent="0.2">
      <c r="D35" s="53" t="s">
        <v>154</v>
      </c>
      <c r="E35" s="53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54">
        <v>500000</v>
      </c>
    </row>
    <row r="36" spans="4:20" ht="10.9" customHeight="1" x14ac:dyDescent="0.2">
      <c r="D36" s="56" t="s">
        <v>43</v>
      </c>
      <c r="E36" s="50"/>
      <c r="T36" s="58" t="s">
        <v>49</v>
      </c>
    </row>
    <row r="37" spans="4:20" ht="10.9" customHeight="1" x14ac:dyDescent="0.2">
      <c r="D37" s="53" t="s">
        <v>152</v>
      </c>
      <c r="E37" s="53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55">
        <v>0.28999999999999998</v>
      </c>
    </row>
    <row r="38" spans="4:20" ht="10.9" customHeight="1" x14ac:dyDescent="0.2">
      <c r="D38" s="53" t="s">
        <v>174</v>
      </c>
      <c r="E38" s="53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55">
        <v>4082858</v>
      </c>
    </row>
    <row r="39" spans="4:20" ht="10.9" customHeight="1" x14ac:dyDescent="0.2">
      <c r="D39" s="53" t="s">
        <v>175</v>
      </c>
      <c r="E39" s="53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54">
        <v>4082858.29</v>
      </c>
    </row>
    <row r="40" spans="4:20" ht="10.9" customHeight="1" x14ac:dyDescent="0.2">
      <c r="D40" s="56" t="s">
        <v>43</v>
      </c>
      <c r="E40" s="50"/>
      <c r="T40" s="58" t="s">
        <v>49</v>
      </c>
    </row>
    <row r="41" spans="4:20" ht="10.9" customHeight="1" x14ac:dyDescent="0.2">
      <c r="D41" s="53" t="s">
        <v>176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83">
        <v>6192012</v>
      </c>
    </row>
    <row r="42" spans="4:20" ht="31.9" customHeight="1" x14ac:dyDescent="0.2"/>
    <row r="43" spans="4:20" ht="259.89999999999998" customHeight="1" x14ac:dyDescent="0.2"/>
    <row r="44" spans="4:20" ht="12.75" customHeight="1" x14ac:dyDescent="0.2">
      <c r="D44" s="62" t="s">
        <v>189</v>
      </c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</row>
    <row r="45" spans="4:20" ht="9.4" customHeight="1" x14ac:dyDescent="0.3">
      <c r="D45" s="63" t="s">
        <v>71</v>
      </c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</row>
    <row r="46" spans="4:20" ht="13.7" customHeight="1" x14ac:dyDescent="0.3">
      <c r="D46" s="64" t="s">
        <v>71</v>
      </c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</row>
    <row r="47" spans="4:20" ht="9.1999999999999993" customHeight="1" x14ac:dyDescent="0.2">
      <c r="D47" s="65" t="s">
        <v>71</v>
      </c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6" t="s">
        <v>49</v>
      </c>
    </row>
    <row r="48" spans="4:20" ht="0.75" customHeight="1" x14ac:dyDescent="0.2"/>
    <row r="49" spans="1:1" ht="2.1" customHeight="1" x14ac:dyDescent="0.2">
      <c r="A49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57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4.5703125" style="37" customWidth="1"/>
    <col min="6" max="6" width="11.42578125" style="37" customWidth="1"/>
    <col min="7" max="7" width="4.5703125" style="37" customWidth="1"/>
    <col min="8" max="8" width="7.5703125" style="37" customWidth="1"/>
    <col min="9" max="9" width="4.5703125" style="37" customWidth="1"/>
    <col min="10" max="10" width="10" style="37" customWidth="1"/>
    <col min="11" max="11" width="4.5703125" style="37" customWidth="1"/>
    <col min="12" max="12" width="11.42578125" style="37" customWidth="1"/>
    <col min="13" max="13" width="4.5703125" style="37" customWidth="1"/>
    <col min="14" max="14" width="10" style="37" customWidth="1"/>
    <col min="15" max="15" width="11.42578125" style="37" customWidth="1"/>
    <col min="16" max="17" width="0.42578125" style="37" customWidth="1"/>
    <col min="18" max="18" width="1" style="37"/>
    <col min="19" max="256" width="13.28515625" style="37" customWidth="1"/>
    <col min="257" max="16384" width="1" style="37"/>
  </cols>
  <sheetData>
    <row r="1" spans="4:16" ht="2.1" customHeight="1" x14ac:dyDescent="0.2">
      <c r="P1" s="37" t="s">
        <v>43</v>
      </c>
    </row>
    <row r="2" spans="4:16" ht="3.75" customHeight="1" x14ac:dyDescent="0.2"/>
    <row r="3" spans="4:16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</row>
    <row r="4" spans="4:16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</row>
    <row r="5" spans="4:16" ht="18.75" customHeight="1" x14ac:dyDescent="0.3">
      <c r="D5" s="39" t="s">
        <v>208</v>
      </c>
      <c r="E5" s="39"/>
      <c r="F5" s="39"/>
      <c r="G5" s="39"/>
      <c r="H5" s="39"/>
      <c r="I5" s="39"/>
      <c r="J5" s="39"/>
      <c r="K5" s="39"/>
      <c r="L5" s="39"/>
      <c r="M5" s="39"/>
      <c r="N5" s="39"/>
    </row>
    <row r="6" spans="4:16" ht="16.350000000000001" customHeight="1" x14ac:dyDescent="0.2">
      <c r="D6" s="40" t="s">
        <v>228</v>
      </c>
      <c r="E6" s="40"/>
      <c r="F6" s="40"/>
      <c r="G6" s="40"/>
      <c r="H6" s="40"/>
      <c r="I6" s="40"/>
      <c r="J6" s="40"/>
      <c r="K6" s="40"/>
      <c r="L6" s="40"/>
      <c r="M6" s="40"/>
      <c r="N6" s="40"/>
    </row>
    <row r="7" spans="4:16" ht="15.6" customHeight="1" x14ac:dyDescent="0.2">
      <c r="D7" s="41" t="s">
        <v>210</v>
      </c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4:16" ht="15.6" customHeight="1" x14ac:dyDescent="0.2">
      <c r="D8" s="41" t="s">
        <v>49</v>
      </c>
      <c r="E8" s="42"/>
      <c r="F8" s="42"/>
      <c r="G8" s="42"/>
      <c r="H8" s="42"/>
      <c r="I8" s="42"/>
      <c r="J8" s="42"/>
      <c r="K8" s="42"/>
      <c r="L8" s="42"/>
      <c r="M8" s="42"/>
      <c r="N8" s="41"/>
    </row>
    <row r="9" spans="4:16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4:16" ht="17.25" customHeight="1" x14ac:dyDescent="0.25">
      <c r="D10" s="43" t="s">
        <v>211</v>
      </c>
      <c r="E10" s="43"/>
      <c r="F10" s="43"/>
      <c r="G10" s="43"/>
      <c r="H10" s="43"/>
      <c r="I10" s="43"/>
      <c r="J10" s="43"/>
      <c r="K10" s="43"/>
      <c r="L10" s="43"/>
      <c r="M10" s="43"/>
      <c r="N10" s="44"/>
    </row>
    <row r="11" spans="4:16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</row>
    <row r="12" spans="4:16" ht="1.1499999999999999" customHeight="1" x14ac:dyDescent="0.2"/>
    <row r="13" spans="4:16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</row>
    <row r="14" spans="4:16" ht="23.25" customHeight="1" x14ac:dyDescent="0.2">
      <c r="D14" s="67" t="s">
        <v>73</v>
      </c>
      <c r="E14" s="67"/>
      <c r="F14" s="67" t="s">
        <v>74</v>
      </c>
      <c r="G14" s="67"/>
      <c r="H14" s="67" t="s">
        <v>75</v>
      </c>
      <c r="I14" s="67"/>
      <c r="J14" s="67" t="s">
        <v>76</v>
      </c>
      <c r="K14" s="67"/>
      <c r="L14" s="67" t="s">
        <v>77</v>
      </c>
      <c r="M14" s="67"/>
      <c r="N14" s="67" t="s">
        <v>78</v>
      </c>
    </row>
    <row r="15" spans="4:16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</row>
    <row r="16" spans="4:16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69"/>
    </row>
    <row r="17" spans="4:14" ht="10.9" customHeight="1" x14ac:dyDescent="0.2">
      <c r="D17" s="71">
        <v>41306</v>
      </c>
      <c r="E17" s="72"/>
      <c r="F17" s="73">
        <v>0</v>
      </c>
      <c r="G17" s="73"/>
      <c r="H17" s="74">
        <v>0</v>
      </c>
      <c r="I17" s="74"/>
      <c r="J17" s="73">
        <v>102245.38</v>
      </c>
      <c r="K17" s="73"/>
      <c r="L17" s="73">
        <v>102245.38</v>
      </c>
      <c r="M17" s="73"/>
      <c r="N17" s="75">
        <v>102245.38</v>
      </c>
    </row>
    <row r="18" spans="4:14" ht="10.9" customHeight="1" x14ac:dyDescent="0.2">
      <c r="D18" s="71">
        <v>41487</v>
      </c>
      <c r="E18" s="72"/>
      <c r="F18" s="73">
        <v>0</v>
      </c>
      <c r="G18" s="73"/>
      <c r="H18" s="74">
        <v>0</v>
      </c>
      <c r="I18" s="74"/>
      <c r="J18" s="73">
        <v>81434.38</v>
      </c>
      <c r="K18" s="73"/>
      <c r="L18" s="73">
        <v>81434.38</v>
      </c>
      <c r="M18" s="73"/>
      <c r="N18" s="75">
        <v>0</v>
      </c>
    </row>
    <row r="19" spans="4:14" ht="10.9" customHeight="1" x14ac:dyDescent="0.2">
      <c r="D19" s="71">
        <v>41671</v>
      </c>
      <c r="E19" s="72"/>
      <c r="F19" s="73">
        <v>0</v>
      </c>
      <c r="G19" s="73"/>
      <c r="H19" s="74">
        <v>0</v>
      </c>
      <c r="I19" s="74"/>
      <c r="J19" s="73">
        <v>81434.38</v>
      </c>
      <c r="K19" s="73"/>
      <c r="L19" s="73">
        <v>81434.38</v>
      </c>
      <c r="M19" s="73"/>
      <c r="N19" s="75">
        <v>162868.76</v>
      </c>
    </row>
    <row r="20" spans="4:14" ht="10.9" customHeight="1" x14ac:dyDescent="0.2">
      <c r="D20" s="71">
        <v>41852</v>
      </c>
      <c r="E20" s="72"/>
      <c r="F20" s="73">
        <v>0</v>
      </c>
      <c r="G20" s="73"/>
      <c r="H20" s="74">
        <v>0</v>
      </c>
      <c r="I20" s="74"/>
      <c r="J20" s="73">
        <v>81434.38</v>
      </c>
      <c r="K20" s="73"/>
      <c r="L20" s="73">
        <v>81434.38</v>
      </c>
      <c r="M20" s="73"/>
      <c r="N20" s="75">
        <v>0</v>
      </c>
    </row>
    <row r="21" spans="4:14" ht="10.9" customHeight="1" x14ac:dyDescent="0.2">
      <c r="D21" s="71">
        <v>42036</v>
      </c>
      <c r="E21" s="71"/>
      <c r="F21" s="75">
        <v>675000</v>
      </c>
      <c r="G21" s="75"/>
      <c r="H21" s="76">
        <v>4</v>
      </c>
      <c r="I21" s="76"/>
      <c r="J21" s="75">
        <v>81434.38</v>
      </c>
      <c r="K21" s="75"/>
      <c r="L21" s="75">
        <v>756434.38</v>
      </c>
      <c r="M21" s="75"/>
      <c r="N21" s="75">
        <v>837868.76</v>
      </c>
    </row>
    <row r="22" spans="4:14" ht="10.9" customHeight="1" x14ac:dyDescent="0.2">
      <c r="D22" s="71">
        <v>42217</v>
      </c>
      <c r="E22" s="72"/>
      <c r="F22" s="73">
        <v>0</v>
      </c>
      <c r="G22" s="73"/>
      <c r="H22" s="74">
        <v>0</v>
      </c>
      <c r="I22" s="74"/>
      <c r="J22" s="73">
        <v>67934.38</v>
      </c>
      <c r="K22" s="73"/>
      <c r="L22" s="73">
        <v>67934.38</v>
      </c>
      <c r="M22" s="73"/>
      <c r="N22" s="75">
        <v>0</v>
      </c>
    </row>
    <row r="23" spans="4:14" ht="10.9" customHeight="1" x14ac:dyDescent="0.2">
      <c r="D23" s="71">
        <v>42401</v>
      </c>
      <c r="E23" s="72"/>
      <c r="F23" s="73">
        <v>675000</v>
      </c>
      <c r="G23" s="73"/>
      <c r="H23" s="74">
        <v>4</v>
      </c>
      <c r="I23" s="74"/>
      <c r="J23" s="73">
        <v>67934.38</v>
      </c>
      <c r="K23" s="73"/>
      <c r="L23" s="73">
        <v>742934.38</v>
      </c>
      <c r="M23" s="73"/>
      <c r="N23" s="75">
        <v>810868.76</v>
      </c>
    </row>
    <row r="24" spans="4:14" ht="10.9" customHeight="1" x14ac:dyDescent="0.2">
      <c r="D24" s="71">
        <v>42583</v>
      </c>
      <c r="E24" s="72"/>
      <c r="F24" s="73">
        <v>0</v>
      </c>
      <c r="G24" s="73"/>
      <c r="H24" s="74">
        <v>0</v>
      </c>
      <c r="I24" s="74"/>
      <c r="J24" s="73">
        <v>54434.380000000012</v>
      </c>
      <c r="K24" s="73"/>
      <c r="L24" s="73">
        <v>54434.380000000012</v>
      </c>
      <c r="M24" s="73"/>
      <c r="N24" s="75">
        <v>0</v>
      </c>
    </row>
    <row r="25" spans="4:14" ht="10.9" customHeight="1" x14ac:dyDescent="0.2">
      <c r="D25" s="71">
        <v>42767</v>
      </c>
      <c r="E25" s="72"/>
      <c r="F25" s="73">
        <v>540000</v>
      </c>
      <c r="G25" s="73"/>
      <c r="H25" s="74">
        <v>4</v>
      </c>
      <c r="I25" s="74"/>
      <c r="J25" s="73">
        <v>54434.380000000012</v>
      </c>
      <c r="K25" s="73"/>
      <c r="L25" s="73">
        <v>594434.38</v>
      </c>
      <c r="M25" s="73"/>
      <c r="N25" s="75">
        <v>648868.76</v>
      </c>
    </row>
    <row r="26" spans="4:14" ht="10.9" customHeight="1" x14ac:dyDescent="0.2">
      <c r="D26" s="71">
        <v>42948</v>
      </c>
      <c r="E26" s="71"/>
      <c r="F26" s="75">
        <v>0</v>
      </c>
      <c r="G26" s="75"/>
      <c r="H26" s="76">
        <v>0</v>
      </c>
      <c r="I26" s="76"/>
      <c r="J26" s="75">
        <v>43634.38</v>
      </c>
      <c r="K26" s="75"/>
      <c r="L26" s="75">
        <v>43634.38</v>
      </c>
      <c r="M26" s="75"/>
      <c r="N26" s="75">
        <v>0</v>
      </c>
    </row>
    <row r="27" spans="4:14" ht="10.9" customHeight="1" x14ac:dyDescent="0.2">
      <c r="D27" s="71">
        <v>43132</v>
      </c>
      <c r="E27" s="72"/>
      <c r="F27" s="73">
        <v>530000</v>
      </c>
      <c r="G27" s="73"/>
      <c r="H27" s="74">
        <v>4</v>
      </c>
      <c r="I27" s="74"/>
      <c r="J27" s="73">
        <v>43634.38</v>
      </c>
      <c r="K27" s="73"/>
      <c r="L27" s="73">
        <v>573634.38</v>
      </c>
      <c r="M27" s="73"/>
      <c r="N27" s="75">
        <v>617268.76</v>
      </c>
    </row>
    <row r="28" spans="4:14" ht="10.9" customHeight="1" x14ac:dyDescent="0.2">
      <c r="D28" s="71">
        <v>43313</v>
      </c>
      <c r="E28" s="72"/>
      <c r="F28" s="73">
        <v>0</v>
      </c>
      <c r="G28" s="73"/>
      <c r="H28" s="74">
        <v>0</v>
      </c>
      <c r="I28" s="74"/>
      <c r="J28" s="73">
        <v>33034.379999999997</v>
      </c>
      <c r="K28" s="73"/>
      <c r="L28" s="73">
        <v>33034.379999999997</v>
      </c>
      <c r="M28" s="73"/>
      <c r="N28" s="75">
        <v>0</v>
      </c>
    </row>
    <row r="29" spans="4:14" ht="10.9" customHeight="1" x14ac:dyDescent="0.2">
      <c r="D29" s="71">
        <v>43497</v>
      </c>
      <c r="E29" s="72"/>
      <c r="F29" s="73">
        <v>525000</v>
      </c>
      <c r="G29" s="73"/>
      <c r="H29" s="74">
        <v>4.125</v>
      </c>
      <c r="I29" s="74"/>
      <c r="J29" s="73">
        <v>33034.379999999997</v>
      </c>
      <c r="K29" s="73"/>
      <c r="L29" s="73">
        <v>558034.38</v>
      </c>
      <c r="M29" s="73"/>
      <c r="N29" s="75">
        <v>591068.76</v>
      </c>
    </row>
    <row r="30" spans="4:14" ht="10.9" customHeight="1" x14ac:dyDescent="0.2">
      <c r="D30" s="71">
        <v>43678</v>
      </c>
      <c r="E30" s="72"/>
      <c r="F30" s="73">
        <v>0</v>
      </c>
      <c r="G30" s="73"/>
      <c r="H30" s="74">
        <v>0</v>
      </c>
      <c r="I30" s="74"/>
      <c r="J30" s="73">
        <v>22206.25</v>
      </c>
      <c r="K30" s="73"/>
      <c r="L30" s="73">
        <v>22206.25</v>
      </c>
      <c r="M30" s="73"/>
      <c r="N30" s="75">
        <v>0</v>
      </c>
    </row>
    <row r="31" spans="4:14" ht="10.9" customHeight="1" x14ac:dyDescent="0.2">
      <c r="D31" s="71">
        <v>43862</v>
      </c>
      <c r="E31" s="71"/>
      <c r="F31" s="75">
        <v>525000</v>
      </c>
      <c r="G31" s="75"/>
      <c r="H31" s="76">
        <v>4.25</v>
      </c>
      <c r="I31" s="76"/>
      <c r="J31" s="75">
        <v>22206.25</v>
      </c>
      <c r="K31" s="75"/>
      <c r="L31" s="75">
        <v>547206.25</v>
      </c>
      <c r="M31" s="75"/>
      <c r="N31" s="75">
        <v>569412.5</v>
      </c>
    </row>
    <row r="32" spans="4:14" ht="10.9" customHeight="1" x14ac:dyDescent="0.2">
      <c r="D32" s="71">
        <v>44044</v>
      </c>
      <c r="E32" s="72"/>
      <c r="F32" s="73">
        <v>0</v>
      </c>
      <c r="G32" s="73"/>
      <c r="H32" s="74">
        <v>0</v>
      </c>
      <c r="I32" s="74"/>
      <c r="J32" s="73">
        <v>11050</v>
      </c>
      <c r="K32" s="73"/>
      <c r="L32" s="73">
        <v>11050</v>
      </c>
      <c r="M32" s="73"/>
      <c r="N32" s="75">
        <v>0</v>
      </c>
    </row>
    <row r="33" spans="4:14" ht="10.9" customHeight="1" x14ac:dyDescent="0.2">
      <c r="D33" s="71">
        <v>44228</v>
      </c>
      <c r="E33" s="72"/>
      <c r="F33" s="73">
        <v>520000</v>
      </c>
      <c r="G33" s="73"/>
      <c r="H33" s="74">
        <v>4.25</v>
      </c>
      <c r="I33" s="74"/>
      <c r="J33" s="73">
        <v>11050</v>
      </c>
      <c r="K33" s="73"/>
      <c r="L33" s="73">
        <v>531050</v>
      </c>
      <c r="M33" s="73"/>
      <c r="N33" s="75">
        <v>542100</v>
      </c>
    </row>
    <row r="34" spans="4:14" ht="1.1499999999999999" customHeight="1" x14ac:dyDescent="0.2">
      <c r="D34" s="69"/>
      <c r="E34" s="70"/>
      <c r="F34" s="70"/>
      <c r="G34" s="70"/>
      <c r="H34" s="70"/>
      <c r="I34" s="70"/>
      <c r="J34" s="70"/>
      <c r="K34" s="70"/>
      <c r="L34" s="70"/>
      <c r="M34" s="70"/>
      <c r="N34" s="69"/>
    </row>
    <row r="35" spans="4:14" ht="1.1499999999999999" customHeight="1" x14ac:dyDescent="0.2"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</row>
    <row r="36" spans="4:14" ht="12.75" customHeight="1" x14ac:dyDescent="0.2">
      <c r="D36" s="77">
        <v>0</v>
      </c>
      <c r="E36" s="77"/>
      <c r="F36" s="78">
        <v>3990000</v>
      </c>
      <c r="G36" s="78"/>
      <c r="H36" s="79">
        <v>0</v>
      </c>
      <c r="I36" s="79"/>
      <c r="J36" s="78">
        <v>892570.44</v>
      </c>
      <c r="K36" s="78"/>
      <c r="L36" s="78">
        <v>4882570.4400000004</v>
      </c>
      <c r="M36" s="78"/>
      <c r="N36" s="78">
        <v>0</v>
      </c>
    </row>
    <row r="37" spans="4:14" ht="1.1499999999999999" customHeight="1" x14ac:dyDescent="0.2"/>
    <row r="38" spans="4:14" ht="10.9" customHeight="1" x14ac:dyDescent="0.2"/>
    <row r="39" spans="4:14" ht="10.9" customHeight="1" x14ac:dyDescent="0.2">
      <c r="D39" s="51" t="s">
        <v>79</v>
      </c>
      <c r="E39" s="51"/>
      <c r="F39" s="48"/>
      <c r="G39" s="48"/>
      <c r="H39" s="48"/>
      <c r="I39" s="48"/>
      <c r="J39" s="48"/>
      <c r="K39" s="48"/>
      <c r="L39" s="48"/>
      <c r="M39" s="48"/>
      <c r="N39" s="52" t="s">
        <v>49</v>
      </c>
    </row>
    <row r="40" spans="4:14" ht="10.9" customHeight="1" x14ac:dyDescent="0.2">
      <c r="D40" s="50" t="s">
        <v>43</v>
      </c>
      <c r="E40" s="50"/>
      <c r="N40" s="80" t="s">
        <v>49</v>
      </c>
    </row>
    <row r="41" spans="4:14" ht="10.9" customHeight="1" x14ac:dyDescent="0.2">
      <c r="D41" s="53" t="s">
        <v>212</v>
      </c>
      <c r="E41" s="53"/>
      <c r="F41" s="69"/>
      <c r="G41" s="69"/>
      <c r="H41" s="69"/>
      <c r="I41" s="69"/>
      <c r="J41" s="69"/>
      <c r="K41" s="69"/>
      <c r="L41" s="69"/>
      <c r="M41" s="69"/>
      <c r="N41" s="83">
        <v>6192012</v>
      </c>
    </row>
    <row r="42" spans="4:14" ht="10.9" customHeight="1" x14ac:dyDescent="0.2">
      <c r="D42" s="53" t="s">
        <v>213</v>
      </c>
      <c r="E42" s="53"/>
      <c r="F42" s="69"/>
      <c r="G42" s="69"/>
      <c r="H42" s="69"/>
      <c r="I42" s="69"/>
      <c r="J42" s="69"/>
      <c r="K42" s="69"/>
      <c r="L42" s="69"/>
      <c r="M42" s="69"/>
      <c r="N42" s="81">
        <v>5.4211779448621602</v>
      </c>
    </row>
    <row r="43" spans="4:14" ht="10.9" customHeight="1" x14ac:dyDescent="0.2">
      <c r="D43" s="53" t="s">
        <v>214</v>
      </c>
      <c r="E43" s="53"/>
      <c r="F43" s="69"/>
      <c r="G43" s="69"/>
      <c r="H43" s="69"/>
      <c r="I43" s="69"/>
      <c r="J43" s="69"/>
      <c r="K43" s="69"/>
      <c r="L43" s="69"/>
      <c r="M43" s="69"/>
      <c r="N43" s="82">
        <v>4.1264438639883503</v>
      </c>
    </row>
    <row r="44" spans="4:14" ht="10.9" customHeight="1" x14ac:dyDescent="0.2">
      <c r="D44" s="53" t="s">
        <v>215</v>
      </c>
      <c r="E44" s="53"/>
      <c r="F44" s="69"/>
      <c r="G44" s="69"/>
      <c r="H44" s="69"/>
      <c r="I44" s="69"/>
      <c r="J44" s="69"/>
      <c r="K44" s="69"/>
      <c r="L44" s="69"/>
      <c r="M44" s="69"/>
      <c r="N44" s="81">
        <v>5.4211779448621602</v>
      </c>
    </row>
    <row r="45" spans="4:14" ht="10.9" customHeight="1" x14ac:dyDescent="0.2">
      <c r="D45" s="56" t="s">
        <v>43</v>
      </c>
      <c r="E45" s="50"/>
      <c r="N45" s="58" t="s">
        <v>49</v>
      </c>
    </row>
    <row r="46" spans="4:14" ht="10.9" customHeight="1" x14ac:dyDescent="0.2">
      <c r="D46" s="51" t="s">
        <v>201</v>
      </c>
      <c r="E46" s="51"/>
      <c r="F46" s="48"/>
      <c r="G46" s="48"/>
      <c r="H46" s="48"/>
      <c r="I46" s="48"/>
      <c r="J46" s="48"/>
      <c r="K46" s="48"/>
      <c r="L46" s="48"/>
      <c r="M46" s="48"/>
      <c r="N46" s="61" t="s">
        <v>49</v>
      </c>
    </row>
    <row r="47" spans="4:14" ht="10.9" customHeight="1" x14ac:dyDescent="0.2">
      <c r="D47" s="56" t="s">
        <v>43</v>
      </c>
      <c r="E47" s="50"/>
      <c r="N47" s="58" t="s">
        <v>49</v>
      </c>
    </row>
    <row r="48" spans="4:14" ht="10.9" customHeight="1" x14ac:dyDescent="0.2">
      <c r="D48" s="53" t="s">
        <v>202</v>
      </c>
      <c r="E48" s="53"/>
      <c r="F48" s="69"/>
      <c r="G48" s="69"/>
      <c r="H48" s="69"/>
      <c r="I48" s="69"/>
      <c r="J48" s="69"/>
      <c r="K48" s="69"/>
      <c r="L48" s="69"/>
      <c r="M48" s="69"/>
      <c r="N48" s="83">
        <v>6192012</v>
      </c>
    </row>
    <row r="49" spans="1:14" ht="10.9" customHeight="1" x14ac:dyDescent="0.2">
      <c r="D49" s="53" t="s">
        <v>203</v>
      </c>
      <c r="E49" s="53"/>
      <c r="F49" s="69"/>
      <c r="G49" s="69"/>
      <c r="H49" s="69"/>
      <c r="I49" s="69"/>
      <c r="J49" s="69"/>
      <c r="K49" s="69"/>
      <c r="L49" s="69"/>
      <c r="M49" s="69"/>
      <c r="N49" s="83">
        <v>6192012</v>
      </c>
    </row>
    <row r="50" spans="1:14" ht="31.9" customHeight="1" x14ac:dyDescent="0.2"/>
    <row r="51" spans="1:14" ht="206.65" customHeight="1" x14ac:dyDescent="0.2"/>
    <row r="52" spans="1:14" ht="12.75" customHeight="1" x14ac:dyDescent="0.2">
      <c r="D52" s="62" t="s">
        <v>229</v>
      </c>
      <c r="E52" s="62"/>
      <c r="F52" s="62"/>
      <c r="G52" s="62"/>
      <c r="H52" s="62"/>
      <c r="I52" s="62"/>
      <c r="J52" s="62"/>
      <c r="K52" s="62"/>
      <c r="L52" s="62"/>
      <c r="M52" s="62"/>
      <c r="N52" s="62"/>
    </row>
    <row r="53" spans="1:14" ht="9.4" customHeight="1" x14ac:dyDescent="0.3">
      <c r="D53" s="63" t="s">
        <v>71</v>
      </c>
      <c r="E53" s="63"/>
      <c r="F53" s="63"/>
      <c r="G53" s="63"/>
      <c r="H53" s="63"/>
      <c r="I53" s="63"/>
      <c r="J53" s="63"/>
      <c r="K53" s="63"/>
      <c r="L53" s="63"/>
      <c r="M53" s="63"/>
      <c r="N53" s="63"/>
    </row>
    <row r="54" spans="1:14" ht="13.7" customHeight="1" x14ac:dyDescent="0.3">
      <c r="D54" s="64" t="s">
        <v>71</v>
      </c>
      <c r="E54" s="64"/>
      <c r="F54" s="64"/>
      <c r="G54" s="64"/>
      <c r="H54" s="64"/>
      <c r="I54" s="64"/>
      <c r="J54" s="64"/>
      <c r="K54" s="64"/>
      <c r="L54" s="64"/>
      <c r="M54" s="64"/>
      <c r="N54" s="64"/>
    </row>
    <row r="55" spans="1:14" ht="9.1999999999999993" customHeight="1" x14ac:dyDescent="0.2">
      <c r="D55" s="65" t="s">
        <v>71</v>
      </c>
      <c r="E55" s="65"/>
      <c r="F55" s="65"/>
      <c r="G55" s="65"/>
      <c r="H55" s="65"/>
      <c r="I55" s="65"/>
      <c r="J55" s="65"/>
      <c r="K55" s="65"/>
      <c r="L55" s="65"/>
      <c r="M55" s="65"/>
      <c r="N55" s="66" t="s">
        <v>49</v>
      </c>
    </row>
    <row r="56" spans="1:14" ht="0.75" customHeight="1" x14ac:dyDescent="0.2"/>
    <row r="57" spans="1:14" ht="2.1" customHeight="1" x14ac:dyDescent="0.2">
      <c r="A57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T57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" style="37" hidden="1" customWidth="1"/>
    <col min="6" max="6" width="11.42578125" style="37" customWidth="1"/>
    <col min="7" max="7" width="0" style="37" hidden="1" customWidth="1"/>
    <col min="8" max="8" width="10" style="37" customWidth="1"/>
    <col min="9" max="9" width="0" style="37" hidden="1" customWidth="1"/>
    <col min="10" max="10" width="11.42578125" style="37" customWidth="1"/>
    <col min="11" max="11" width="0" style="37" hidden="1" customWidth="1"/>
    <col min="12" max="12" width="11.42578125" style="37" customWidth="1"/>
    <col min="13" max="13" width="0" style="37" hidden="1" customWidth="1"/>
    <col min="14" max="14" width="7.5703125" style="37" customWidth="1"/>
    <col min="15" max="15" width="0" style="37" hidden="1" customWidth="1"/>
    <col min="16" max="16" width="10" style="37" customWidth="1"/>
    <col min="17" max="17" width="0.140625" style="37" customWidth="1"/>
    <col min="18" max="18" width="10.85546875" style="37" customWidth="1"/>
    <col min="19" max="19" width="11.42578125" style="37" customWidth="1"/>
    <col min="20" max="21" width="0.42578125" style="37" customWidth="1"/>
    <col min="22" max="22" width="1" style="37"/>
    <col min="23" max="256" width="13.28515625" style="37" customWidth="1"/>
    <col min="257" max="16384" width="1" style="37"/>
  </cols>
  <sheetData>
    <row r="1" spans="4:20" ht="2.1" customHeight="1" x14ac:dyDescent="0.2">
      <c r="T1" s="37" t="s">
        <v>43</v>
      </c>
    </row>
    <row r="2" spans="4:20" ht="3.75" customHeight="1" x14ac:dyDescent="0.2"/>
    <row r="3" spans="4:20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4:20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</row>
    <row r="5" spans="4:20" ht="18.75" customHeight="1" x14ac:dyDescent="0.3">
      <c r="D5" s="39" t="s">
        <v>208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</row>
    <row r="6" spans="4:20" ht="16.350000000000001" customHeight="1" x14ac:dyDescent="0.2">
      <c r="D6" s="40" t="s">
        <v>228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</row>
    <row r="7" spans="4:20" ht="15.6" customHeight="1" x14ac:dyDescent="0.2">
      <c r="D7" s="41" t="s">
        <v>210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</row>
    <row r="8" spans="4:20" ht="15.6" customHeight="1" x14ac:dyDescent="0.2">
      <c r="D8" s="41" t="s">
        <v>49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1"/>
    </row>
    <row r="9" spans="4:20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</row>
    <row r="10" spans="4:20" ht="17.25" customHeight="1" x14ac:dyDescent="0.25">
      <c r="D10" s="43" t="s">
        <v>217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4"/>
    </row>
    <row r="11" spans="4:20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</row>
    <row r="12" spans="4:20" ht="1.1499999999999999" customHeight="1" x14ac:dyDescent="0.2"/>
    <row r="13" spans="4:20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</row>
    <row r="14" spans="4:20" ht="23.25" customHeight="1" x14ac:dyDescent="0.2">
      <c r="D14" s="67" t="s">
        <v>73</v>
      </c>
      <c r="E14" s="67"/>
      <c r="F14" s="67" t="s">
        <v>218</v>
      </c>
      <c r="G14" s="67"/>
      <c r="H14" s="67" t="s">
        <v>219</v>
      </c>
      <c r="I14" s="67"/>
      <c r="J14" s="67" t="s">
        <v>220</v>
      </c>
      <c r="K14" s="67"/>
      <c r="L14" s="67" t="s">
        <v>74</v>
      </c>
      <c r="M14" s="67"/>
      <c r="N14" s="67" t="s">
        <v>75</v>
      </c>
      <c r="O14" s="67"/>
      <c r="P14" s="67" t="s">
        <v>76</v>
      </c>
      <c r="Q14" s="67"/>
      <c r="R14" s="67" t="s">
        <v>221</v>
      </c>
    </row>
    <row r="15" spans="4:20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</row>
    <row r="16" spans="4:20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69"/>
    </row>
    <row r="17" spans="4:18" ht="10.9" customHeight="1" x14ac:dyDescent="0.2">
      <c r="D17" s="71">
        <v>41306</v>
      </c>
      <c r="E17" s="72"/>
      <c r="F17" s="73">
        <v>0</v>
      </c>
      <c r="G17" s="73"/>
      <c r="H17" s="73">
        <v>102245.38</v>
      </c>
      <c r="I17" s="73"/>
      <c r="J17" s="73">
        <v>102245.38</v>
      </c>
      <c r="K17" s="73"/>
      <c r="L17" s="73">
        <v>0</v>
      </c>
      <c r="M17" s="73"/>
      <c r="N17" s="74">
        <v>0</v>
      </c>
      <c r="O17" s="74"/>
      <c r="P17" s="73">
        <v>102245.38</v>
      </c>
      <c r="Q17" s="73"/>
      <c r="R17" s="75">
        <v>102245.38</v>
      </c>
    </row>
    <row r="18" spans="4:18" ht="10.9" customHeight="1" x14ac:dyDescent="0.2">
      <c r="D18" s="71">
        <v>41487</v>
      </c>
      <c r="E18" s="72"/>
      <c r="F18" s="73">
        <v>0</v>
      </c>
      <c r="G18" s="73"/>
      <c r="H18" s="73">
        <v>81434.38</v>
      </c>
      <c r="I18" s="73"/>
      <c r="J18" s="73">
        <v>81434.38</v>
      </c>
      <c r="K18" s="73"/>
      <c r="L18" s="73">
        <v>0</v>
      </c>
      <c r="M18" s="73"/>
      <c r="N18" s="74">
        <v>0</v>
      </c>
      <c r="O18" s="74"/>
      <c r="P18" s="73">
        <v>81434.38</v>
      </c>
      <c r="Q18" s="73"/>
      <c r="R18" s="75">
        <v>81434.38</v>
      </c>
    </row>
    <row r="19" spans="4:18" ht="10.9" customHeight="1" x14ac:dyDescent="0.2">
      <c r="D19" s="71">
        <v>41671</v>
      </c>
      <c r="E19" s="72"/>
      <c r="F19" s="73">
        <v>3990000</v>
      </c>
      <c r="G19" s="73"/>
      <c r="H19" s="73">
        <v>81434.379999999888</v>
      </c>
      <c r="I19" s="73"/>
      <c r="J19" s="73">
        <v>4071434.38</v>
      </c>
      <c r="K19" s="73"/>
      <c r="L19" s="73">
        <v>0</v>
      </c>
      <c r="M19" s="73"/>
      <c r="N19" s="74">
        <v>0</v>
      </c>
      <c r="O19" s="74"/>
      <c r="P19" s="73">
        <v>81434.38</v>
      </c>
      <c r="Q19" s="73"/>
      <c r="R19" s="75">
        <v>81434.38</v>
      </c>
    </row>
    <row r="20" spans="4:18" ht="10.9" customHeight="1" x14ac:dyDescent="0.2">
      <c r="D20" s="71">
        <v>41852</v>
      </c>
      <c r="E20" s="72"/>
      <c r="F20" s="73">
        <v>0</v>
      </c>
      <c r="G20" s="73"/>
      <c r="H20" s="73">
        <v>0</v>
      </c>
      <c r="I20" s="73"/>
      <c r="J20" s="73">
        <v>0</v>
      </c>
      <c r="K20" s="73"/>
      <c r="L20" s="73">
        <v>0</v>
      </c>
      <c r="M20" s="73"/>
      <c r="N20" s="74">
        <v>0</v>
      </c>
      <c r="O20" s="74"/>
      <c r="P20" s="73">
        <v>81434.38</v>
      </c>
      <c r="Q20" s="73"/>
      <c r="R20" s="75">
        <v>81434.38</v>
      </c>
    </row>
    <row r="21" spans="4:18" ht="10.9" customHeight="1" x14ac:dyDescent="0.2">
      <c r="D21" s="71">
        <v>42036</v>
      </c>
      <c r="E21" s="71"/>
      <c r="F21" s="75">
        <v>0</v>
      </c>
      <c r="G21" s="75"/>
      <c r="H21" s="75">
        <v>0</v>
      </c>
      <c r="I21" s="75"/>
      <c r="J21" s="75">
        <v>0</v>
      </c>
      <c r="K21" s="75"/>
      <c r="L21" s="75">
        <v>675000</v>
      </c>
      <c r="M21" s="75"/>
      <c r="N21" s="76">
        <v>4</v>
      </c>
      <c r="O21" s="76"/>
      <c r="P21" s="75">
        <v>81434.38</v>
      </c>
      <c r="Q21" s="75"/>
      <c r="R21" s="75">
        <v>756434.38</v>
      </c>
    </row>
    <row r="22" spans="4:18" ht="10.9" customHeight="1" x14ac:dyDescent="0.2">
      <c r="D22" s="71">
        <v>42217</v>
      </c>
      <c r="E22" s="72"/>
      <c r="F22" s="73">
        <v>0</v>
      </c>
      <c r="G22" s="73"/>
      <c r="H22" s="73">
        <v>0</v>
      </c>
      <c r="I22" s="73"/>
      <c r="J22" s="73">
        <v>0</v>
      </c>
      <c r="K22" s="73"/>
      <c r="L22" s="73">
        <v>0</v>
      </c>
      <c r="M22" s="73"/>
      <c r="N22" s="74">
        <v>0</v>
      </c>
      <c r="O22" s="74"/>
      <c r="P22" s="73">
        <v>67934.38</v>
      </c>
      <c r="Q22" s="73"/>
      <c r="R22" s="75">
        <v>67934.38</v>
      </c>
    </row>
    <row r="23" spans="4:18" ht="10.9" customHeight="1" x14ac:dyDescent="0.2">
      <c r="D23" s="71">
        <v>42401</v>
      </c>
      <c r="E23" s="72"/>
      <c r="F23" s="73">
        <v>0</v>
      </c>
      <c r="G23" s="73"/>
      <c r="H23" s="73">
        <v>0</v>
      </c>
      <c r="I23" s="73"/>
      <c r="J23" s="73">
        <v>0</v>
      </c>
      <c r="K23" s="73"/>
      <c r="L23" s="73">
        <v>675000</v>
      </c>
      <c r="M23" s="73"/>
      <c r="N23" s="74">
        <v>4</v>
      </c>
      <c r="O23" s="74"/>
      <c r="P23" s="73">
        <v>67934.38</v>
      </c>
      <c r="Q23" s="73"/>
      <c r="R23" s="75">
        <v>742934.38</v>
      </c>
    </row>
    <row r="24" spans="4:18" ht="10.9" customHeight="1" x14ac:dyDescent="0.2">
      <c r="D24" s="71">
        <v>42583</v>
      </c>
      <c r="E24" s="72"/>
      <c r="F24" s="73">
        <v>0</v>
      </c>
      <c r="G24" s="73"/>
      <c r="H24" s="73">
        <v>0</v>
      </c>
      <c r="I24" s="73"/>
      <c r="J24" s="73">
        <v>0</v>
      </c>
      <c r="K24" s="73"/>
      <c r="L24" s="73">
        <v>0</v>
      </c>
      <c r="M24" s="73"/>
      <c r="N24" s="74">
        <v>0</v>
      </c>
      <c r="O24" s="74"/>
      <c r="P24" s="73">
        <v>54434.380000000012</v>
      </c>
      <c r="Q24" s="73"/>
      <c r="R24" s="75">
        <v>54434.380000000012</v>
      </c>
    </row>
    <row r="25" spans="4:18" ht="10.9" customHeight="1" x14ac:dyDescent="0.2">
      <c r="D25" s="71">
        <v>42767</v>
      </c>
      <c r="E25" s="72"/>
      <c r="F25" s="73">
        <v>0</v>
      </c>
      <c r="G25" s="73"/>
      <c r="H25" s="73">
        <v>0</v>
      </c>
      <c r="I25" s="73"/>
      <c r="J25" s="73">
        <v>0</v>
      </c>
      <c r="K25" s="73"/>
      <c r="L25" s="73">
        <v>540000</v>
      </c>
      <c r="M25" s="73"/>
      <c r="N25" s="74">
        <v>4</v>
      </c>
      <c r="O25" s="74"/>
      <c r="P25" s="73">
        <v>54434.380000000012</v>
      </c>
      <c r="Q25" s="73"/>
      <c r="R25" s="75">
        <v>594434.38</v>
      </c>
    </row>
    <row r="26" spans="4:18" ht="10.9" customHeight="1" x14ac:dyDescent="0.2">
      <c r="D26" s="71">
        <v>42948</v>
      </c>
      <c r="E26" s="71"/>
      <c r="F26" s="75">
        <v>0</v>
      </c>
      <c r="G26" s="75"/>
      <c r="H26" s="75">
        <v>0</v>
      </c>
      <c r="I26" s="75"/>
      <c r="J26" s="75">
        <v>0</v>
      </c>
      <c r="K26" s="75"/>
      <c r="L26" s="75">
        <v>0</v>
      </c>
      <c r="M26" s="75"/>
      <c r="N26" s="76">
        <v>0</v>
      </c>
      <c r="O26" s="76"/>
      <c r="P26" s="75">
        <v>43634.38</v>
      </c>
      <c r="Q26" s="75"/>
      <c r="R26" s="75">
        <v>43634.38</v>
      </c>
    </row>
    <row r="27" spans="4:18" ht="10.9" customHeight="1" x14ac:dyDescent="0.2">
      <c r="D27" s="71">
        <v>43132</v>
      </c>
      <c r="E27" s="72"/>
      <c r="F27" s="73">
        <v>0</v>
      </c>
      <c r="G27" s="73"/>
      <c r="H27" s="73">
        <v>0</v>
      </c>
      <c r="I27" s="73"/>
      <c r="J27" s="73">
        <v>0</v>
      </c>
      <c r="K27" s="73"/>
      <c r="L27" s="73">
        <v>530000</v>
      </c>
      <c r="M27" s="73"/>
      <c r="N27" s="74">
        <v>4</v>
      </c>
      <c r="O27" s="74"/>
      <c r="P27" s="73">
        <v>43634.38</v>
      </c>
      <c r="Q27" s="73"/>
      <c r="R27" s="75">
        <v>573634.38</v>
      </c>
    </row>
    <row r="28" spans="4:18" ht="10.9" customHeight="1" x14ac:dyDescent="0.2">
      <c r="D28" s="71">
        <v>43313</v>
      </c>
      <c r="E28" s="72"/>
      <c r="F28" s="73">
        <v>0</v>
      </c>
      <c r="G28" s="73"/>
      <c r="H28" s="73">
        <v>0</v>
      </c>
      <c r="I28" s="73"/>
      <c r="J28" s="73">
        <v>0</v>
      </c>
      <c r="K28" s="73"/>
      <c r="L28" s="73">
        <v>0</v>
      </c>
      <c r="M28" s="73"/>
      <c r="N28" s="74">
        <v>0</v>
      </c>
      <c r="O28" s="74"/>
      <c r="P28" s="73">
        <v>33034.379999999997</v>
      </c>
      <c r="Q28" s="73"/>
      <c r="R28" s="75">
        <v>33034.379999999997</v>
      </c>
    </row>
    <row r="29" spans="4:18" ht="10.9" customHeight="1" x14ac:dyDescent="0.2">
      <c r="D29" s="71">
        <v>43497</v>
      </c>
      <c r="E29" s="72"/>
      <c r="F29" s="73">
        <v>0</v>
      </c>
      <c r="G29" s="73"/>
      <c r="H29" s="73">
        <v>0</v>
      </c>
      <c r="I29" s="73"/>
      <c r="J29" s="73">
        <v>0</v>
      </c>
      <c r="K29" s="73"/>
      <c r="L29" s="73">
        <v>525000</v>
      </c>
      <c r="M29" s="73"/>
      <c r="N29" s="74">
        <v>4.125</v>
      </c>
      <c r="O29" s="74"/>
      <c r="P29" s="73">
        <v>33034.379999999997</v>
      </c>
      <c r="Q29" s="73"/>
      <c r="R29" s="75">
        <v>558034.38</v>
      </c>
    </row>
    <row r="30" spans="4:18" ht="10.9" customHeight="1" x14ac:dyDescent="0.2">
      <c r="D30" s="71">
        <v>43678</v>
      </c>
      <c r="E30" s="72"/>
      <c r="F30" s="73">
        <v>0</v>
      </c>
      <c r="G30" s="73"/>
      <c r="H30" s="73">
        <v>0</v>
      </c>
      <c r="I30" s="73"/>
      <c r="J30" s="73">
        <v>0</v>
      </c>
      <c r="K30" s="73"/>
      <c r="L30" s="73">
        <v>0</v>
      </c>
      <c r="M30" s="73"/>
      <c r="N30" s="74">
        <v>0</v>
      </c>
      <c r="O30" s="74"/>
      <c r="P30" s="73">
        <v>22206.25</v>
      </c>
      <c r="Q30" s="73"/>
      <c r="R30" s="75">
        <v>22206.25</v>
      </c>
    </row>
    <row r="31" spans="4:18" ht="10.9" customHeight="1" x14ac:dyDescent="0.2">
      <c r="D31" s="71">
        <v>43862</v>
      </c>
      <c r="E31" s="71"/>
      <c r="F31" s="75">
        <v>0</v>
      </c>
      <c r="G31" s="75"/>
      <c r="H31" s="75">
        <v>0</v>
      </c>
      <c r="I31" s="75"/>
      <c r="J31" s="75">
        <v>0</v>
      </c>
      <c r="K31" s="75"/>
      <c r="L31" s="75">
        <v>525000</v>
      </c>
      <c r="M31" s="75"/>
      <c r="N31" s="76">
        <v>4.25</v>
      </c>
      <c r="O31" s="76"/>
      <c r="P31" s="75">
        <v>22206.25</v>
      </c>
      <c r="Q31" s="75"/>
      <c r="R31" s="75">
        <v>547206.25</v>
      </c>
    </row>
    <row r="32" spans="4:18" ht="10.9" customHeight="1" x14ac:dyDescent="0.2">
      <c r="D32" s="71">
        <v>44044</v>
      </c>
      <c r="E32" s="72"/>
      <c r="F32" s="73">
        <v>0</v>
      </c>
      <c r="G32" s="73"/>
      <c r="H32" s="73">
        <v>0</v>
      </c>
      <c r="I32" s="73"/>
      <c r="J32" s="73">
        <v>0</v>
      </c>
      <c r="K32" s="73"/>
      <c r="L32" s="73">
        <v>0</v>
      </c>
      <c r="M32" s="73"/>
      <c r="N32" s="74">
        <v>0</v>
      </c>
      <c r="O32" s="74"/>
      <c r="P32" s="73">
        <v>11050</v>
      </c>
      <c r="Q32" s="73"/>
      <c r="R32" s="75">
        <v>11050</v>
      </c>
    </row>
    <row r="33" spans="4:18" ht="10.9" customHeight="1" x14ac:dyDescent="0.2">
      <c r="D33" s="71">
        <v>44228</v>
      </c>
      <c r="E33" s="72"/>
      <c r="F33" s="73">
        <v>0</v>
      </c>
      <c r="G33" s="73"/>
      <c r="H33" s="73">
        <v>0</v>
      </c>
      <c r="I33" s="73"/>
      <c r="J33" s="73">
        <v>0</v>
      </c>
      <c r="K33" s="73"/>
      <c r="L33" s="73">
        <v>520000</v>
      </c>
      <c r="M33" s="73"/>
      <c r="N33" s="74">
        <v>4.25</v>
      </c>
      <c r="O33" s="74"/>
      <c r="P33" s="73">
        <v>11050</v>
      </c>
      <c r="Q33" s="73"/>
      <c r="R33" s="75">
        <v>531050</v>
      </c>
    </row>
    <row r="34" spans="4:18" ht="1.1499999999999999" customHeight="1" x14ac:dyDescent="0.2">
      <c r="D34" s="69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69"/>
    </row>
    <row r="35" spans="4:18" ht="1.1499999999999999" customHeight="1" x14ac:dyDescent="0.2"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</row>
    <row r="36" spans="4:18" ht="12.75" customHeight="1" x14ac:dyDescent="0.2">
      <c r="D36" s="77">
        <v>0</v>
      </c>
      <c r="E36" s="77"/>
      <c r="F36" s="78">
        <v>3990000</v>
      </c>
      <c r="G36" s="78"/>
      <c r="H36" s="78">
        <v>265114.14</v>
      </c>
      <c r="I36" s="78"/>
      <c r="J36" s="78">
        <v>4255114.1399999997</v>
      </c>
      <c r="K36" s="78"/>
      <c r="L36" s="78">
        <v>3990000</v>
      </c>
      <c r="M36" s="78"/>
      <c r="N36" s="79">
        <v>0</v>
      </c>
      <c r="O36" s="79"/>
      <c r="P36" s="78">
        <v>892570.44</v>
      </c>
      <c r="Q36" s="78"/>
      <c r="R36" s="78">
        <v>4882570.4400000004</v>
      </c>
    </row>
    <row r="37" spans="4:18" ht="1.1499999999999999" customHeight="1" x14ac:dyDescent="0.2"/>
    <row r="38" spans="4:18" ht="10.9" customHeight="1" x14ac:dyDescent="0.2"/>
    <row r="39" spans="4:18" ht="10.9" customHeight="1" x14ac:dyDescent="0.2">
      <c r="D39" s="51" t="s">
        <v>79</v>
      </c>
      <c r="E39" s="51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52" t="s">
        <v>49</v>
      </c>
    </row>
    <row r="40" spans="4:18" ht="10.9" customHeight="1" x14ac:dyDescent="0.2">
      <c r="D40" s="50" t="s">
        <v>43</v>
      </c>
      <c r="E40" s="50"/>
      <c r="R40" s="80" t="s">
        <v>49</v>
      </c>
    </row>
    <row r="41" spans="4:18" ht="10.9" customHeight="1" x14ac:dyDescent="0.2">
      <c r="D41" s="53" t="s">
        <v>212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83">
        <v>6192012</v>
      </c>
    </row>
    <row r="42" spans="4:18" ht="10.9" customHeight="1" x14ac:dyDescent="0.2">
      <c r="D42" s="53" t="s">
        <v>213</v>
      </c>
      <c r="E42" s="53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81">
        <v>5.4211779448621602</v>
      </c>
    </row>
    <row r="43" spans="4:18" ht="10.9" customHeight="1" x14ac:dyDescent="0.2">
      <c r="D43" s="53" t="s">
        <v>214</v>
      </c>
      <c r="E43" s="53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82">
        <v>4.1264438639883503</v>
      </c>
    </row>
    <row r="44" spans="4:18" ht="10.9" customHeight="1" x14ac:dyDescent="0.2">
      <c r="D44" s="53" t="s">
        <v>215</v>
      </c>
      <c r="E44" s="53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81">
        <v>5.4211779448621602</v>
      </c>
    </row>
    <row r="45" spans="4:18" ht="10.9" customHeight="1" x14ac:dyDescent="0.2">
      <c r="D45" s="56" t="s">
        <v>43</v>
      </c>
      <c r="E45" s="50"/>
      <c r="R45" s="58" t="s">
        <v>49</v>
      </c>
    </row>
    <row r="46" spans="4:18" ht="10.9" customHeight="1" x14ac:dyDescent="0.2">
      <c r="D46" s="51" t="s">
        <v>201</v>
      </c>
      <c r="E46" s="51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61" t="s">
        <v>49</v>
      </c>
    </row>
    <row r="47" spans="4:18" ht="10.9" customHeight="1" x14ac:dyDescent="0.2">
      <c r="D47" s="56" t="s">
        <v>43</v>
      </c>
      <c r="E47" s="50"/>
      <c r="R47" s="58" t="s">
        <v>49</v>
      </c>
    </row>
    <row r="48" spans="4:18" ht="10.9" customHeight="1" x14ac:dyDescent="0.2">
      <c r="D48" s="53" t="s">
        <v>202</v>
      </c>
      <c r="E48" s="53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83">
        <v>6192012</v>
      </c>
    </row>
    <row r="49" spans="1:18" ht="10.9" customHeight="1" x14ac:dyDescent="0.2">
      <c r="D49" s="53" t="s">
        <v>203</v>
      </c>
      <c r="E49" s="53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83">
        <v>6192012</v>
      </c>
    </row>
    <row r="50" spans="1:18" ht="31.9" customHeight="1" x14ac:dyDescent="0.2"/>
    <row r="51" spans="1:18" ht="206.65" customHeight="1" x14ac:dyDescent="0.2"/>
    <row r="52" spans="1:18" ht="12.75" customHeight="1" x14ac:dyDescent="0.2">
      <c r="D52" s="62" t="s">
        <v>229</v>
      </c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</row>
    <row r="53" spans="1:18" ht="9.4" customHeight="1" x14ac:dyDescent="0.3">
      <c r="D53" s="63" t="s">
        <v>71</v>
      </c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</row>
    <row r="54" spans="1:18" ht="13.7" customHeight="1" x14ac:dyDescent="0.3">
      <c r="D54" s="64" t="s">
        <v>71</v>
      </c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</row>
    <row r="55" spans="1:18" ht="9.1999999999999993" customHeight="1" x14ac:dyDescent="0.2">
      <c r="D55" s="65" t="s">
        <v>71</v>
      </c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6" t="s">
        <v>49</v>
      </c>
    </row>
    <row r="56" spans="1:18" ht="0.75" customHeight="1" x14ac:dyDescent="0.2"/>
    <row r="57" spans="1:18" ht="2.1" customHeight="1" x14ac:dyDescent="0.2">
      <c r="A57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Z56"/>
  <sheetViews>
    <sheetView showGridLines="0" workbookViewId="0"/>
  </sheetViews>
  <sheetFormatPr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.140625" style="37" customWidth="1"/>
    <col min="6" max="6" width="10" style="37" customWidth="1"/>
    <col min="7" max="7" width="0.140625" style="37" customWidth="1"/>
    <col min="8" max="8" width="7.5703125" style="37" customWidth="1"/>
    <col min="9" max="9" width="0.140625" style="37" customWidth="1"/>
    <col min="10" max="10" width="9.140625" style="37"/>
    <col min="11" max="11" width="0.140625" style="37" customWidth="1"/>
    <col min="12" max="12" width="11.42578125" style="37" customWidth="1"/>
    <col min="13" max="13" width="0.140625" style="37" customWidth="1"/>
    <col min="14" max="14" width="11.42578125" style="37" customWidth="1"/>
    <col min="15" max="15" width="0.140625" style="37" customWidth="1"/>
    <col min="16" max="16" width="11.7109375" style="37" customWidth="1"/>
    <col min="17" max="17" width="0.140625" style="37" customWidth="1"/>
    <col min="18" max="18" width="11.42578125" style="37" customWidth="1"/>
    <col min="19" max="19" width="0.140625" style="37" customWidth="1"/>
    <col min="20" max="20" width="11.42578125" style="37" customWidth="1"/>
    <col min="21" max="21" width="0.140625" style="37" customWidth="1"/>
    <col min="22" max="22" width="12.85546875" style="37" customWidth="1"/>
    <col min="23" max="23" width="0.140625" style="37" customWidth="1"/>
    <col min="24" max="24" width="10" style="37" customWidth="1"/>
    <col min="25" max="25" width="11.42578125" style="37" customWidth="1"/>
    <col min="26" max="27" width="0.42578125" style="37" customWidth="1"/>
    <col min="28" max="28" width="9.140625" style="37"/>
    <col min="29" max="256" width="13.28515625" style="37" customWidth="1"/>
    <col min="257" max="16384" width="9.140625" style="37"/>
  </cols>
  <sheetData>
    <row r="1" spans="4:26" ht="2.1" customHeight="1" x14ac:dyDescent="0.2">
      <c r="Z1" s="37" t="s">
        <v>43</v>
      </c>
    </row>
    <row r="2" spans="4:26" ht="3.75" customHeight="1" x14ac:dyDescent="0.2"/>
    <row r="3" spans="4:26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</row>
    <row r="4" spans="4:26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</row>
    <row r="5" spans="4:26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</row>
    <row r="6" spans="4:26" ht="16.350000000000001" customHeight="1" x14ac:dyDescent="0.2">
      <c r="D6" s="40" t="s">
        <v>230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</row>
    <row r="7" spans="4:26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</row>
    <row r="8" spans="4:26" ht="15.6" customHeight="1" x14ac:dyDescent="0.2">
      <c r="D8" s="41" t="s">
        <v>231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1"/>
    </row>
    <row r="9" spans="4:26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</row>
    <row r="10" spans="4:26" ht="17.25" customHeight="1" x14ac:dyDescent="0.25">
      <c r="D10" s="43" t="s">
        <v>72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4"/>
    </row>
    <row r="11" spans="4:26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4:26" ht="1.1499999999999999" customHeight="1" x14ac:dyDescent="0.2"/>
    <row r="13" spans="4:26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</row>
    <row r="14" spans="4:26" ht="23.25" customHeight="1" x14ac:dyDescent="0.2">
      <c r="D14" s="67" t="s">
        <v>73</v>
      </c>
      <c r="E14" s="67"/>
      <c r="F14" s="67" t="s">
        <v>74</v>
      </c>
      <c r="G14" s="67"/>
      <c r="H14" s="67" t="s">
        <v>75</v>
      </c>
      <c r="I14" s="67"/>
      <c r="J14" s="67" t="s">
        <v>76</v>
      </c>
      <c r="K14" s="67"/>
      <c r="L14" s="67" t="s">
        <v>77</v>
      </c>
      <c r="M14" s="67"/>
      <c r="N14" s="67" t="s">
        <v>94</v>
      </c>
      <c r="O14" s="67"/>
      <c r="P14" s="67" t="s">
        <v>93</v>
      </c>
      <c r="Q14" s="67"/>
      <c r="R14" s="67" t="s">
        <v>95</v>
      </c>
      <c r="S14" s="67"/>
      <c r="T14" s="67" t="s">
        <v>96</v>
      </c>
      <c r="U14" s="67"/>
      <c r="V14" s="67" t="s">
        <v>97</v>
      </c>
      <c r="W14" s="67"/>
      <c r="X14" s="67" t="s">
        <v>98</v>
      </c>
    </row>
    <row r="15" spans="4:26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</row>
    <row r="16" spans="4:26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69"/>
    </row>
    <row r="17" spans="4:24" ht="10.9" customHeight="1" x14ac:dyDescent="0.2">
      <c r="D17" s="71">
        <v>41306</v>
      </c>
      <c r="E17" s="72"/>
      <c r="F17" s="73">
        <v>0</v>
      </c>
      <c r="G17" s="73"/>
      <c r="H17" s="74">
        <v>0</v>
      </c>
      <c r="I17" s="74"/>
      <c r="J17" s="73">
        <v>10760.83</v>
      </c>
      <c r="K17" s="73"/>
      <c r="L17" s="73">
        <v>10760.83</v>
      </c>
      <c r="M17" s="73"/>
      <c r="N17" s="73">
        <v>1259606</v>
      </c>
      <c r="O17" s="73"/>
      <c r="P17" s="73">
        <v>-1240760.83</v>
      </c>
      <c r="Q17" s="73"/>
      <c r="R17" s="73">
        <v>279471.59999999992</v>
      </c>
      <c r="S17" s="73"/>
      <c r="T17" s="73">
        <v>293445.17999999988</v>
      </c>
      <c r="U17" s="73"/>
      <c r="V17" s="73">
        <v>0</v>
      </c>
      <c r="W17" s="73"/>
      <c r="X17" s="75">
        <v>293445.17999999988</v>
      </c>
    </row>
    <row r="18" spans="4:24" ht="10.9" customHeight="1" x14ac:dyDescent="0.2">
      <c r="D18" s="71">
        <v>41671</v>
      </c>
      <c r="E18" s="72"/>
      <c r="F18" s="73">
        <v>140000</v>
      </c>
      <c r="G18" s="73"/>
      <c r="H18" s="74">
        <v>1</v>
      </c>
      <c r="I18" s="74"/>
      <c r="J18" s="73">
        <v>17450</v>
      </c>
      <c r="K18" s="73"/>
      <c r="L18" s="73">
        <v>157450</v>
      </c>
      <c r="M18" s="73"/>
      <c r="N18" s="73">
        <v>0</v>
      </c>
      <c r="O18" s="73"/>
      <c r="P18" s="73">
        <v>0</v>
      </c>
      <c r="Q18" s="73"/>
      <c r="R18" s="73">
        <v>157450</v>
      </c>
      <c r="S18" s="73"/>
      <c r="T18" s="73">
        <v>165322.5</v>
      </c>
      <c r="U18" s="73"/>
      <c r="V18" s="73">
        <v>218296</v>
      </c>
      <c r="W18" s="73"/>
      <c r="X18" s="75">
        <v>-52973.5</v>
      </c>
    </row>
    <row r="19" spans="4:24" ht="10.9" customHeight="1" x14ac:dyDescent="0.2">
      <c r="D19" s="71">
        <v>42036</v>
      </c>
      <c r="E19" s="72"/>
      <c r="F19" s="73">
        <v>130000</v>
      </c>
      <c r="G19" s="73"/>
      <c r="H19" s="74">
        <v>1.5</v>
      </c>
      <c r="I19" s="74"/>
      <c r="J19" s="73">
        <v>16050</v>
      </c>
      <c r="K19" s="73"/>
      <c r="L19" s="73">
        <v>146050</v>
      </c>
      <c r="M19" s="73"/>
      <c r="N19" s="73">
        <v>0</v>
      </c>
      <c r="O19" s="73"/>
      <c r="P19" s="73">
        <v>0</v>
      </c>
      <c r="Q19" s="73"/>
      <c r="R19" s="73">
        <v>146050</v>
      </c>
      <c r="S19" s="73"/>
      <c r="T19" s="73">
        <v>153352.5</v>
      </c>
      <c r="U19" s="73"/>
      <c r="V19" s="73">
        <v>210110</v>
      </c>
      <c r="W19" s="73"/>
      <c r="X19" s="75">
        <v>-56757.5</v>
      </c>
    </row>
    <row r="20" spans="4:24" ht="10.9" customHeight="1" x14ac:dyDescent="0.2">
      <c r="D20" s="71">
        <v>42401</v>
      </c>
      <c r="E20" s="72"/>
      <c r="F20" s="73">
        <v>125000</v>
      </c>
      <c r="G20" s="73"/>
      <c r="H20" s="74">
        <v>2</v>
      </c>
      <c r="I20" s="74"/>
      <c r="J20" s="73">
        <v>14100</v>
      </c>
      <c r="K20" s="73"/>
      <c r="L20" s="73">
        <v>139100</v>
      </c>
      <c r="M20" s="73"/>
      <c r="N20" s="73">
        <v>0</v>
      </c>
      <c r="O20" s="73"/>
      <c r="P20" s="73">
        <v>0</v>
      </c>
      <c r="Q20" s="73"/>
      <c r="R20" s="73">
        <v>139100</v>
      </c>
      <c r="S20" s="73"/>
      <c r="T20" s="73">
        <v>146055</v>
      </c>
      <c r="U20" s="73"/>
      <c r="V20" s="73">
        <v>201927</v>
      </c>
      <c r="W20" s="73"/>
      <c r="X20" s="75">
        <v>-55872</v>
      </c>
    </row>
    <row r="21" spans="4:24" ht="10.9" customHeight="1" x14ac:dyDescent="0.2">
      <c r="D21" s="71">
        <v>42767</v>
      </c>
      <c r="E21" s="71"/>
      <c r="F21" s="75">
        <v>120000</v>
      </c>
      <c r="G21" s="75"/>
      <c r="H21" s="76">
        <v>2</v>
      </c>
      <c r="I21" s="76"/>
      <c r="J21" s="75">
        <v>11600</v>
      </c>
      <c r="K21" s="75"/>
      <c r="L21" s="75">
        <v>131600</v>
      </c>
      <c r="M21" s="75"/>
      <c r="N21" s="75">
        <v>0</v>
      </c>
      <c r="O21" s="75"/>
      <c r="P21" s="75">
        <v>0</v>
      </c>
      <c r="Q21" s="75"/>
      <c r="R21" s="75">
        <v>131600</v>
      </c>
      <c r="S21" s="75"/>
      <c r="T21" s="75">
        <v>138180</v>
      </c>
      <c r="U21" s="75"/>
      <c r="V21" s="75">
        <v>193743</v>
      </c>
      <c r="W21" s="75"/>
      <c r="X21" s="75">
        <v>-55563</v>
      </c>
    </row>
    <row r="22" spans="4:24" ht="10.9" customHeight="1" x14ac:dyDescent="0.2">
      <c r="D22" s="71">
        <v>43132</v>
      </c>
      <c r="E22" s="72"/>
      <c r="F22" s="73">
        <v>115000</v>
      </c>
      <c r="G22" s="73"/>
      <c r="H22" s="74">
        <v>2</v>
      </c>
      <c r="I22" s="74"/>
      <c r="J22" s="73">
        <v>9200</v>
      </c>
      <c r="K22" s="73"/>
      <c r="L22" s="73">
        <v>124200</v>
      </c>
      <c r="M22" s="73"/>
      <c r="N22" s="73">
        <v>0</v>
      </c>
      <c r="O22" s="73"/>
      <c r="P22" s="73">
        <v>0</v>
      </c>
      <c r="Q22" s="73"/>
      <c r="R22" s="73">
        <v>124200</v>
      </c>
      <c r="S22" s="73"/>
      <c r="T22" s="73">
        <v>130410</v>
      </c>
      <c r="U22" s="73"/>
      <c r="V22" s="73">
        <v>185559</v>
      </c>
      <c r="W22" s="73"/>
      <c r="X22" s="75">
        <v>-55149</v>
      </c>
    </row>
    <row r="23" spans="4:24" ht="10.9" customHeight="1" x14ac:dyDescent="0.2">
      <c r="D23" s="71">
        <v>43497</v>
      </c>
      <c r="E23" s="72"/>
      <c r="F23" s="73">
        <v>80000</v>
      </c>
      <c r="G23" s="73"/>
      <c r="H23" s="74">
        <v>2</v>
      </c>
      <c r="I23" s="74"/>
      <c r="J23" s="73">
        <v>6900</v>
      </c>
      <c r="K23" s="73"/>
      <c r="L23" s="73">
        <v>86900</v>
      </c>
      <c r="M23" s="73"/>
      <c r="N23" s="73">
        <v>0</v>
      </c>
      <c r="O23" s="73"/>
      <c r="P23" s="73">
        <v>0</v>
      </c>
      <c r="Q23" s="73"/>
      <c r="R23" s="73">
        <v>86900</v>
      </c>
      <c r="S23" s="73"/>
      <c r="T23" s="73">
        <v>91245</v>
      </c>
      <c r="U23" s="73"/>
      <c r="V23" s="73">
        <v>140418</v>
      </c>
      <c r="W23" s="73"/>
      <c r="X23" s="75">
        <v>-49173</v>
      </c>
    </row>
    <row r="24" spans="4:24" ht="10.9" customHeight="1" x14ac:dyDescent="0.2">
      <c r="D24" s="71">
        <v>43862</v>
      </c>
      <c r="E24" s="72"/>
      <c r="F24" s="73">
        <v>75000</v>
      </c>
      <c r="G24" s="73"/>
      <c r="H24" s="74">
        <v>2</v>
      </c>
      <c r="I24" s="74"/>
      <c r="J24" s="73">
        <v>5300</v>
      </c>
      <c r="K24" s="73"/>
      <c r="L24" s="73">
        <v>80300</v>
      </c>
      <c r="M24" s="73"/>
      <c r="N24" s="73">
        <v>0</v>
      </c>
      <c r="O24" s="73"/>
      <c r="P24" s="73">
        <v>0</v>
      </c>
      <c r="Q24" s="73"/>
      <c r="R24" s="73">
        <v>80300</v>
      </c>
      <c r="S24" s="73"/>
      <c r="T24" s="73">
        <v>84315</v>
      </c>
      <c r="U24" s="73"/>
      <c r="V24" s="73">
        <v>132488</v>
      </c>
      <c r="W24" s="73"/>
      <c r="X24" s="75">
        <v>-48173</v>
      </c>
    </row>
    <row r="25" spans="4:24" ht="10.9" customHeight="1" x14ac:dyDescent="0.2">
      <c r="D25" s="71">
        <v>44228</v>
      </c>
      <c r="E25" s="72"/>
      <c r="F25" s="73">
        <v>65000</v>
      </c>
      <c r="G25" s="73"/>
      <c r="H25" s="74">
        <v>2</v>
      </c>
      <c r="I25" s="74"/>
      <c r="J25" s="73">
        <v>3800</v>
      </c>
      <c r="K25" s="73"/>
      <c r="L25" s="73">
        <v>68800</v>
      </c>
      <c r="M25" s="73"/>
      <c r="N25" s="73">
        <v>0</v>
      </c>
      <c r="O25" s="73"/>
      <c r="P25" s="73">
        <v>0</v>
      </c>
      <c r="Q25" s="73"/>
      <c r="R25" s="73">
        <v>68800</v>
      </c>
      <c r="S25" s="73"/>
      <c r="T25" s="73">
        <v>72240</v>
      </c>
      <c r="U25" s="73"/>
      <c r="V25" s="73">
        <v>125891</v>
      </c>
      <c r="W25" s="73"/>
      <c r="X25" s="75">
        <v>-53651</v>
      </c>
    </row>
    <row r="26" spans="4:24" ht="10.9" customHeight="1" x14ac:dyDescent="0.2">
      <c r="D26" s="71">
        <v>44593</v>
      </c>
      <c r="E26" s="71"/>
      <c r="F26" s="75">
        <v>65000</v>
      </c>
      <c r="G26" s="75"/>
      <c r="H26" s="76">
        <v>2</v>
      </c>
      <c r="I26" s="76"/>
      <c r="J26" s="75">
        <v>2500</v>
      </c>
      <c r="K26" s="75"/>
      <c r="L26" s="75">
        <v>67500</v>
      </c>
      <c r="M26" s="75"/>
      <c r="N26" s="75">
        <v>0</v>
      </c>
      <c r="O26" s="75"/>
      <c r="P26" s="75">
        <v>0</v>
      </c>
      <c r="Q26" s="75"/>
      <c r="R26" s="75">
        <v>67500</v>
      </c>
      <c r="S26" s="75"/>
      <c r="T26" s="75">
        <v>70875</v>
      </c>
      <c r="U26" s="75"/>
      <c r="V26" s="75">
        <v>120191</v>
      </c>
      <c r="W26" s="75"/>
      <c r="X26" s="75">
        <v>-49316</v>
      </c>
    </row>
    <row r="27" spans="4:24" ht="10.9" customHeight="1" x14ac:dyDescent="0.2">
      <c r="D27" s="71">
        <v>44958</v>
      </c>
      <c r="E27" s="72"/>
      <c r="F27" s="73">
        <v>60000</v>
      </c>
      <c r="G27" s="73"/>
      <c r="H27" s="74">
        <v>2</v>
      </c>
      <c r="I27" s="74"/>
      <c r="J27" s="73">
        <v>1200</v>
      </c>
      <c r="K27" s="73"/>
      <c r="L27" s="73">
        <v>61200</v>
      </c>
      <c r="M27" s="73"/>
      <c r="N27" s="73">
        <v>0</v>
      </c>
      <c r="O27" s="73"/>
      <c r="P27" s="73">
        <v>0</v>
      </c>
      <c r="Q27" s="73"/>
      <c r="R27" s="73">
        <v>61200</v>
      </c>
      <c r="S27" s="73"/>
      <c r="T27" s="73">
        <v>64260</v>
      </c>
      <c r="U27" s="73"/>
      <c r="V27" s="73">
        <v>114492</v>
      </c>
      <c r="W27" s="73"/>
      <c r="X27" s="75">
        <v>-50232</v>
      </c>
    </row>
    <row r="28" spans="4:24" ht="1.1499999999999999" customHeight="1" x14ac:dyDescent="0.2">
      <c r="D28" s="69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69"/>
    </row>
    <row r="29" spans="4:24" ht="1.1499999999999999" customHeight="1" x14ac:dyDescent="0.2"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</row>
    <row r="30" spans="4:24" ht="12.75" customHeight="1" x14ac:dyDescent="0.2">
      <c r="D30" s="77">
        <v>0</v>
      </c>
      <c r="E30" s="77"/>
      <c r="F30" s="78">
        <v>975000</v>
      </c>
      <c r="G30" s="78"/>
      <c r="H30" s="79">
        <v>0</v>
      </c>
      <c r="I30" s="79"/>
      <c r="J30" s="78">
        <v>98860.83</v>
      </c>
      <c r="K30" s="78"/>
      <c r="L30" s="78">
        <v>1073860.83</v>
      </c>
      <c r="M30" s="78"/>
      <c r="N30" s="78">
        <v>1259606</v>
      </c>
      <c r="O30" s="78"/>
      <c r="P30" s="78">
        <v>-1240760.83</v>
      </c>
      <c r="Q30" s="78"/>
      <c r="R30" s="78">
        <v>1342571.6</v>
      </c>
      <c r="S30" s="78"/>
      <c r="T30" s="78">
        <v>1409700.18</v>
      </c>
      <c r="U30" s="78"/>
      <c r="V30" s="78">
        <v>1643115</v>
      </c>
      <c r="W30" s="78"/>
      <c r="X30" s="78">
        <v>-233414.82</v>
      </c>
    </row>
    <row r="31" spans="4:24" ht="1.1499999999999999" customHeight="1" x14ac:dyDescent="0.2"/>
    <row r="32" spans="4:24" ht="10.9" customHeight="1" x14ac:dyDescent="0.2"/>
    <row r="33" spans="4:24" ht="10.9" customHeight="1" x14ac:dyDescent="0.2">
      <c r="D33" s="51" t="s">
        <v>99</v>
      </c>
      <c r="E33" s="51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52" t="s">
        <v>49</v>
      </c>
    </row>
    <row r="34" spans="4:24" ht="10.9" customHeight="1" x14ac:dyDescent="0.2">
      <c r="D34" s="50" t="s">
        <v>43</v>
      </c>
      <c r="E34" s="50"/>
      <c r="X34" s="80" t="s">
        <v>49</v>
      </c>
    </row>
    <row r="35" spans="4:24" ht="10.9" customHeight="1" x14ac:dyDescent="0.2">
      <c r="D35" s="53" t="s">
        <v>100</v>
      </c>
      <c r="E35" s="53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83">
        <v>6192012</v>
      </c>
    </row>
    <row r="36" spans="4:24" ht="10.9" customHeight="1" x14ac:dyDescent="0.2">
      <c r="D36" s="53" t="s">
        <v>101</v>
      </c>
      <c r="E36" s="53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83">
        <v>2012013</v>
      </c>
    </row>
    <row r="37" spans="4:24" ht="10.9" customHeight="1" x14ac:dyDescent="0.2">
      <c r="D37" s="56" t="s">
        <v>43</v>
      </c>
      <c r="E37" s="50"/>
      <c r="X37" s="58" t="s">
        <v>49</v>
      </c>
    </row>
    <row r="38" spans="4:24" ht="10.9" customHeight="1" x14ac:dyDescent="0.2">
      <c r="D38" s="51" t="s">
        <v>79</v>
      </c>
      <c r="E38" s="51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61" t="s">
        <v>49</v>
      </c>
    </row>
    <row r="39" spans="4:24" ht="10.9" customHeight="1" x14ac:dyDescent="0.2">
      <c r="D39" s="56" t="s">
        <v>43</v>
      </c>
      <c r="E39" s="50"/>
      <c r="X39" s="58" t="s">
        <v>49</v>
      </c>
    </row>
    <row r="40" spans="4:24" ht="10.9" customHeight="1" x14ac:dyDescent="0.2">
      <c r="D40" s="53" t="s">
        <v>80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54">
        <v>5141.25</v>
      </c>
    </row>
    <row r="41" spans="4:24" ht="10.9" customHeight="1" x14ac:dyDescent="0.2">
      <c r="D41" s="53" t="s">
        <v>81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81">
        <v>5.2730769230769203</v>
      </c>
    </row>
    <row r="42" spans="4:24" ht="10.9" customHeight="1" x14ac:dyDescent="0.2">
      <c r="D42" s="53" t="s">
        <v>82</v>
      </c>
      <c r="E42" s="53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82">
        <v>1.9228948212983199</v>
      </c>
    </row>
    <row r="43" spans="4:24" ht="10.9" customHeight="1" x14ac:dyDescent="0.2">
      <c r="D43" s="56" t="s">
        <v>43</v>
      </c>
      <c r="E43" s="50"/>
      <c r="X43" s="58" t="s">
        <v>49</v>
      </c>
    </row>
    <row r="44" spans="4:24" ht="10.9" customHeight="1" x14ac:dyDescent="0.2">
      <c r="D44" s="53" t="s">
        <v>83</v>
      </c>
      <c r="E44" s="53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82">
        <v>1.5173494772672</v>
      </c>
    </row>
    <row r="45" spans="4:24" ht="10.9" customHeight="1" x14ac:dyDescent="0.2">
      <c r="D45" s="53" t="s">
        <v>84</v>
      </c>
      <c r="E45" s="53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82">
        <v>1.49242011481699</v>
      </c>
    </row>
    <row r="46" spans="4:24" ht="10.9" customHeight="1" x14ac:dyDescent="0.2">
      <c r="D46" s="53" t="s">
        <v>85</v>
      </c>
      <c r="E46" s="53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82">
        <v>1.43000393729891</v>
      </c>
    </row>
    <row r="47" spans="4:24" ht="10.9" customHeight="1" x14ac:dyDescent="0.2">
      <c r="D47" s="53" t="s">
        <v>86</v>
      </c>
      <c r="E47" s="53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82">
        <v>1.61620943061625</v>
      </c>
    </row>
    <row r="48" spans="4:24" ht="10.9" customHeight="1" x14ac:dyDescent="0.2">
      <c r="D48" s="50" t="s">
        <v>43</v>
      </c>
      <c r="E48" s="50"/>
      <c r="X48" s="80" t="s">
        <v>49</v>
      </c>
    </row>
    <row r="49" spans="1:24" ht="28.7" customHeight="1" x14ac:dyDescent="0.2"/>
    <row r="50" spans="1:24" ht="39.6" customHeight="1" x14ac:dyDescent="0.2"/>
    <row r="51" spans="1:24" ht="12.75" customHeight="1" x14ac:dyDescent="0.2">
      <c r="D51" s="62" t="s">
        <v>189</v>
      </c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</row>
    <row r="52" spans="1:24" ht="9.4" customHeight="1" x14ac:dyDescent="0.3">
      <c r="D52" s="63" t="s">
        <v>71</v>
      </c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</row>
    <row r="53" spans="1:24" ht="13.7" customHeight="1" x14ac:dyDescent="0.3">
      <c r="D53" s="64" t="s">
        <v>71</v>
      </c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</row>
    <row r="54" spans="1:24" ht="9.1999999999999993" customHeight="1" x14ac:dyDescent="0.2">
      <c r="D54" s="65" t="s">
        <v>71</v>
      </c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6" t="s">
        <v>49</v>
      </c>
    </row>
    <row r="55" spans="1:24" ht="0.75" customHeight="1" x14ac:dyDescent="0.2"/>
    <row r="56" spans="1:24" ht="2.1" customHeight="1" x14ac:dyDescent="0.2">
      <c r="A56" s="37" t="s">
        <v>43</v>
      </c>
    </row>
  </sheetData>
  <printOptions horizontalCentered="1"/>
  <pageMargins left="0.25" right="0.25" top="0.25" bottom="0.25" header="0.5" footer="0.5"/>
  <pageSetup orientation="landscape" horizontalDpi="0" verticalDpi="0"/>
  <headerFooter alignWithMargins="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R58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.85546875" style="37" customWidth="1"/>
    <col min="6" max="6" width="11.42578125" style="37" customWidth="1"/>
    <col min="7" max="7" width="0.85546875" style="37" customWidth="1"/>
    <col min="8" max="8" width="11.7109375" style="37" customWidth="1"/>
    <col min="9" max="9" width="0.85546875" style="37" customWidth="1"/>
    <col min="10" max="10" width="11.42578125" style="37" customWidth="1"/>
    <col min="11" max="11" width="0.85546875" style="37" customWidth="1"/>
    <col min="12" max="12" width="11.42578125" style="37" customWidth="1"/>
    <col min="13" max="13" width="0.85546875" style="37" customWidth="1"/>
    <col min="14" max="14" width="11.42578125" style="37" customWidth="1"/>
    <col min="15" max="15" width="0.85546875" style="37" customWidth="1"/>
    <col min="16" max="16" width="10.28515625" style="37" customWidth="1"/>
    <col min="17" max="17" width="11.42578125" style="37" customWidth="1"/>
    <col min="18" max="19" width="0.42578125" style="37" customWidth="1"/>
    <col min="20" max="20" width="1" style="37"/>
    <col min="21" max="256" width="13.28515625" style="37" customWidth="1"/>
    <col min="257" max="16384" width="1" style="37"/>
  </cols>
  <sheetData>
    <row r="1" spans="4:18" ht="2.1" customHeight="1" x14ac:dyDescent="0.2">
      <c r="R1" s="37" t="s">
        <v>43</v>
      </c>
    </row>
    <row r="2" spans="4:18" ht="3.75" customHeight="1" x14ac:dyDescent="0.2"/>
    <row r="3" spans="4:18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4:18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4:18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4:18" ht="16.350000000000001" customHeight="1" x14ac:dyDescent="0.2">
      <c r="D6" s="40" t="s">
        <v>230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4:18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4:18" ht="15.6" customHeight="1" x14ac:dyDescent="0.2">
      <c r="D8" s="41" t="s">
        <v>231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1"/>
    </row>
    <row r="9" spans="4:18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</row>
    <row r="10" spans="4:18" ht="17.25" customHeight="1" x14ac:dyDescent="0.25">
      <c r="D10" s="43" t="s">
        <v>190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4"/>
    </row>
    <row r="11" spans="4:18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</row>
    <row r="12" spans="4:18" ht="1.1499999999999999" customHeight="1" x14ac:dyDescent="0.2"/>
    <row r="13" spans="4:18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</row>
    <row r="14" spans="4:18" ht="12.75" customHeight="1" x14ac:dyDescent="0.2">
      <c r="D14" s="67" t="s">
        <v>73</v>
      </c>
      <c r="E14" s="67"/>
      <c r="F14" s="67" t="s">
        <v>77</v>
      </c>
      <c r="G14" s="67"/>
      <c r="H14" s="67" t="s">
        <v>93</v>
      </c>
      <c r="I14" s="67"/>
      <c r="J14" s="67" t="s">
        <v>94</v>
      </c>
      <c r="K14" s="67"/>
      <c r="L14" s="67" t="s">
        <v>95</v>
      </c>
      <c r="M14" s="67"/>
      <c r="N14" s="67" t="s">
        <v>191</v>
      </c>
      <c r="O14" s="67"/>
      <c r="P14" s="67" t="s">
        <v>192</v>
      </c>
    </row>
    <row r="15" spans="4:18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</row>
    <row r="16" spans="4:18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69"/>
    </row>
    <row r="17" spans="4:16" ht="10.9" customHeight="1" x14ac:dyDescent="0.2">
      <c r="D17" s="71">
        <v>41306</v>
      </c>
      <c r="E17" s="72"/>
      <c r="F17" s="73">
        <v>10760.83</v>
      </c>
      <c r="G17" s="73"/>
      <c r="H17" s="73">
        <v>-1240760.83</v>
      </c>
      <c r="I17" s="73"/>
      <c r="J17" s="73">
        <v>1259606</v>
      </c>
      <c r="K17" s="73"/>
      <c r="L17" s="73">
        <v>279471.59999999992</v>
      </c>
      <c r="M17" s="73"/>
      <c r="N17" s="73">
        <v>29606</v>
      </c>
      <c r="O17" s="73"/>
      <c r="P17" s="119">
        <v>-249865.60000000001</v>
      </c>
    </row>
    <row r="18" spans="4:16" ht="10.9" customHeight="1" x14ac:dyDescent="0.2">
      <c r="D18" s="71">
        <v>41671</v>
      </c>
      <c r="E18" s="72"/>
      <c r="F18" s="73">
        <v>157450</v>
      </c>
      <c r="G18" s="73"/>
      <c r="H18" s="73">
        <v>0</v>
      </c>
      <c r="I18" s="73"/>
      <c r="J18" s="73">
        <v>0</v>
      </c>
      <c r="K18" s="73"/>
      <c r="L18" s="73">
        <v>157450</v>
      </c>
      <c r="M18" s="73"/>
      <c r="N18" s="73">
        <v>197160</v>
      </c>
      <c r="O18" s="73"/>
      <c r="P18" s="119">
        <v>39710</v>
      </c>
    </row>
    <row r="19" spans="4:16" ht="10.9" customHeight="1" x14ac:dyDescent="0.2">
      <c r="D19" s="71">
        <v>42036</v>
      </c>
      <c r="E19" s="72"/>
      <c r="F19" s="73">
        <v>146050</v>
      </c>
      <c r="G19" s="73"/>
      <c r="H19" s="73">
        <v>0</v>
      </c>
      <c r="I19" s="73"/>
      <c r="J19" s="73">
        <v>0</v>
      </c>
      <c r="K19" s="73"/>
      <c r="L19" s="73">
        <v>146050</v>
      </c>
      <c r="M19" s="73"/>
      <c r="N19" s="73">
        <v>186685</v>
      </c>
      <c r="O19" s="73"/>
      <c r="P19" s="119">
        <v>40635</v>
      </c>
    </row>
    <row r="20" spans="4:16" ht="10.9" customHeight="1" x14ac:dyDescent="0.2">
      <c r="D20" s="71">
        <v>42401</v>
      </c>
      <c r="E20" s="72"/>
      <c r="F20" s="73">
        <v>139100</v>
      </c>
      <c r="G20" s="73"/>
      <c r="H20" s="73">
        <v>0</v>
      </c>
      <c r="I20" s="73"/>
      <c r="J20" s="73">
        <v>0</v>
      </c>
      <c r="K20" s="73"/>
      <c r="L20" s="73">
        <v>139100</v>
      </c>
      <c r="M20" s="73"/>
      <c r="N20" s="73">
        <v>181320</v>
      </c>
      <c r="O20" s="73"/>
      <c r="P20" s="119">
        <v>42220</v>
      </c>
    </row>
    <row r="21" spans="4:16" ht="10.9" customHeight="1" x14ac:dyDescent="0.2">
      <c r="D21" s="71">
        <v>42767</v>
      </c>
      <c r="E21" s="71"/>
      <c r="F21" s="75">
        <v>131600</v>
      </c>
      <c r="G21" s="75"/>
      <c r="H21" s="75">
        <v>0</v>
      </c>
      <c r="I21" s="75"/>
      <c r="J21" s="75">
        <v>0</v>
      </c>
      <c r="K21" s="75"/>
      <c r="L21" s="75">
        <v>131600</v>
      </c>
      <c r="M21" s="75"/>
      <c r="N21" s="75">
        <v>170882.5</v>
      </c>
      <c r="O21" s="75"/>
      <c r="P21" s="119">
        <v>39282.5</v>
      </c>
    </row>
    <row r="22" spans="4:16" ht="10.9" customHeight="1" x14ac:dyDescent="0.2">
      <c r="D22" s="71">
        <v>43132</v>
      </c>
      <c r="E22" s="72"/>
      <c r="F22" s="73">
        <v>124200</v>
      </c>
      <c r="G22" s="73"/>
      <c r="H22" s="73">
        <v>0</v>
      </c>
      <c r="I22" s="73"/>
      <c r="J22" s="73">
        <v>0</v>
      </c>
      <c r="K22" s="73"/>
      <c r="L22" s="73">
        <v>124200</v>
      </c>
      <c r="M22" s="73"/>
      <c r="N22" s="73">
        <v>165632.5</v>
      </c>
      <c r="O22" s="73"/>
      <c r="P22" s="119">
        <v>41432.5</v>
      </c>
    </row>
    <row r="23" spans="4:16" ht="10.9" customHeight="1" x14ac:dyDescent="0.2">
      <c r="D23" s="71">
        <v>43497</v>
      </c>
      <c r="E23" s="72"/>
      <c r="F23" s="73">
        <v>86900</v>
      </c>
      <c r="G23" s="73"/>
      <c r="H23" s="73">
        <v>0</v>
      </c>
      <c r="I23" s="73"/>
      <c r="J23" s="73">
        <v>0</v>
      </c>
      <c r="K23" s="73"/>
      <c r="L23" s="73">
        <v>86900</v>
      </c>
      <c r="M23" s="73"/>
      <c r="N23" s="73">
        <v>125242.5</v>
      </c>
      <c r="O23" s="73"/>
      <c r="P23" s="119">
        <v>38342.5</v>
      </c>
    </row>
    <row r="24" spans="4:16" ht="10.9" customHeight="1" x14ac:dyDescent="0.2">
      <c r="D24" s="71">
        <v>43862</v>
      </c>
      <c r="E24" s="72"/>
      <c r="F24" s="73">
        <v>80300</v>
      </c>
      <c r="G24" s="73"/>
      <c r="H24" s="73">
        <v>0</v>
      </c>
      <c r="I24" s="73"/>
      <c r="J24" s="73">
        <v>0</v>
      </c>
      <c r="K24" s="73"/>
      <c r="L24" s="73">
        <v>80300</v>
      </c>
      <c r="M24" s="73"/>
      <c r="N24" s="73">
        <v>121147.5</v>
      </c>
      <c r="O24" s="73"/>
      <c r="P24" s="119">
        <v>40847.5</v>
      </c>
    </row>
    <row r="25" spans="4:16" ht="10.9" customHeight="1" x14ac:dyDescent="0.2">
      <c r="D25" s="71">
        <v>44228</v>
      </c>
      <c r="E25" s="72"/>
      <c r="F25" s="73">
        <v>68800</v>
      </c>
      <c r="G25" s="73"/>
      <c r="H25" s="73">
        <v>0</v>
      </c>
      <c r="I25" s="73"/>
      <c r="J25" s="73">
        <v>0</v>
      </c>
      <c r="K25" s="73"/>
      <c r="L25" s="73">
        <v>68800</v>
      </c>
      <c r="M25" s="73"/>
      <c r="N25" s="73">
        <v>112000</v>
      </c>
      <c r="O25" s="73"/>
      <c r="P25" s="119">
        <v>43200</v>
      </c>
    </row>
    <row r="26" spans="4:16" ht="10.9" customHeight="1" x14ac:dyDescent="0.2">
      <c r="D26" s="71">
        <v>44593</v>
      </c>
      <c r="E26" s="71"/>
      <c r="F26" s="75">
        <v>67500</v>
      </c>
      <c r="G26" s="75"/>
      <c r="H26" s="75">
        <v>0</v>
      </c>
      <c r="I26" s="75"/>
      <c r="J26" s="75">
        <v>0</v>
      </c>
      <c r="K26" s="75"/>
      <c r="L26" s="75">
        <v>67500</v>
      </c>
      <c r="M26" s="75"/>
      <c r="N26" s="75">
        <v>108000</v>
      </c>
      <c r="O26" s="75"/>
      <c r="P26" s="119">
        <v>40500</v>
      </c>
    </row>
    <row r="27" spans="4:16" ht="10.9" customHeight="1" x14ac:dyDescent="0.2">
      <c r="D27" s="71">
        <v>44958</v>
      </c>
      <c r="E27" s="72"/>
      <c r="F27" s="73">
        <v>61200</v>
      </c>
      <c r="G27" s="73"/>
      <c r="H27" s="73">
        <v>0</v>
      </c>
      <c r="I27" s="73"/>
      <c r="J27" s="73">
        <v>0</v>
      </c>
      <c r="K27" s="73"/>
      <c r="L27" s="73">
        <v>61200</v>
      </c>
      <c r="M27" s="73"/>
      <c r="N27" s="73">
        <v>104000</v>
      </c>
      <c r="O27" s="73"/>
      <c r="P27" s="119">
        <v>42800</v>
      </c>
    </row>
    <row r="28" spans="4:16" ht="1.1499999999999999" customHeight="1" x14ac:dyDescent="0.2">
      <c r="D28" s="69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69"/>
    </row>
    <row r="29" spans="4:16" ht="1.1499999999999999" customHeight="1" x14ac:dyDescent="0.2"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</row>
    <row r="30" spans="4:16" ht="12.75" customHeight="1" x14ac:dyDescent="0.2">
      <c r="D30" s="77">
        <v>0</v>
      </c>
      <c r="E30" s="77"/>
      <c r="F30" s="78">
        <v>1073860.83</v>
      </c>
      <c r="G30" s="78"/>
      <c r="H30" s="78">
        <v>-1240760.83</v>
      </c>
      <c r="I30" s="78"/>
      <c r="J30" s="78">
        <v>1259606</v>
      </c>
      <c r="K30" s="78"/>
      <c r="L30" s="78">
        <v>1342571.6</v>
      </c>
      <c r="M30" s="78"/>
      <c r="N30" s="78">
        <v>1501676</v>
      </c>
      <c r="O30" s="78"/>
      <c r="P30" s="97">
        <v>159104.4</v>
      </c>
    </row>
    <row r="31" spans="4:16" ht="1.1499999999999999" customHeight="1" x14ac:dyDescent="0.2"/>
    <row r="32" spans="4:16" ht="10.9" customHeight="1" x14ac:dyDescent="0.2"/>
    <row r="33" spans="4:16" ht="10.9" customHeight="1" x14ac:dyDescent="0.2">
      <c r="D33" s="51" t="s">
        <v>193</v>
      </c>
      <c r="E33" s="51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52" t="s">
        <v>49</v>
      </c>
    </row>
    <row r="34" spans="4:16" ht="10.9" customHeight="1" x14ac:dyDescent="0.2">
      <c r="D34" s="50" t="s">
        <v>43</v>
      </c>
      <c r="E34" s="50"/>
      <c r="P34" s="80" t="s">
        <v>49</v>
      </c>
    </row>
    <row r="35" spans="4:16" ht="10.9" customHeight="1" x14ac:dyDescent="0.2">
      <c r="D35" s="53" t="s">
        <v>194</v>
      </c>
      <c r="E35" s="53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55">
        <v>375448.92053166102</v>
      </c>
    </row>
    <row r="36" spans="4:16" ht="10.9" customHeight="1" x14ac:dyDescent="0.2">
      <c r="D36" s="56" t="s">
        <v>43</v>
      </c>
      <c r="E36" s="50"/>
      <c r="P36" s="58" t="s">
        <v>49</v>
      </c>
    </row>
    <row r="37" spans="4:16" ht="10.9" customHeight="1" x14ac:dyDescent="0.2">
      <c r="D37" s="53" t="s">
        <v>195</v>
      </c>
      <c r="E37" s="53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55">
        <v>375448.92053166102</v>
      </c>
    </row>
    <row r="38" spans="4:16" ht="10.9" customHeight="1" x14ac:dyDescent="0.2">
      <c r="D38" s="56" t="s">
        <v>43</v>
      </c>
      <c r="E38" s="50"/>
      <c r="P38" s="58" t="s">
        <v>49</v>
      </c>
    </row>
    <row r="39" spans="4:16" ht="10.9" customHeight="1" x14ac:dyDescent="0.2">
      <c r="D39" s="53" t="s">
        <v>224</v>
      </c>
      <c r="E39" s="53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55">
        <v>-250000</v>
      </c>
    </row>
    <row r="40" spans="4:16" ht="10.9" customHeight="1" x14ac:dyDescent="0.2">
      <c r="D40" s="53" t="s">
        <v>196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55">
        <v>134.4</v>
      </c>
    </row>
    <row r="41" spans="4:16" ht="10.9" customHeight="1" x14ac:dyDescent="0.2">
      <c r="D41" s="53" t="s">
        <v>197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54">
        <v>125583.320531661</v>
      </c>
    </row>
    <row r="42" spans="4:16" ht="10.9" customHeight="1" x14ac:dyDescent="0.2">
      <c r="D42" s="56" t="s">
        <v>43</v>
      </c>
      <c r="E42" s="50"/>
      <c r="P42" s="58" t="s">
        <v>49</v>
      </c>
    </row>
    <row r="43" spans="4:16" ht="10.9" customHeight="1" x14ac:dyDescent="0.2">
      <c r="D43" s="53" t="s">
        <v>232</v>
      </c>
      <c r="E43" s="53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120">
        <v>9.2087859183013308</v>
      </c>
    </row>
    <row r="44" spans="4:16" ht="10.9" customHeight="1" x14ac:dyDescent="0.2">
      <c r="D44" s="53" t="s">
        <v>233</v>
      </c>
      <c r="E44" s="53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120">
        <v>10.2100260594846</v>
      </c>
    </row>
    <row r="45" spans="4:16" ht="10.9" customHeight="1" x14ac:dyDescent="0.2">
      <c r="D45" s="53" t="s">
        <v>234</v>
      </c>
      <c r="E45" s="53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120">
        <v>12.880340567349799</v>
      </c>
    </row>
    <row r="46" spans="4:16" ht="10.9" customHeight="1" x14ac:dyDescent="0.2">
      <c r="D46" s="56" t="s">
        <v>43</v>
      </c>
      <c r="E46" s="50"/>
      <c r="P46" s="58" t="s">
        <v>49</v>
      </c>
    </row>
    <row r="47" spans="4:16" ht="10.9" customHeight="1" x14ac:dyDescent="0.2">
      <c r="D47" s="51" t="s">
        <v>201</v>
      </c>
      <c r="E47" s="51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61" t="s">
        <v>49</v>
      </c>
    </row>
    <row r="48" spans="4:16" ht="10.9" customHeight="1" x14ac:dyDescent="0.2">
      <c r="D48" s="56" t="s">
        <v>43</v>
      </c>
      <c r="E48" s="50"/>
      <c r="P48" s="58" t="s">
        <v>49</v>
      </c>
    </row>
    <row r="49" spans="1:16" ht="10.9" customHeight="1" x14ac:dyDescent="0.2">
      <c r="D49" s="53" t="s">
        <v>202</v>
      </c>
      <c r="E49" s="53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83">
        <v>6192012</v>
      </c>
    </row>
    <row r="50" spans="1:16" ht="10.9" customHeight="1" x14ac:dyDescent="0.2">
      <c r="D50" s="53" t="s">
        <v>203</v>
      </c>
      <c r="E50" s="53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83">
        <v>6192012</v>
      </c>
    </row>
    <row r="51" spans="1:16" ht="31.9" customHeight="1" x14ac:dyDescent="0.2"/>
    <row r="52" spans="1:16" ht="206.25" customHeight="1" x14ac:dyDescent="0.2"/>
    <row r="53" spans="1:16" ht="12.75" customHeight="1" x14ac:dyDescent="0.2">
      <c r="D53" s="62" t="s">
        <v>189</v>
      </c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</row>
    <row r="54" spans="1:16" ht="9.4" customHeight="1" x14ac:dyDescent="0.3">
      <c r="D54" s="63" t="s">
        <v>71</v>
      </c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</row>
    <row r="55" spans="1:16" ht="13.7" customHeight="1" x14ac:dyDescent="0.3">
      <c r="D55" s="64" t="s">
        <v>71</v>
      </c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</row>
    <row r="56" spans="1:16" ht="9.1999999999999993" customHeight="1" x14ac:dyDescent="0.2">
      <c r="D56" s="65" t="s">
        <v>71</v>
      </c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6" t="s">
        <v>49</v>
      </c>
    </row>
    <row r="57" spans="1:16" ht="0.75" customHeight="1" x14ac:dyDescent="0.2"/>
    <row r="58" spans="1:16" ht="2.1" customHeight="1" x14ac:dyDescent="0.2">
      <c r="A58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T49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.140625" style="37" customWidth="1"/>
    <col min="6" max="6" width="10" style="37" customWidth="1"/>
    <col min="7" max="7" width="0.140625" style="37" customWidth="1"/>
    <col min="8" max="8" width="6.42578125" style="37" customWidth="1"/>
    <col min="9" max="9" width="0.140625" style="37" customWidth="1"/>
    <col min="10" max="10" width="7.7109375" style="37" customWidth="1"/>
    <col min="11" max="11" width="0.140625" style="37" customWidth="1"/>
    <col min="12" max="12" width="10.42578125" style="37" customWidth="1"/>
    <col min="13" max="13" width="0.140625" style="37" customWidth="1"/>
    <col min="14" max="14" width="11.42578125" style="37" customWidth="1"/>
    <col min="15" max="15" width="0.140625" style="37" customWidth="1"/>
    <col min="16" max="16" width="14.140625" style="37" customWidth="1"/>
    <col min="17" max="17" width="0.28515625" style="37" customWidth="1"/>
    <col min="18" max="19" width="11.42578125" style="37" customWidth="1"/>
    <col min="20" max="21" width="0.42578125" style="37" customWidth="1"/>
    <col min="22" max="22" width="1" style="37"/>
    <col min="23" max="256" width="13.28515625" style="37" customWidth="1"/>
    <col min="257" max="16384" width="1" style="37"/>
  </cols>
  <sheetData>
    <row r="1" spans="4:20" ht="2.1" customHeight="1" x14ac:dyDescent="0.2">
      <c r="T1" s="37" t="s">
        <v>43</v>
      </c>
    </row>
    <row r="2" spans="4:20" ht="3.75" customHeight="1" x14ac:dyDescent="0.2"/>
    <row r="3" spans="4:20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4:20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</row>
    <row r="5" spans="4:20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</row>
    <row r="6" spans="4:20" ht="16.350000000000001" customHeight="1" x14ac:dyDescent="0.2">
      <c r="D6" s="40" t="s">
        <v>230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</row>
    <row r="7" spans="4:20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</row>
    <row r="8" spans="4:20" ht="15.6" customHeight="1" x14ac:dyDescent="0.2">
      <c r="D8" s="41" t="s">
        <v>231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1"/>
    </row>
    <row r="9" spans="4:20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</row>
    <row r="10" spans="4:20" ht="17.25" customHeight="1" x14ac:dyDescent="0.25">
      <c r="D10" s="43" t="s">
        <v>204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4"/>
    </row>
    <row r="11" spans="4:20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</row>
    <row r="12" spans="4:20" ht="1.1499999999999999" customHeight="1" x14ac:dyDescent="0.2"/>
    <row r="13" spans="4:20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</row>
    <row r="14" spans="4:20" ht="23.25" customHeight="1" x14ac:dyDescent="0.2">
      <c r="D14" s="67" t="s">
        <v>73</v>
      </c>
      <c r="E14" s="67"/>
      <c r="F14" s="67" t="s">
        <v>74</v>
      </c>
      <c r="G14" s="67"/>
      <c r="H14" s="67" t="s">
        <v>143</v>
      </c>
      <c r="I14" s="67"/>
      <c r="J14" s="67" t="s">
        <v>76</v>
      </c>
      <c r="K14" s="67"/>
      <c r="L14" s="67" t="s">
        <v>144</v>
      </c>
      <c r="M14" s="67"/>
      <c r="N14" s="67" t="s">
        <v>145</v>
      </c>
      <c r="O14" s="67"/>
      <c r="P14" s="67" t="s">
        <v>146</v>
      </c>
      <c r="Q14" s="67"/>
      <c r="R14" s="67" t="s">
        <v>147</v>
      </c>
    </row>
    <row r="15" spans="4:20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</row>
    <row r="16" spans="4:20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69"/>
    </row>
    <row r="17" spans="4:18" ht="10.9" customHeight="1" x14ac:dyDescent="0.2">
      <c r="D17" s="71">
        <v>41079</v>
      </c>
      <c r="E17" s="72"/>
      <c r="F17" s="73">
        <v>0</v>
      </c>
      <c r="G17" s="73"/>
      <c r="H17" s="74">
        <v>0</v>
      </c>
      <c r="I17" s="74"/>
      <c r="J17" s="96">
        <v>0</v>
      </c>
      <c r="K17" s="96"/>
      <c r="L17" s="96">
        <v>0</v>
      </c>
      <c r="M17" s="96"/>
      <c r="N17" s="73">
        <v>0.45</v>
      </c>
      <c r="O17" s="73"/>
      <c r="P17" s="73">
        <v>0</v>
      </c>
      <c r="Q17" s="73"/>
      <c r="R17" s="75">
        <v>0.45</v>
      </c>
    </row>
    <row r="18" spans="4:18" ht="10.9" customHeight="1" x14ac:dyDescent="0.2">
      <c r="D18" s="71">
        <v>41306</v>
      </c>
      <c r="E18" s="72"/>
      <c r="F18" s="73">
        <v>989604</v>
      </c>
      <c r="G18" s="73"/>
      <c r="H18" s="74">
        <v>0.15</v>
      </c>
      <c r="I18" s="74"/>
      <c r="J18" s="96">
        <v>923.17</v>
      </c>
      <c r="K18" s="96"/>
      <c r="L18" s="96">
        <v>250233.21</v>
      </c>
      <c r="M18" s="96"/>
      <c r="N18" s="73">
        <v>1240760.3799999999</v>
      </c>
      <c r="O18" s="73"/>
      <c r="P18" s="73">
        <v>1240760.83</v>
      </c>
      <c r="Q18" s="73"/>
      <c r="R18" s="75">
        <v>0</v>
      </c>
    </row>
    <row r="19" spans="4:18" ht="1.1499999999999999" customHeight="1" x14ac:dyDescent="0.2">
      <c r="D19" s="69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69"/>
    </row>
    <row r="20" spans="4:18" ht="1.1499999999999999" customHeight="1" x14ac:dyDescent="0.2"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</row>
    <row r="21" spans="4:18" ht="12.75" customHeight="1" x14ac:dyDescent="0.2">
      <c r="D21" s="77">
        <v>0</v>
      </c>
      <c r="E21" s="77"/>
      <c r="F21" s="78">
        <v>989604</v>
      </c>
      <c r="G21" s="78"/>
      <c r="H21" s="79">
        <v>0</v>
      </c>
      <c r="I21" s="79"/>
      <c r="J21" s="97">
        <v>923.17</v>
      </c>
      <c r="K21" s="97"/>
      <c r="L21" s="97">
        <v>250233.21</v>
      </c>
      <c r="M21" s="97"/>
      <c r="N21" s="78">
        <v>1240760.83</v>
      </c>
      <c r="O21" s="78"/>
      <c r="P21" s="78">
        <v>1240760.83</v>
      </c>
      <c r="Q21" s="78"/>
      <c r="R21" s="79">
        <v>0</v>
      </c>
    </row>
    <row r="22" spans="4:18" ht="1.1499999999999999" customHeight="1" x14ac:dyDescent="0.2"/>
    <row r="23" spans="4:18" ht="10.9" customHeight="1" x14ac:dyDescent="0.2"/>
    <row r="24" spans="4:18" ht="10.9" customHeight="1" x14ac:dyDescent="0.2">
      <c r="D24" s="51" t="s">
        <v>148</v>
      </c>
      <c r="E24" s="51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52" t="s">
        <v>49</v>
      </c>
    </row>
    <row r="25" spans="4:18" ht="10.9" customHeight="1" x14ac:dyDescent="0.2">
      <c r="D25" s="50" t="s">
        <v>43</v>
      </c>
      <c r="E25" s="50"/>
      <c r="R25" s="80" t="s">
        <v>49</v>
      </c>
    </row>
    <row r="26" spans="4:18" ht="10.9" customHeight="1" x14ac:dyDescent="0.2">
      <c r="D26" s="53" t="s">
        <v>149</v>
      </c>
      <c r="E26" s="53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98">
        <v>-1</v>
      </c>
    </row>
    <row r="27" spans="4:18" ht="10.9" customHeight="1" x14ac:dyDescent="0.2">
      <c r="D27" s="53" t="s">
        <v>150</v>
      </c>
      <c r="E27" s="53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99">
        <v>1</v>
      </c>
    </row>
    <row r="28" spans="4:18" ht="10.9" customHeight="1" x14ac:dyDescent="0.2">
      <c r="D28" s="56" t="s">
        <v>43</v>
      </c>
      <c r="E28" s="50"/>
      <c r="R28" s="58" t="s">
        <v>49</v>
      </c>
    </row>
    <row r="29" spans="4:18" ht="10.9" customHeight="1" x14ac:dyDescent="0.2">
      <c r="D29" s="53" t="s">
        <v>151</v>
      </c>
      <c r="E29" s="53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55">
        <v>250000</v>
      </c>
    </row>
    <row r="30" spans="4:18" ht="10.9" customHeight="1" x14ac:dyDescent="0.2">
      <c r="D30" s="56" t="s">
        <v>43</v>
      </c>
      <c r="E30" s="50"/>
      <c r="R30" s="58" t="s">
        <v>49</v>
      </c>
    </row>
    <row r="31" spans="4:18" ht="10.9" customHeight="1" x14ac:dyDescent="0.2">
      <c r="D31" s="53" t="s">
        <v>152</v>
      </c>
      <c r="E31" s="53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55">
        <v>0.45</v>
      </c>
    </row>
    <row r="32" spans="4:18" ht="10.9" customHeight="1" x14ac:dyDescent="0.2">
      <c r="D32" s="53" t="s">
        <v>153</v>
      </c>
      <c r="E32" s="53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55">
        <v>989604</v>
      </c>
    </row>
    <row r="33" spans="4:18" ht="10.9" customHeight="1" x14ac:dyDescent="0.2">
      <c r="D33" s="53" t="s">
        <v>154</v>
      </c>
      <c r="E33" s="53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54">
        <v>1239604.45</v>
      </c>
    </row>
    <row r="34" spans="4:18" ht="10.9" customHeight="1" x14ac:dyDescent="0.2">
      <c r="D34" s="56" t="s">
        <v>43</v>
      </c>
      <c r="E34" s="50"/>
      <c r="R34" s="58" t="s">
        <v>49</v>
      </c>
    </row>
    <row r="35" spans="4:18" ht="10.9" customHeight="1" x14ac:dyDescent="0.2">
      <c r="D35" s="53" t="s">
        <v>155</v>
      </c>
      <c r="E35" s="53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54">
        <v>981862.00033279101</v>
      </c>
    </row>
    <row r="36" spans="4:18" ht="10.9" customHeight="1" x14ac:dyDescent="0.2">
      <c r="D36" s="53" t="s">
        <v>156</v>
      </c>
      <c r="E36" s="53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55">
        <v>-7742.44966720918</v>
      </c>
    </row>
    <row r="37" spans="4:18" ht="10.9" customHeight="1" x14ac:dyDescent="0.2">
      <c r="D37" s="56" t="s">
        <v>43</v>
      </c>
      <c r="E37" s="50"/>
      <c r="R37" s="58" t="s">
        <v>49</v>
      </c>
    </row>
    <row r="38" spans="4:18" ht="10.9" customHeight="1" x14ac:dyDescent="0.2">
      <c r="D38" s="53" t="s">
        <v>157</v>
      </c>
      <c r="E38" s="53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82">
        <v>0.151262562987105</v>
      </c>
    </row>
    <row r="39" spans="4:18" ht="10.9" customHeight="1" x14ac:dyDescent="0.2">
      <c r="D39" s="53" t="s">
        <v>158</v>
      </c>
      <c r="E39" s="53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82">
        <v>1.43000393729891</v>
      </c>
    </row>
    <row r="40" spans="4:18" ht="10.9" customHeight="1" x14ac:dyDescent="0.2">
      <c r="D40" s="56" t="s">
        <v>43</v>
      </c>
      <c r="E40" s="50"/>
      <c r="R40" s="58" t="s">
        <v>49</v>
      </c>
    </row>
    <row r="41" spans="4:18" ht="10.9" customHeight="1" x14ac:dyDescent="0.2">
      <c r="D41" s="53" t="s">
        <v>159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83">
        <v>5232012</v>
      </c>
    </row>
    <row r="42" spans="4:18" ht="31.9" customHeight="1" x14ac:dyDescent="0.2"/>
    <row r="43" spans="4:18" ht="293.45" customHeight="1" x14ac:dyDescent="0.2"/>
    <row r="44" spans="4:18" ht="12.75" customHeight="1" x14ac:dyDescent="0.2">
      <c r="D44" s="62" t="s">
        <v>189</v>
      </c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</row>
    <row r="45" spans="4:18" ht="9.4" customHeight="1" x14ac:dyDescent="0.3">
      <c r="D45" s="63" t="s">
        <v>71</v>
      </c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</row>
    <row r="46" spans="4:18" ht="13.7" customHeight="1" x14ac:dyDescent="0.3">
      <c r="D46" s="64" t="s">
        <v>71</v>
      </c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</row>
    <row r="47" spans="4:18" ht="9.1999999999999993" customHeight="1" x14ac:dyDescent="0.2">
      <c r="D47" s="65" t="s">
        <v>71</v>
      </c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6" t="s">
        <v>49</v>
      </c>
    </row>
    <row r="48" spans="4:18" ht="0.75" customHeight="1" x14ac:dyDescent="0.2"/>
    <row r="49" spans="1:1" ht="2.1" customHeight="1" x14ac:dyDescent="0.2">
      <c r="A49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V47"/>
  <sheetViews>
    <sheetView showGridLines="0" workbookViewId="0"/>
  </sheetViews>
  <sheetFormatPr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" style="37" hidden="1" customWidth="1"/>
    <col min="6" max="6" width="6.85546875" style="37" customWidth="1"/>
    <col min="7" max="7" width="0" style="37" hidden="1" customWidth="1"/>
    <col min="8" max="8" width="7.5703125" style="37" customWidth="1"/>
    <col min="9" max="9" width="0" style="37" hidden="1" customWidth="1"/>
    <col min="10" max="10" width="6.42578125" style="37" customWidth="1"/>
    <col min="11" max="11" width="0" style="37" hidden="1" customWidth="1"/>
    <col min="12" max="12" width="11.85546875" style="37" customWidth="1"/>
    <col min="13" max="13" width="0" style="37" hidden="1" customWidth="1"/>
    <col min="14" max="14" width="9.140625" style="37"/>
    <col min="15" max="15" width="0" style="37" hidden="1" customWidth="1"/>
    <col min="16" max="16" width="11.42578125" style="37" customWidth="1"/>
    <col min="17" max="17" width="0" style="37" hidden="1" customWidth="1"/>
    <col min="18" max="18" width="9.28515625" style="37" customWidth="1"/>
    <col min="19" max="19" width="0" style="37" hidden="1" customWidth="1"/>
    <col min="20" max="21" width="11.42578125" style="37" customWidth="1"/>
    <col min="22" max="23" width="0.42578125" style="37" customWidth="1"/>
    <col min="24" max="24" width="9.140625" style="37"/>
    <col min="25" max="256" width="13.28515625" style="37" customWidth="1"/>
    <col min="257" max="16384" width="9.140625" style="37"/>
  </cols>
  <sheetData>
    <row r="1" spans="4:22" ht="2.1" customHeight="1" x14ac:dyDescent="0.2">
      <c r="V1" s="37" t="s">
        <v>43</v>
      </c>
    </row>
    <row r="2" spans="4:22" ht="3.75" customHeight="1" x14ac:dyDescent="0.2"/>
    <row r="3" spans="4:22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</row>
    <row r="4" spans="4:22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</row>
    <row r="5" spans="4:22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</row>
    <row r="6" spans="4:22" ht="16.350000000000001" customHeight="1" x14ac:dyDescent="0.2">
      <c r="D6" s="40" t="s">
        <v>230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4:22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</row>
    <row r="8" spans="4:22" ht="15.6" customHeight="1" x14ac:dyDescent="0.2">
      <c r="D8" s="41" t="s">
        <v>231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4:22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4:22" ht="17.25" customHeight="1" x14ac:dyDescent="0.25">
      <c r="D10" s="43" t="s">
        <v>205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</row>
    <row r="11" spans="4:22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4:22" ht="1.1499999999999999" customHeight="1" x14ac:dyDescent="0.2"/>
    <row r="13" spans="4:22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</row>
    <row r="14" spans="4:22" ht="23.25" customHeight="1" x14ac:dyDescent="0.2">
      <c r="D14" s="67" t="s">
        <v>103</v>
      </c>
      <c r="E14" s="67"/>
      <c r="F14" s="67" t="s">
        <v>161</v>
      </c>
      <c r="G14" s="67"/>
      <c r="H14" s="67" t="s">
        <v>75</v>
      </c>
      <c r="I14" s="67"/>
      <c r="J14" s="67" t="s">
        <v>105</v>
      </c>
      <c r="K14" s="67"/>
      <c r="L14" s="67" t="s">
        <v>162</v>
      </c>
      <c r="M14" s="67"/>
      <c r="N14" s="67" t="s">
        <v>163</v>
      </c>
      <c r="O14" s="67"/>
      <c r="P14" s="67" t="s">
        <v>164</v>
      </c>
      <c r="Q14" s="67"/>
      <c r="R14" s="67" t="s">
        <v>165</v>
      </c>
      <c r="S14" s="67"/>
      <c r="T14" s="67" t="s">
        <v>166</v>
      </c>
    </row>
    <row r="15" spans="4:22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</row>
    <row r="16" spans="4:22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</row>
    <row r="17" spans="4:20" ht="12.95" customHeight="1" x14ac:dyDescent="0.2">
      <c r="D17" s="100" t="s">
        <v>167</v>
      </c>
      <c r="E17" s="100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</row>
    <row r="18" spans="4:20" ht="10.9" customHeight="1" x14ac:dyDescent="0.2">
      <c r="D18" s="71">
        <v>41306</v>
      </c>
      <c r="E18" s="72"/>
      <c r="F18" s="70" t="s">
        <v>168</v>
      </c>
      <c r="G18" s="70"/>
      <c r="H18" s="74">
        <v>0.15</v>
      </c>
      <c r="I18" s="74"/>
      <c r="J18" s="74">
        <v>0.15</v>
      </c>
      <c r="K18" s="74"/>
      <c r="L18" s="95">
        <v>100</v>
      </c>
      <c r="M18" s="95"/>
      <c r="N18" s="102">
        <v>989604</v>
      </c>
      <c r="O18" s="102"/>
      <c r="P18" s="73">
        <v>989604</v>
      </c>
      <c r="Q18" s="73"/>
      <c r="R18" s="73">
        <v>0</v>
      </c>
      <c r="S18" s="73"/>
      <c r="T18" s="73">
        <v>989604</v>
      </c>
    </row>
    <row r="19" spans="4:20" ht="10.9" customHeight="1" x14ac:dyDescent="0.2">
      <c r="D19" s="103" t="s">
        <v>170</v>
      </c>
      <c r="E19" s="103"/>
      <c r="F19" s="103"/>
      <c r="G19" s="103"/>
      <c r="H19" s="104">
        <v>0</v>
      </c>
      <c r="I19" s="104"/>
      <c r="J19" s="104">
        <v>0</v>
      </c>
      <c r="K19" s="104"/>
      <c r="L19" s="105">
        <v>0</v>
      </c>
      <c r="M19" s="105"/>
      <c r="N19" s="106">
        <v>989604</v>
      </c>
      <c r="O19" s="106"/>
      <c r="P19" s="78">
        <v>989604</v>
      </c>
      <c r="Q19" s="78"/>
      <c r="R19" s="78">
        <v>0</v>
      </c>
      <c r="S19" s="78"/>
      <c r="T19" s="78">
        <v>989604</v>
      </c>
    </row>
    <row r="20" spans="4:20" ht="12.95" customHeight="1" x14ac:dyDescent="0.2">
      <c r="D20" s="100" t="s">
        <v>171</v>
      </c>
      <c r="E20" s="100"/>
      <c r="F20" s="103"/>
      <c r="G20" s="103"/>
      <c r="H20" s="104"/>
      <c r="I20" s="104"/>
      <c r="J20" s="104"/>
      <c r="K20" s="104"/>
      <c r="L20" s="105"/>
      <c r="M20" s="105"/>
      <c r="N20" s="106"/>
      <c r="O20" s="106"/>
      <c r="P20" s="78"/>
      <c r="Q20" s="78"/>
      <c r="R20" s="78"/>
      <c r="S20" s="78"/>
      <c r="T20" s="78"/>
    </row>
    <row r="21" spans="4:20" ht="10.9" customHeight="1" x14ac:dyDescent="0.2">
      <c r="D21" s="71">
        <v>41306</v>
      </c>
      <c r="E21" s="72"/>
      <c r="F21" s="70" t="s">
        <v>168</v>
      </c>
      <c r="G21" s="70"/>
      <c r="H21" s="74">
        <v>0.15</v>
      </c>
      <c r="I21" s="74"/>
      <c r="J21" s="74">
        <v>0.15</v>
      </c>
      <c r="K21" s="74"/>
      <c r="L21" s="95">
        <v>100</v>
      </c>
      <c r="M21" s="95"/>
      <c r="N21" s="102">
        <v>250000</v>
      </c>
      <c r="O21" s="102"/>
      <c r="P21" s="73">
        <v>250000</v>
      </c>
      <c r="Q21" s="73"/>
      <c r="R21" s="73">
        <v>0</v>
      </c>
      <c r="S21" s="73"/>
      <c r="T21" s="73">
        <v>250000</v>
      </c>
    </row>
    <row r="22" spans="4:20" ht="10.9" customHeight="1" x14ac:dyDescent="0.2">
      <c r="D22" s="107" t="s">
        <v>170</v>
      </c>
      <c r="E22" s="107"/>
      <c r="F22" s="107"/>
      <c r="G22" s="107"/>
      <c r="H22" s="108">
        <v>0</v>
      </c>
      <c r="I22" s="108"/>
      <c r="J22" s="108">
        <v>0</v>
      </c>
      <c r="K22" s="108"/>
      <c r="L22" s="109">
        <v>0</v>
      </c>
      <c r="M22" s="109"/>
      <c r="N22" s="110">
        <v>250000</v>
      </c>
      <c r="O22" s="110"/>
      <c r="P22" s="111">
        <v>250000</v>
      </c>
      <c r="Q22" s="111"/>
      <c r="R22" s="111">
        <v>0</v>
      </c>
      <c r="S22" s="111"/>
      <c r="T22" s="111">
        <v>250000</v>
      </c>
    </row>
    <row r="23" spans="4:20" ht="10.9" customHeight="1" x14ac:dyDescent="0.2">
      <c r="D23" s="112" t="s">
        <v>124</v>
      </c>
      <c r="E23" s="112"/>
      <c r="F23" s="112"/>
      <c r="G23" s="112"/>
      <c r="H23" s="113">
        <v>0</v>
      </c>
      <c r="I23" s="113"/>
      <c r="J23" s="113">
        <v>0</v>
      </c>
      <c r="K23" s="113"/>
      <c r="L23" s="114">
        <v>0</v>
      </c>
      <c r="M23" s="114"/>
      <c r="N23" s="115">
        <v>1239604</v>
      </c>
      <c r="O23" s="115"/>
      <c r="P23" s="116">
        <v>1239604</v>
      </c>
      <c r="Q23" s="116"/>
      <c r="R23" s="116">
        <v>0</v>
      </c>
      <c r="S23" s="116"/>
      <c r="T23" s="116">
        <v>1239604</v>
      </c>
    </row>
    <row r="24" spans="4:20" ht="12.75" customHeight="1" x14ac:dyDescent="0.2">
      <c r="D24" s="69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</row>
    <row r="25" spans="4:20" ht="10.9" customHeight="1" x14ac:dyDescent="0.2"/>
    <row r="26" spans="4:20" ht="10.9" customHeight="1" x14ac:dyDescent="0.2">
      <c r="D26" s="51" t="s">
        <v>172</v>
      </c>
      <c r="E26" s="51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52" t="s">
        <v>49</v>
      </c>
    </row>
    <row r="27" spans="4:20" ht="10.9" customHeight="1" x14ac:dyDescent="0.2">
      <c r="D27" s="53" t="s">
        <v>152</v>
      </c>
      <c r="E27" s="53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55">
        <v>0.45</v>
      </c>
    </row>
    <row r="28" spans="4:20" ht="10.9" customHeight="1" x14ac:dyDescent="0.2">
      <c r="D28" s="53" t="s">
        <v>153</v>
      </c>
      <c r="E28" s="53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55">
        <v>989604</v>
      </c>
    </row>
    <row r="29" spans="4:20" ht="10.9" customHeight="1" x14ac:dyDescent="0.2">
      <c r="D29" s="53" t="s">
        <v>154</v>
      </c>
      <c r="E29" s="53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54">
        <v>989604.45</v>
      </c>
    </row>
    <row r="30" spans="4:20" ht="10.9" customHeight="1" x14ac:dyDescent="0.2">
      <c r="D30" s="56" t="s">
        <v>43</v>
      </c>
      <c r="E30" s="50"/>
      <c r="T30" s="58" t="s">
        <v>49</v>
      </c>
    </row>
    <row r="31" spans="4:20" ht="10.9" customHeight="1" x14ac:dyDescent="0.2">
      <c r="D31" s="51" t="s">
        <v>173</v>
      </c>
      <c r="E31" s="51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61" t="s">
        <v>49</v>
      </c>
    </row>
    <row r="32" spans="4:20" ht="10.9" customHeight="1" x14ac:dyDescent="0.2">
      <c r="D32" s="53" t="s">
        <v>174</v>
      </c>
      <c r="E32" s="53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55">
        <v>250000</v>
      </c>
    </row>
    <row r="33" spans="1:20" ht="10.9" customHeight="1" x14ac:dyDescent="0.2">
      <c r="D33" s="53" t="s">
        <v>154</v>
      </c>
      <c r="E33" s="53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54">
        <v>250000</v>
      </c>
    </row>
    <row r="34" spans="1:20" ht="10.9" customHeight="1" x14ac:dyDescent="0.2">
      <c r="D34" s="56" t="s">
        <v>43</v>
      </c>
      <c r="E34" s="50"/>
      <c r="T34" s="58" t="s">
        <v>49</v>
      </c>
    </row>
    <row r="35" spans="1:20" ht="10.9" customHeight="1" x14ac:dyDescent="0.2">
      <c r="D35" s="53" t="s">
        <v>152</v>
      </c>
      <c r="E35" s="53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55">
        <v>0.45</v>
      </c>
    </row>
    <row r="36" spans="1:20" ht="10.9" customHeight="1" x14ac:dyDescent="0.2">
      <c r="D36" s="53" t="s">
        <v>174</v>
      </c>
      <c r="E36" s="53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55">
        <v>1239604</v>
      </c>
    </row>
    <row r="37" spans="1:20" ht="10.9" customHeight="1" x14ac:dyDescent="0.2">
      <c r="D37" s="53" t="s">
        <v>175</v>
      </c>
      <c r="E37" s="53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54">
        <v>1239604.45</v>
      </c>
    </row>
    <row r="38" spans="1:20" ht="10.9" customHeight="1" x14ac:dyDescent="0.2">
      <c r="D38" s="56" t="s">
        <v>43</v>
      </c>
      <c r="E38" s="50"/>
      <c r="T38" s="58" t="s">
        <v>49</v>
      </c>
    </row>
    <row r="39" spans="1:20" ht="10.9" customHeight="1" x14ac:dyDescent="0.2">
      <c r="D39" s="53" t="s">
        <v>176</v>
      </c>
      <c r="E39" s="53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83">
        <v>6192012</v>
      </c>
    </row>
    <row r="40" spans="1:20" ht="31.9" customHeight="1" x14ac:dyDescent="0.2"/>
    <row r="41" spans="1:20" ht="281.45" customHeight="1" x14ac:dyDescent="0.2"/>
    <row r="42" spans="1:20" ht="12.75" customHeight="1" x14ac:dyDescent="0.2">
      <c r="D42" s="62" t="s">
        <v>189</v>
      </c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</row>
    <row r="43" spans="1:20" ht="9.4" customHeight="1" x14ac:dyDescent="0.3">
      <c r="D43" s="63" t="s">
        <v>71</v>
      </c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</row>
    <row r="44" spans="1:20" ht="13.7" customHeight="1" x14ac:dyDescent="0.3">
      <c r="D44" s="64" t="s">
        <v>71</v>
      </c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</row>
    <row r="45" spans="1:20" ht="9.1999999999999993" customHeight="1" x14ac:dyDescent="0.2">
      <c r="D45" s="65" t="s">
        <v>71</v>
      </c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6" t="s">
        <v>49</v>
      </c>
    </row>
    <row r="46" spans="1:20" ht="0.75" customHeight="1" x14ac:dyDescent="0.2"/>
    <row r="47" spans="1:20" ht="2.1" customHeight="1" x14ac:dyDescent="0.2">
      <c r="A47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P61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4.5703125" style="37" customWidth="1"/>
    <col min="6" max="6" width="11.42578125" style="37" customWidth="1"/>
    <col min="7" max="7" width="4.5703125" style="37" customWidth="1"/>
    <col min="8" max="8" width="7.5703125" style="37" customWidth="1"/>
    <col min="9" max="9" width="4.5703125" style="37" customWidth="1"/>
    <col min="10" max="10" width="10" style="37" customWidth="1"/>
    <col min="11" max="11" width="4.5703125" style="37" customWidth="1"/>
    <col min="12" max="12" width="11.42578125" style="37" customWidth="1"/>
    <col min="13" max="13" width="4.5703125" style="37" customWidth="1"/>
    <col min="14" max="14" width="10" style="37" customWidth="1"/>
    <col min="15" max="15" width="11.42578125" style="37" customWidth="1"/>
    <col min="16" max="17" width="0.42578125" style="37" customWidth="1"/>
    <col min="18" max="18" width="1" style="37"/>
    <col min="19" max="256" width="13.28515625" style="37" customWidth="1"/>
    <col min="257" max="16384" width="1" style="37"/>
  </cols>
  <sheetData>
    <row r="1" spans="4:16" ht="2.1" customHeight="1" x14ac:dyDescent="0.2">
      <c r="P1" s="37" t="s">
        <v>43</v>
      </c>
    </row>
    <row r="2" spans="4:16" ht="3.75" customHeight="1" x14ac:dyDescent="0.2"/>
    <row r="3" spans="4:16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</row>
    <row r="4" spans="4:16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</row>
    <row r="5" spans="4:16" ht="18.75" customHeight="1" x14ac:dyDescent="0.3">
      <c r="D5" s="39" t="s">
        <v>208</v>
      </c>
      <c r="E5" s="39"/>
      <c r="F5" s="39"/>
      <c r="G5" s="39"/>
      <c r="H5" s="39"/>
      <c r="I5" s="39"/>
      <c r="J5" s="39"/>
      <c r="K5" s="39"/>
      <c r="L5" s="39"/>
      <c r="M5" s="39"/>
      <c r="N5" s="39"/>
    </row>
    <row r="6" spans="4:16" ht="16.350000000000001" customHeight="1" x14ac:dyDescent="0.2">
      <c r="D6" s="40" t="s">
        <v>235</v>
      </c>
      <c r="E6" s="40"/>
      <c r="F6" s="40"/>
      <c r="G6" s="40"/>
      <c r="H6" s="40"/>
      <c r="I6" s="40"/>
      <c r="J6" s="40"/>
      <c r="K6" s="40"/>
      <c r="L6" s="40"/>
      <c r="M6" s="40"/>
      <c r="N6" s="40"/>
    </row>
    <row r="7" spans="4:16" ht="15.6" customHeight="1" x14ac:dyDescent="0.2">
      <c r="D7" s="41" t="s">
        <v>210</v>
      </c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4:16" ht="15.6" customHeight="1" x14ac:dyDescent="0.2">
      <c r="D8" s="41" t="s">
        <v>49</v>
      </c>
      <c r="E8" s="42"/>
      <c r="F8" s="42"/>
      <c r="G8" s="42"/>
      <c r="H8" s="42"/>
      <c r="I8" s="42"/>
      <c r="J8" s="42"/>
      <c r="K8" s="42"/>
      <c r="L8" s="42"/>
      <c r="M8" s="42"/>
      <c r="N8" s="41"/>
    </row>
    <row r="9" spans="4:16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4:16" ht="17.25" customHeight="1" x14ac:dyDescent="0.25">
      <c r="D10" s="43" t="s">
        <v>211</v>
      </c>
      <c r="E10" s="43"/>
      <c r="F10" s="43"/>
      <c r="G10" s="43"/>
      <c r="H10" s="43"/>
      <c r="I10" s="43"/>
      <c r="J10" s="43"/>
      <c r="K10" s="43"/>
      <c r="L10" s="43"/>
      <c r="M10" s="43"/>
      <c r="N10" s="44"/>
    </row>
    <row r="11" spans="4:16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</row>
    <row r="12" spans="4:16" ht="1.1499999999999999" customHeight="1" x14ac:dyDescent="0.2"/>
    <row r="13" spans="4:16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</row>
    <row r="14" spans="4:16" ht="23.25" customHeight="1" x14ac:dyDescent="0.2">
      <c r="D14" s="67" t="s">
        <v>73</v>
      </c>
      <c r="E14" s="67"/>
      <c r="F14" s="67" t="s">
        <v>74</v>
      </c>
      <c r="G14" s="67"/>
      <c r="H14" s="67" t="s">
        <v>75</v>
      </c>
      <c r="I14" s="67"/>
      <c r="J14" s="67" t="s">
        <v>76</v>
      </c>
      <c r="K14" s="67"/>
      <c r="L14" s="67" t="s">
        <v>77</v>
      </c>
      <c r="M14" s="67"/>
      <c r="N14" s="67" t="s">
        <v>78</v>
      </c>
    </row>
    <row r="15" spans="4:16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</row>
    <row r="16" spans="4:16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69"/>
    </row>
    <row r="17" spans="4:14" ht="10.9" customHeight="1" x14ac:dyDescent="0.2">
      <c r="D17" s="71">
        <v>41306</v>
      </c>
      <c r="E17" s="72"/>
      <c r="F17" s="73">
        <v>0</v>
      </c>
      <c r="G17" s="73"/>
      <c r="H17" s="74">
        <v>0</v>
      </c>
      <c r="I17" s="74"/>
      <c r="J17" s="73">
        <v>29606</v>
      </c>
      <c r="K17" s="73"/>
      <c r="L17" s="73">
        <v>29606</v>
      </c>
      <c r="M17" s="73"/>
      <c r="N17" s="75">
        <v>29606</v>
      </c>
    </row>
    <row r="18" spans="4:14" ht="10.9" customHeight="1" x14ac:dyDescent="0.2">
      <c r="D18" s="71">
        <v>41487</v>
      </c>
      <c r="E18" s="72"/>
      <c r="F18" s="73">
        <v>0</v>
      </c>
      <c r="G18" s="73"/>
      <c r="H18" s="74">
        <v>0</v>
      </c>
      <c r="I18" s="74"/>
      <c r="J18" s="73">
        <v>23580</v>
      </c>
      <c r="K18" s="73"/>
      <c r="L18" s="73">
        <v>23580</v>
      </c>
      <c r="M18" s="73"/>
      <c r="N18" s="75">
        <v>0</v>
      </c>
    </row>
    <row r="19" spans="4:14" ht="10.9" customHeight="1" x14ac:dyDescent="0.2">
      <c r="D19" s="71">
        <v>41671</v>
      </c>
      <c r="E19" s="72"/>
      <c r="F19" s="73">
        <v>150000</v>
      </c>
      <c r="G19" s="73"/>
      <c r="H19" s="74">
        <v>3.65</v>
      </c>
      <c r="I19" s="74"/>
      <c r="J19" s="73">
        <v>23580</v>
      </c>
      <c r="K19" s="73"/>
      <c r="L19" s="73">
        <v>173580</v>
      </c>
      <c r="M19" s="73"/>
      <c r="N19" s="75">
        <v>197160</v>
      </c>
    </row>
    <row r="20" spans="4:14" ht="10.9" customHeight="1" x14ac:dyDescent="0.2">
      <c r="D20" s="71">
        <v>41852</v>
      </c>
      <c r="E20" s="72"/>
      <c r="F20" s="73">
        <v>0</v>
      </c>
      <c r="G20" s="73"/>
      <c r="H20" s="74">
        <v>0</v>
      </c>
      <c r="I20" s="74"/>
      <c r="J20" s="73">
        <v>20842.5</v>
      </c>
      <c r="K20" s="73"/>
      <c r="L20" s="73">
        <v>20842.5</v>
      </c>
      <c r="M20" s="73"/>
      <c r="N20" s="75">
        <v>0</v>
      </c>
    </row>
    <row r="21" spans="4:14" ht="10.9" customHeight="1" x14ac:dyDescent="0.2">
      <c r="D21" s="71">
        <v>42036</v>
      </c>
      <c r="E21" s="71"/>
      <c r="F21" s="75">
        <v>145000</v>
      </c>
      <c r="G21" s="75"/>
      <c r="H21" s="76">
        <v>3.7</v>
      </c>
      <c r="I21" s="76"/>
      <c r="J21" s="75">
        <v>20842.5</v>
      </c>
      <c r="K21" s="75"/>
      <c r="L21" s="75">
        <v>165842.5</v>
      </c>
      <c r="M21" s="75"/>
      <c r="N21" s="75">
        <v>186685</v>
      </c>
    </row>
    <row r="22" spans="4:14" ht="10.9" customHeight="1" x14ac:dyDescent="0.2">
      <c r="D22" s="71">
        <v>42217</v>
      </c>
      <c r="E22" s="72"/>
      <c r="F22" s="73">
        <v>0</v>
      </c>
      <c r="G22" s="73"/>
      <c r="H22" s="74">
        <v>0</v>
      </c>
      <c r="I22" s="74"/>
      <c r="J22" s="73">
        <v>18160</v>
      </c>
      <c r="K22" s="73"/>
      <c r="L22" s="73">
        <v>18160</v>
      </c>
      <c r="M22" s="73"/>
      <c r="N22" s="75">
        <v>0</v>
      </c>
    </row>
    <row r="23" spans="4:14" ht="10.9" customHeight="1" x14ac:dyDescent="0.2">
      <c r="D23" s="71">
        <v>42401</v>
      </c>
      <c r="E23" s="72"/>
      <c r="F23" s="73">
        <v>145000</v>
      </c>
      <c r="G23" s="73"/>
      <c r="H23" s="74">
        <v>3.75</v>
      </c>
      <c r="I23" s="74"/>
      <c r="J23" s="73">
        <v>18160</v>
      </c>
      <c r="K23" s="73"/>
      <c r="L23" s="73">
        <v>163160</v>
      </c>
      <c r="M23" s="73"/>
      <c r="N23" s="75">
        <v>181320</v>
      </c>
    </row>
    <row r="24" spans="4:14" ht="10.9" customHeight="1" x14ac:dyDescent="0.2">
      <c r="D24" s="71">
        <v>42583</v>
      </c>
      <c r="E24" s="72"/>
      <c r="F24" s="73">
        <v>0</v>
      </c>
      <c r="G24" s="73"/>
      <c r="H24" s="74">
        <v>0</v>
      </c>
      <c r="I24" s="74"/>
      <c r="J24" s="73">
        <v>15441.25</v>
      </c>
      <c r="K24" s="73"/>
      <c r="L24" s="73">
        <v>15441.25</v>
      </c>
      <c r="M24" s="73"/>
      <c r="N24" s="75">
        <v>0</v>
      </c>
    </row>
    <row r="25" spans="4:14" ht="10.9" customHeight="1" x14ac:dyDescent="0.2">
      <c r="D25" s="71">
        <v>42767</v>
      </c>
      <c r="E25" s="72"/>
      <c r="F25" s="73">
        <v>140000</v>
      </c>
      <c r="G25" s="73"/>
      <c r="H25" s="74">
        <v>3.75</v>
      </c>
      <c r="I25" s="74"/>
      <c r="J25" s="73">
        <v>15441.25</v>
      </c>
      <c r="K25" s="73"/>
      <c r="L25" s="73">
        <v>155441.25</v>
      </c>
      <c r="M25" s="73"/>
      <c r="N25" s="75">
        <v>170882.5</v>
      </c>
    </row>
    <row r="26" spans="4:14" ht="10.9" customHeight="1" x14ac:dyDescent="0.2">
      <c r="D26" s="71">
        <v>42948</v>
      </c>
      <c r="E26" s="71"/>
      <c r="F26" s="75">
        <v>0</v>
      </c>
      <c r="G26" s="75"/>
      <c r="H26" s="76">
        <v>0</v>
      </c>
      <c r="I26" s="76"/>
      <c r="J26" s="75">
        <v>12816.25</v>
      </c>
      <c r="K26" s="75"/>
      <c r="L26" s="75">
        <v>12816.25</v>
      </c>
      <c r="M26" s="75"/>
      <c r="N26" s="75">
        <v>0</v>
      </c>
    </row>
    <row r="27" spans="4:14" ht="10.9" customHeight="1" x14ac:dyDescent="0.2">
      <c r="D27" s="71">
        <v>43132</v>
      </c>
      <c r="E27" s="72"/>
      <c r="F27" s="73">
        <v>140000</v>
      </c>
      <c r="G27" s="73"/>
      <c r="H27" s="74">
        <v>3.85</v>
      </c>
      <c r="I27" s="74"/>
      <c r="J27" s="73">
        <v>12816.25</v>
      </c>
      <c r="K27" s="73"/>
      <c r="L27" s="73">
        <v>152816.25</v>
      </c>
      <c r="M27" s="73"/>
      <c r="N27" s="75">
        <v>165632.5</v>
      </c>
    </row>
    <row r="28" spans="4:14" ht="10.9" customHeight="1" x14ac:dyDescent="0.2">
      <c r="D28" s="71">
        <v>43313</v>
      </c>
      <c r="E28" s="72"/>
      <c r="F28" s="73">
        <v>0</v>
      </c>
      <c r="G28" s="73"/>
      <c r="H28" s="74">
        <v>0</v>
      </c>
      <c r="I28" s="74"/>
      <c r="J28" s="73">
        <v>10121.25</v>
      </c>
      <c r="K28" s="73"/>
      <c r="L28" s="73">
        <v>10121.25</v>
      </c>
      <c r="M28" s="73"/>
      <c r="N28" s="75">
        <v>0</v>
      </c>
    </row>
    <row r="29" spans="4:14" ht="10.9" customHeight="1" x14ac:dyDescent="0.2">
      <c r="D29" s="71">
        <v>43497</v>
      </c>
      <c r="E29" s="72"/>
      <c r="F29" s="73">
        <v>105000</v>
      </c>
      <c r="G29" s="73"/>
      <c r="H29" s="74">
        <v>3.9</v>
      </c>
      <c r="I29" s="74"/>
      <c r="J29" s="73">
        <v>10121.25</v>
      </c>
      <c r="K29" s="73"/>
      <c r="L29" s="73">
        <v>115121.25</v>
      </c>
      <c r="M29" s="73"/>
      <c r="N29" s="75">
        <v>125242.5</v>
      </c>
    </row>
    <row r="30" spans="4:14" ht="10.9" customHeight="1" x14ac:dyDescent="0.2">
      <c r="D30" s="71">
        <v>43678</v>
      </c>
      <c r="E30" s="72"/>
      <c r="F30" s="73">
        <v>0</v>
      </c>
      <c r="G30" s="73"/>
      <c r="H30" s="74">
        <v>0</v>
      </c>
      <c r="I30" s="74"/>
      <c r="J30" s="73">
        <v>8073.75</v>
      </c>
      <c r="K30" s="73"/>
      <c r="L30" s="73">
        <v>8073.75</v>
      </c>
      <c r="M30" s="73"/>
      <c r="N30" s="75">
        <v>0</v>
      </c>
    </row>
    <row r="31" spans="4:14" ht="10.9" customHeight="1" x14ac:dyDescent="0.2">
      <c r="D31" s="71">
        <v>43862</v>
      </c>
      <c r="E31" s="71"/>
      <c r="F31" s="75">
        <v>105000</v>
      </c>
      <c r="G31" s="75"/>
      <c r="H31" s="76">
        <v>3.95</v>
      </c>
      <c r="I31" s="76"/>
      <c r="J31" s="75">
        <v>8073.75</v>
      </c>
      <c r="K31" s="75"/>
      <c r="L31" s="75">
        <v>113073.75</v>
      </c>
      <c r="M31" s="75"/>
      <c r="N31" s="75">
        <v>121147.5</v>
      </c>
    </row>
    <row r="32" spans="4:14" ht="10.9" customHeight="1" x14ac:dyDescent="0.2">
      <c r="D32" s="71">
        <v>44044</v>
      </c>
      <c r="E32" s="72"/>
      <c r="F32" s="73">
        <v>0</v>
      </c>
      <c r="G32" s="73"/>
      <c r="H32" s="74">
        <v>0</v>
      </c>
      <c r="I32" s="74"/>
      <c r="J32" s="73">
        <v>6000</v>
      </c>
      <c r="K32" s="73"/>
      <c r="L32" s="73">
        <v>6000</v>
      </c>
      <c r="M32" s="73"/>
      <c r="N32" s="75">
        <v>0</v>
      </c>
    </row>
    <row r="33" spans="4:14" ht="10.9" customHeight="1" x14ac:dyDescent="0.2">
      <c r="D33" s="71">
        <v>44228</v>
      </c>
      <c r="E33" s="72"/>
      <c r="F33" s="73">
        <v>100000</v>
      </c>
      <c r="G33" s="73"/>
      <c r="H33" s="74">
        <v>4</v>
      </c>
      <c r="I33" s="74"/>
      <c r="J33" s="73">
        <v>6000</v>
      </c>
      <c r="K33" s="73"/>
      <c r="L33" s="73">
        <v>106000</v>
      </c>
      <c r="M33" s="73"/>
      <c r="N33" s="75">
        <v>112000</v>
      </c>
    </row>
    <row r="34" spans="4:14" ht="10.9" customHeight="1" x14ac:dyDescent="0.2">
      <c r="D34" s="71">
        <v>44409</v>
      </c>
      <c r="E34" s="72"/>
      <c r="F34" s="73">
        <v>0</v>
      </c>
      <c r="G34" s="73"/>
      <c r="H34" s="74">
        <v>0</v>
      </c>
      <c r="I34" s="74"/>
      <c r="J34" s="73">
        <v>4000</v>
      </c>
      <c r="K34" s="73"/>
      <c r="L34" s="73">
        <v>4000</v>
      </c>
      <c r="M34" s="73"/>
      <c r="N34" s="75">
        <v>0</v>
      </c>
    </row>
    <row r="35" spans="4:14" ht="10.9" customHeight="1" x14ac:dyDescent="0.2">
      <c r="D35" s="71">
        <v>44593</v>
      </c>
      <c r="E35" s="72"/>
      <c r="F35" s="73">
        <v>100000</v>
      </c>
      <c r="G35" s="73"/>
      <c r="H35" s="74">
        <v>4</v>
      </c>
      <c r="I35" s="74"/>
      <c r="J35" s="73">
        <v>4000</v>
      </c>
      <c r="K35" s="73"/>
      <c r="L35" s="73">
        <v>104000</v>
      </c>
      <c r="M35" s="73"/>
      <c r="N35" s="75">
        <v>108000</v>
      </c>
    </row>
    <row r="36" spans="4:14" ht="10.9" customHeight="1" x14ac:dyDescent="0.2">
      <c r="D36" s="71">
        <v>44774</v>
      </c>
      <c r="E36" s="71"/>
      <c r="F36" s="75">
        <v>0</v>
      </c>
      <c r="G36" s="75"/>
      <c r="H36" s="76">
        <v>0</v>
      </c>
      <c r="I36" s="76"/>
      <c r="J36" s="75">
        <v>2000</v>
      </c>
      <c r="K36" s="75"/>
      <c r="L36" s="75">
        <v>2000</v>
      </c>
      <c r="M36" s="75"/>
      <c r="N36" s="75">
        <v>0</v>
      </c>
    </row>
    <row r="37" spans="4:14" ht="10.9" customHeight="1" x14ac:dyDescent="0.2">
      <c r="D37" s="71">
        <v>44958</v>
      </c>
      <c r="E37" s="72"/>
      <c r="F37" s="73">
        <v>100000</v>
      </c>
      <c r="G37" s="73"/>
      <c r="H37" s="74">
        <v>4</v>
      </c>
      <c r="I37" s="74"/>
      <c r="J37" s="73">
        <v>2000</v>
      </c>
      <c r="K37" s="73"/>
      <c r="L37" s="73">
        <v>102000</v>
      </c>
      <c r="M37" s="73"/>
      <c r="N37" s="75">
        <v>104000</v>
      </c>
    </row>
    <row r="38" spans="4:14" ht="1.1499999999999999" customHeight="1" x14ac:dyDescent="0.2">
      <c r="D38" s="69"/>
      <c r="E38" s="70"/>
      <c r="F38" s="70"/>
      <c r="G38" s="70"/>
      <c r="H38" s="70"/>
      <c r="I38" s="70"/>
      <c r="J38" s="70"/>
      <c r="K38" s="70"/>
      <c r="L38" s="70"/>
      <c r="M38" s="70"/>
      <c r="N38" s="69"/>
    </row>
    <row r="39" spans="4:14" ht="1.1499999999999999" customHeight="1" x14ac:dyDescent="0.2"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</row>
    <row r="40" spans="4:14" ht="12.75" customHeight="1" x14ac:dyDescent="0.2">
      <c r="D40" s="77">
        <v>0</v>
      </c>
      <c r="E40" s="77"/>
      <c r="F40" s="78">
        <v>1230000</v>
      </c>
      <c r="G40" s="78"/>
      <c r="H40" s="79">
        <v>0</v>
      </c>
      <c r="I40" s="79"/>
      <c r="J40" s="78">
        <v>271676</v>
      </c>
      <c r="K40" s="78"/>
      <c r="L40" s="78">
        <v>1501676</v>
      </c>
      <c r="M40" s="78"/>
      <c r="N40" s="78">
        <v>0</v>
      </c>
    </row>
    <row r="41" spans="4:14" ht="1.1499999999999999" customHeight="1" x14ac:dyDescent="0.2"/>
    <row r="42" spans="4:14" ht="10.9" customHeight="1" x14ac:dyDescent="0.2"/>
    <row r="43" spans="4:14" ht="10.9" customHeight="1" x14ac:dyDescent="0.2">
      <c r="D43" s="51" t="s">
        <v>79</v>
      </c>
      <c r="E43" s="51"/>
      <c r="F43" s="48"/>
      <c r="G43" s="48"/>
      <c r="H43" s="48"/>
      <c r="I43" s="48"/>
      <c r="J43" s="48"/>
      <c r="K43" s="48"/>
      <c r="L43" s="48"/>
      <c r="M43" s="48"/>
      <c r="N43" s="52" t="s">
        <v>49</v>
      </c>
    </row>
    <row r="44" spans="4:14" ht="10.9" customHeight="1" x14ac:dyDescent="0.2">
      <c r="D44" s="50" t="s">
        <v>43</v>
      </c>
      <c r="E44" s="50"/>
      <c r="N44" s="80" t="s">
        <v>49</v>
      </c>
    </row>
    <row r="45" spans="4:14" ht="10.9" customHeight="1" x14ac:dyDescent="0.2">
      <c r="D45" s="53" t="s">
        <v>212</v>
      </c>
      <c r="E45" s="53"/>
      <c r="F45" s="69"/>
      <c r="G45" s="69"/>
      <c r="H45" s="69"/>
      <c r="I45" s="69"/>
      <c r="J45" s="69"/>
      <c r="K45" s="69"/>
      <c r="L45" s="69"/>
      <c r="M45" s="69"/>
      <c r="N45" s="83">
        <v>6192012</v>
      </c>
    </row>
    <row r="46" spans="4:14" ht="10.9" customHeight="1" x14ac:dyDescent="0.2">
      <c r="D46" s="53" t="s">
        <v>213</v>
      </c>
      <c r="E46" s="53"/>
      <c r="F46" s="69"/>
      <c r="G46" s="69"/>
      <c r="H46" s="69"/>
      <c r="I46" s="69"/>
      <c r="J46" s="69"/>
      <c r="K46" s="69"/>
      <c r="L46" s="69"/>
      <c r="M46" s="69"/>
      <c r="N46" s="81">
        <v>5.6573170731707298</v>
      </c>
    </row>
    <row r="47" spans="4:14" ht="10.9" customHeight="1" x14ac:dyDescent="0.2">
      <c r="D47" s="53" t="s">
        <v>214</v>
      </c>
      <c r="E47" s="53"/>
      <c r="F47" s="69"/>
      <c r="G47" s="69"/>
      <c r="H47" s="69"/>
      <c r="I47" s="69"/>
      <c r="J47" s="69"/>
      <c r="K47" s="69"/>
      <c r="L47" s="69"/>
      <c r="M47" s="69"/>
      <c r="N47" s="82">
        <v>3.9042322339584699</v>
      </c>
    </row>
    <row r="48" spans="4:14" ht="10.9" customHeight="1" x14ac:dyDescent="0.2">
      <c r="D48" s="53" t="s">
        <v>215</v>
      </c>
      <c r="E48" s="53"/>
      <c r="F48" s="69"/>
      <c r="G48" s="69"/>
      <c r="H48" s="69"/>
      <c r="I48" s="69"/>
      <c r="J48" s="69"/>
      <c r="K48" s="69"/>
      <c r="L48" s="69"/>
      <c r="M48" s="69"/>
      <c r="N48" s="81">
        <v>5.6573170731707298</v>
      </c>
    </row>
    <row r="49" spans="1:14" ht="10.9" customHeight="1" x14ac:dyDescent="0.2">
      <c r="D49" s="56" t="s">
        <v>43</v>
      </c>
      <c r="E49" s="50"/>
      <c r="N49" s="58" t="s">
        <v>49</v>
      </c>
    </row>
    <row r="50" spans="1:14" ht="10.9" customHeight="1" x14ac:dyDescent="0.2">
      <c r="D50" s="51" t="s">
        <v>201</v>
      </c>
      <c r="E50" s="51"/>
      <c r="F50" s="48"/>
      <c r="G50" s="48"/>
      <c r="H50" s="48"/>
      <c r="I50" s="48"/>
      <c r="J50" s="48"/>
      <c r="K50" s="48"/>
      <c r="L50" s="48"/>
      <c r="M50" s="48"/>
      <c r="N50" s="61" t="s">
        <v>49</v>
      </c>
    </row>
    <row r="51" spans="1:14" ht="10.9" customHeight="1" x14ac:dyDescent="0.2">
      <c r="D51" s="56" t="s">
        <v>43</v>
      </c>
      <c r="E51" s="50"/>
      <c r="N51" s="58" t="s">
        <v>49</v>
      </c>
    </row>
    <row r="52" spans="1:14" ht="10.9" customHeight="1" x14ac:dyDescent="0.2">
      <c r="D52" s="53" t="s">
        <v>202</v>
      </c>
      <c r="E52" s="53"/>
      <c r="F52" s="69"/>
      <c r="G52" s="69"/>
      <c r="H52" s="69"/>
      <c r="I52" s="69"/>
      <c r="J52" s="69"/>
      <c r="K52" s="69"/>
      <c r="L52" s="69"/>
      <c r="M52" s="69"/>
      <c r="N52" s="83">
        <v>6192012</v>
      </c>
    </row>
    <row r="53" spans="1:14" ht="10.9" customHeight="1" x14ac:dyDescent="0.2">
      <c r="D53" s="53" t="s">
        <v>203</v>
      </c>
      <c r="E53" s="53"/>
      <c r="F53" s="69"/>
      <c r="G53" s="69"/>
      <c r="H53" s="69"/>
      <c r="I53" s="69"/>
      <c r="J53" s="69"/>
      <c r="K53" s="69"/>
      <c r="L53" s="69"/>
      <c r="M53" s="69"/>
      <c r="N53" s="83">
        <v>6192012</v>
      </c>
    </row>
    <row r="54" spans="1:14" ht="31.9" customHeight="1" x14ac:dyDescent="0.2"/>
    <row r="55" spans="1:14" ht="163.15" customHeight="1" x14ac:dyDescent="0.2"/>
    <row r="56" spans="1:14" ht="12.75" customHeight="1" x14ac:dyDescent="0.2">
      <c r="D56" s="62" t="s">
        <v>236</v>
      </c>
      <c r="E56" s="62"/>
      <c r="F56" s="62"/>
      <c r="G56" s="62"/>
      <c r="H56" s="62"/>
      <c r="I56" s="62"/>
      <c r="J56" s="62"/>
      <c r="K56" s="62"/>
      <c r="L56" s="62"/>
      <c r="M56" s="62"/>
      <c r="N56" s="62"/>
    </row>
    <row r="57" spans="1:14" ht="9.4" customHeight="1" x14ac:dyDescent="0.3">
      <c r="D57" s="63" t="s">
        <v>71</v>
      </c>
      <c r="E57" s="63"/>
      <c r="F57" s="63"/>
      <c r="G57" s="63"/>
      <c r="H57" s="63"/>
      <c r="I57" s="63"/>
      <c r="J57" s="63"/>
      <c r="K57" s="63"/>
      <c r="L57" s="63"/>
      <c r="M57" s="63"/>
      <c r="N57" s="63"/>
    </row>
    <row r="58" spans="1:14" ht="13.7" customHeight="1" x14ac:dyDescent="0.3">
      <c r="D58" s="64" t="s">
        <v>71</v>
      </c>
      <c r="E58" s="64"/>
      <c r="F58" s="64"/>
      <c r="G58" s="64"/>
      <c r="H58" s="64"/>
      <c r="I58" s="64"/>
      <c r="J58" s="64"/>
      <c r="K58" s="64"/>
      <c r="L58" s="64"/>
      <c r="M58" s="64"/>
      <c r="N58" s="64"/>
    </row>
    <row r="59" spans="1:14" ht="9.1999999999999993" customHeight="1" x14ac:dyDescent="0.2">
      <c r="D59" s="65" t="s">
        <v>71</v>
      </c>
      <c r="E59" s="65"/>
      <c r="F59" s="65"/>
      <c r="G59" s="65"/>
      <c r="H59" s="65"/>
      <c r="I59" s="65"/>
      <c r="J59" s="65"/>
      <c r="K59" s="65"/>
      <c r="L59" s="65"/>
      <c r="M59" s="65"/>
      <c r="N59" s="66" t="s">
        <v>49</v>
      </c>
    </row>
    <row r="60" spans="1:14" ht="0.75" customHeight="1" x14ac:dyDescent="0.2"/>
    <row r="61" spans="1:14" ht="2.1" customHeight="1" x14ac:dyDescent="0.2">
      <c r="A61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T61"/>
  <sheetViews>
    <sheetView showGridLines="0" workbookViewId="0"/>
  </sheetViews>
  <sheetFormatPr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0.140625" style="37" customWidth="1"/>
    <col min="6" max="6" width="11.42578125" style="37" customWidth="1"/>
    <col min="7" max="7" width="0.140625" style="37" customWidth="1"/>
    <col min="8" max="8" width="9.140625" style="37"/>
    <col min="9" max="9" width="0.140625" style="37" customWidth="1"/>
    <col min="10" max="10" width="11.42578125" style="37" customWidth="1"/>
    <col min="11" max="11" width="0.140625" style="37" customWidth="1"/>
    <col min="12" max="12" width="11.42578125" style="37" customWidth="1"/>
    <col min="13" max="13" width="0.140625" style="37" customWidth="1"/>
    <col min="14" max="14" width="7.5703125" style="37" customWidth="1"/>
    <col min="15" max="15" width="0.140625" style="37" customWidth="1"/>
    <col min="16" max="16" width="10" style="37" customWidth="1"/>
    <col min="17" max="17" width="0.28515625" style="37" customWidth="1"/>
    <col min="18" max="18" width="10.85546875" style="37" customWidth="1"/>
    <col min="19" max="19" width="11.42578125" style="37" customWidth="1"/>
    <col min="20" max="21" width="0.42578125" style="37" customWidth="1"/>
    <col min="22" max="22" width="9.140625" style="37"/>
    <col min="23" max="256" width="13.28515625" style="37" customWidth="1"/>
    <col min="257" max="16384" width="9.140625" style="37"/>
  </cols>
  <sheetData>
    <row r="1" spans="4:20" ht="2.1" customHeight="1" x14ac:dyDescent="0.2">
      <c r="T1" s="37" t="s">
        <v>43</v>
      </c>
    </row>
    <row r="2" spans="4:20" ht="3.75" customHeight="1" x14ac:dyDescent="0.2"/>
    <row r="3" spans="4:20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4:20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</row>
    <row r="5" spans="4:20" ht="18.75" customHeight="1" x14ac:dyDescent="0.3">
      <c r="D5" s="39" t="s">
        <v>208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</row>
    <row r="6" spans="4:20" ht="16.350000000000001" customHeight="1" x14ac:dyDescent="0.2">
      <c r="D6" s="40" t="s">
        <v>235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</row>
    <row r="7" spans="4:20" ht="15.6" customHeight="1" x14ac:dyDescent="0.2">
      <c r="D7" s="41" t="s">
        <v>210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</row>
    <row r="8" spans="4:20" ht="15.6" customHeight="1" x14ac:dyDescent="0.2">
      <c r="D8" s="41" t="s">
        <v>49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1"/>
    </row>
    <row r="9" spans="4:20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</row>
    <row r="10" spans="4:20" ht="17.25" customHeight="1" x14ac:dyDescent="0.25">
      <c r="D10" s="43" t="s">
        <v>217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4"/>
    </row>
    <row r="11" spans="4:20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</row>
    <row r="12" spans="4:20" ht="1.1499999999999999" customHeight="1" x14ac:dyDescent="0.2"/>
    <row r="13" spans="4:20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</row>
    <row r="14" spans="4:20" ht="23.25" customHeight="1" x14ac:dyDescent="0.2">
      <c r="D14" s="67" t="s">
        <v>73</v>
      </c>
      <c r="E14" s="67"/>
      <c r="F14" s="67" t="s">
        <v>218</v>
      </c>
      <c r="G14" s="67"/>
      <c r="H14" s="67" t="s">
        <v>219</v>
      </c>
      <c r="I14" s="67"/>
      <c r="J14" s="67" t="s">
        <v>220</v>
      </c>
      <c r="K14" s="67"/>
      <c r="L14" s="67" t="s">
        <v>74</v>
      </c>
      <c r="M14" s="67"/>
      <c r="N14" s="67" t="s">
        <v>75</v>
      </c>
      <c r="O14" s="67"/>
      <c r="P14" s="67" t="s">
        <v>76</v>
      </c>
      <c r="Q14" s="67"/>
      <c r="R14" s="67" t="s">
        <v>221</v>
      </c>
    </row>
    <row r="15" spans="4:20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</row>
    <row r="16" spans="4:20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69"/>
    </row>
    <row r="17" spans="4:18" ht="10.9" customHeight="1" x14ac:dyDescent="0.2">
      <c r="D17" s="71">
        <v>41306</v>
      </c>
      <c r="E17" s="72"/>
      <c r="F17" s="73">
        <v>1230000</v>
      </c>
      <c r="G17" s="73"/>
      <c r="H17" s="73">
        <v>29606</v>
      </c>
      <c r="I17" s="73"/>
      <c r="J17" s="73">
        <v>1259606</v>
      </c>
      <c r="K17" s="73"/>
      <c r="L17" s="73">
        <v>0</v>
      </c>
      <c r="M17" s="73"/>
      <c r="N17" s="74">
        <v>0</v>
      </c>
      <c r="O17" s="74"/>
      <c r="P17" s="73">
        <v>29606</v>
      </c>
      <c r="Q17" s="73"/>
      <c r="R17" s="75">
        <v>29606</v>
      </c>
    </row>
    <row r="18" spans="4:18" ht="10.9" customHeight="1" x14ac:dyDescent="0.2">
      <c r="D18" s="71">
        <v>41487</v>
      </c>
      <c r="E18" s="72"/>
      <c r="F18" s="73">
        <v>0</v>
      </c>
      <c r="G18" s="73"/>
      <c r="H18" s="73">
        <v>0</v>
      </c>
      <c r="I18" s="73"/>
      <c r="J18" s="73">
        <v>0</v>
      </c>
      <c r="K18" s="73"/>
      <c r="L18" s="73">
        <v>0</v>
      </c>
      <c r="M18" s="73"/>
      <c r="N18" s="74">
        <v>0</v>
      </c>
      <c r="O18" s="74"/>
      <c r="P18" s="73">
        <v>23580</v>
      </c>
      <c r="Q18" s="73"/>
      <c r="R18" s="75">
        <v>23580</v>
      </c>
    </row>
    <row r="19" spans="4:18" ht="10.9" customHeight="1" x14ac:dyDescent="0.2">
      <c r="D19" s="71">
        <v>41671</v>
      </c>
      <c r="E19" s="72"/>
      <c r="F19" s="73">
        <v>0</v>
      </c>
      <c r="G19" s="73"/>
      <c r="H19" s="73">
        <v>0</v>
      </c>
      <c r="I19" s="73"/>
      <c r="J19" s="73">
        <v>0</v>
      </c>
      <c r="K19" s="73"/>
      <c r="L19" s="73">
        <v>150000</v>
      </c>
      <c r="M19" s="73"/>
      <c r="N19" s="74">
        <v>3.65</v>
      </c>
      <c r="O19" s="74"/>
      <c r="P19" s="73">
        <v>23580</v>
      </c>
      <c r="Q19" s="73"/>
      <c r="R19" s="75">
        <v>173580</v>
      </c>
    </row>
    <row r="20" spans="4:18" ht="10.9" customHeight="1" x14ac:dyDescent="0.2">
      <c r="D20" s="71">
        <v>41852</v>
      </c>
      <c r="E20" s="72"/>
      <c r="F20" s="73">
        <v>0</v>
      </c>
      <c r="G20" s="73"/>
      <c r="H20" s="73">
        <v>0</v>
      </c>
      <c r="I20" s="73"/>
      <c r="J20" s="73">
        <v>0</v>
      </c>
      <c r="K20" s="73"/>
      <c r="L20" s="73">
        <v>0</v>
      </c>
      <c r="M20" s="73"/>
      <c r="N20" s="74">
        <v>0</v>
      </c>
      <c r="O20" s="74"/>
      <c r="P20" s="73">
        <v>20842.5</v>
      </c>
      <c r="Q20" s="73"/>
      <c r="R20" s="75">
        <v>20842.5</v>
      </c>
    </row>
    <row r="21" spans="4:18" ht="10.9" customHeight="1" x14ac:dyDescent="0.2">
      <c r="D21" s="71">
        <v>42036</v>
      </c>
      <c r="E21" s="71"/>
      <c r="F21" s="75">
        <v>0</v>
      </c>
      <c r="G21" s="75"/>
      <c r="H21" s="75">
        <v>0</v>
      </c>
      <c r="I21" s="75"/>
      <c r="J21" s="75">
        <v>0</v>
      </c>
      <c r="K21" s="75"/>
      <c r="L21" s="75">
        <v>145000</v>
      </c>
      <c r="M21" s="75"/>
      <c r="N21" s="76">
        <v>3.7</v>
      </c>
      <c r="O21" s="76"/>
      <c r="P21" s="75">
        <v>20842.5</v>
      </c>
      <c r="Q21" s="75"/>
      <c r="R21" s="75">
        <v>165842.5</v>
      </c>
    </row>
    <row r="22" spans="4:18" ht="10.9" customHeight="1" x14ac:dyDescent="0.2">
      <c r="D22" s="71">
        <v>42217</v>
      </c>
      <c r="E22" s="72"/>
      <c r="F22" s="73">
        <v>0</v>
      </c>
      <c r="G22" s="73"/>
      <c r="H22" s="73">
        <v>0</v>
      </c>
      <c r="I22" s="73"/>
      <c r="J22" s="73">
        <v>0</v>
      </c>
      <c r="K22" s="73"/>
      <c r="L22" s="73">
        <v>0</v>
      </c>
      <c r="M22" s="73"/>
      <c r="N22" s="74">
        <v>0</v>
      </c>
      <c r="O22" s="74"/>
      <c r="P22" s="73">
        <v>18160</v>
      </c>
      <c r="Q22" s="73"/>
      <c r="R22" s="75">
        <v>18160</v>
      </c>
    </row>
    <row r="23" spans="4:18" ht="10.9" customHeight="1" x14ac:dyDescent="0.2">
      <c r="D23" s="71">
        <v>42401</v>
      </c>
      <c r="E23" s="72"/>
      <c r="F23" s="73">
        <v>0</v>
      </c>
      <c r="G23" s="73"/>
      <c r="H23" s="73">
        <v>0</v>
      </c>
      <c r="I23" s="73"/>
      <c r="J23" s="73">
        <v>0</v>
      </c>
      <c r="K23" s="73"/>
      <c r="L23" s="73">
        <v>145000</v>
      </c>
      <c r="M23" s="73"/>
      <c r="N23" s="74">
        <v>3.75</v>
      </c>
      <c r="O23" s="74"/>
      <c r="P23" s="73">
        <v>18160</v>
      </c>
      <c r="Q23" s="73"/>
      <c r="R23" s="75">
        <v>163160</v>
      </c>
    </row>
    <row r="24" spans="4:18" ht="10.9" customHeight="1" x14ac:dyDescent="0.2">
      <c r="D24" s="71">
        <v>42583</v>
      </c>
      <c r="E24" s="72"/>
      <c r="F24" s="73">
        <v>0</v>
      </c>
      <c r="G24" s="73"/>
      <c r="H24" s="73">
        <v>0</v>
      </c>
      <c r="I24" s="73"/>
      <c r="J24" s="73">
        <v>0</v>
      </c>
      <c r="K24" s="73"/>
      <c r="L24" s="73">
        <v>0</v>
      </c>
      <c r="M24" s="73"/>
      <c r="N24" s="74">
        <v>0</v>
      </c>
      <c r="O24" s="74"/>
      <c r="P24" s="73">
        <v>15441.25</v>
      </c>
      <c r="Q24" s="73"/>
      <c r="R24" s="75">
        <v>15441.25</v>
      </c>
    </row>
    <row r="25" spans="4:18" ht="10.9" customHeight="1" x14ac:dyDescent="0.2">
      <c r="D25" s="71">
        <v>42767</v>
      </c>
      <c r="E25" s="72"/>
      <c r="F25" s="73">
        <v>0</v>
      </c>
      <c r="G25" s="73"/>
      <c r="H25" s="73">
        <v>0</v>
      </c>
      <c r="I25" s="73"/>
      <c r="J25" s="73">
        <v>0</v>
      </c>
      <c r="K25" s="73"/>
      <c r="L25" s="73">
        <v>140000</v>
      </c>
      <c r="M25" s="73"/>
      <c r="N25" s="74">
        <v>3.75</v>
      </c>
      <c r="O25" s="74"/>
      <c r="P25" s="73">
        <v>15441.25</v>
      </c>
      <c r="Q25" s="73"/>
      <c r="R25" s="75">
        <v>155441.25</v>
      </c>
    </row>
    <row r="26" spans="4:18" ht="10.9" customHeight="1" x14ac:dyDescent="0.2">
      <c r="D26" s="71">
        <v>42948</v>
      </c>
      <c r="E26" s="71"/>
      <c r="F26" s="75">
        <v>0</v>
      </c>
      <c r="G26" s="75"/>
      <c r="H26" s="75">
        <v>0</v>
      </c>
      <c r="I26" s="75"/>
      <c r="J26" s="75">
        <v>0</v>
      </c>
      <c r="K26" s="75"/>
      <c r="L26" s="75">
        <v>0</v>
      </c>
      <c r="M26" s="75"/>
      <c r="N26" s="76">
        <v>0</v>
      </c>
      <c r="O26" s="76"/>
      <c r="P26" s="75">
        <v>12816.25</v>
      </c>
      <c r="Q26" s="75"/>
      <c r="R26" s="75">
        <v>12816.25</v>
      </c>
    </row>
    <row r="27" spans="4:18" ht="10.9" customHeight="1" x14ac:dyDescent="0.2">
      <c r="D27" s="71">
        <v>43132</v>
      </c>
      <c r="E27" s="72"/>
      <c r="F27" s="73">
        <v>0</v>
      </c>
      <c r="G27" s="73"/>
      <c r="H27" s="73">
        <v>0</v>
      </c>
      <c r="I27" s="73"/>
      <c r="J27" s="73">
        <v>0</v>
      </c>
      <c r="K27" s="73"/>
      <c r="L27" s="73">
        <v>140000</v>
      </c>
      <c r="M27" s="73"/>
      <c r="N27" s="74">
        <v>3.85</v>
      </c>
      <c r="O27" s="74"/>
      <c r="P27" s="73">
        <v>12816.25</v>
      </c>
      <c r="Q27" s="73"/>
      <c r="R27" s="75">
        <v>152816.25</v>
      </c>
    </row>
    <row r="28" spans="4:18" ht="10.9" customHeight="1" x14ac:dyDescent="0.2">
      <c r="D28" s="71">
        <v>43313</v>
      </c>
      <c r="E28" s="72"/>
      <c r="F28" s="73">
        <v>0</v>
      </c>
      <c r="G28" s="73"/>
      <c r="H28" s="73">
        <v>0</v>
      </c>
      <c r="I28" s="73"/>
      <c r="J28" s="73">
        <v>0</v>
      </c>
      <c r="K28" s="73"/>
      <c r="L28" s="73">
        <v>0</v>
      </c>
      <c r="M28" s="73"/>
      <c r="N28" s="74">
        <v>0</v>
      </c>
      <c r="O28" s="74"/>
      <c r="P28" s="73">
        <v>10121.25</v>
      </c>
      <c r="Q28" s="73"/>
      <c r="R28" s="75">
        <v>10121.25</v>
      </c>
    </row>
    <row r="29" spans="4:18" ht="10.9" customHeight="1" x14ac:dyDescent="0.2">
      <c r="D29" s="71">
        <v>43497</v>
      </c>
      <c r="E29" s="72"/>
      <c r="F29" s="73">
        <v>0</v>
      </c>
      <c r="G29" s="73"/>
      <c r="H29" s="73">
        <v>0</v>
      </c>
      <c r="I29" s="73"/>
      <c r="J29" s="73">
        <v>0</v>
      </c>
      <c r="K29" s="73"/>
      <c r="L29" s="73">
        <v>105000</v>
      </c>
      <c r="M29" s="73"/>
      <c r="N29" s="74">
        <v>3.9</v>
      </c>
      <c r="O29" s="74"/>
      <c r="P29" s="73">
        <v>10121.25</v>
      </c>
      <c r="Q29" s="73"/>
      <c r="R29" s="75">
        <v>115121.25</v>
      </c>
    </row>
    <row r="30" spans="4:18" ht="10.9" customHeight="1" x14ac:dyDescent="0.2">
      <c r="D30" s="71">
        <v>43678</v>
      </c>
      <c r="E30" s="72"/>
      <c r="F30" s="73">
        <v>0</v>
      </c>
      <c r="G30" s="73"/>
      <c r="H30" s="73">
        <v>0</v>
      </c>
      <c r="I30" s="73"/>
      <c r="J30" s="73">
        <v>0</v>
      </c>
      <c r="K30" s="73"/>
      <c r="L30" s="73">
        <v>0</v>
      </c>
      <c r="M30" s="73"/>
      <c r="N30" s="74">
        <v>0</v>
      </c>
      <c r="O30" s="74"/>
      <c r="P30" s="73">
        <v>8073.75</v>
      </c>
      <c r="Q30" s="73"/>
      <c r="R30" s="75">
        <v>8073.75</v>
      </c>
    </row>
    <row r="31" spans="4:18" ht="10.9" customHeight="1" x14ac:dyDescent="0.2">
      <c r="D31" s="71">
        <v>43862</v>
      </c>
      <c r="E31" s="71"/>
      <c r="F31" s="75">
        <v>0</v>
      </c>
      <c r="G31" s="75"/>
      <c r="H31" s="75">
        <v>0</v>
      </c>
      <c r="I31" s="75"/>
      <c r="J31" s="75">
        <v>0</v>
      </c>
      <c r="K31" s="75"/>
      <c r="L31" s="75">
        <v>105000</v>
      </c>
      <c r="M31" s="75"/>
      <c r="N31" s="76">
        <v>3.95</v>
      </c>
      <c r="O31" s="76"/>
      <c r="P31" s="75">
        <v>8073.75</v>
      </c>
      <c r="Q31" s="75"/>
      <c r="R31" s="75">
        <v>113073.75</v>
      </c>
    </row>
    <row r="32" spans="4:18" ht="10.9" customHeight="1" x14ac:dyDescent="0.2">
      <c r="D32" s="71">
        <v>44044</v>
      </c>
      <c r="E32" s="72"/>
      <c r="F32" s="73">
        <v>0</v>
      </c>
      <c r="G32" s="73"/>
      <c r="H32" s="73">
        <v>0</v>
      </c>
      <c r="I32" s="73"/>
      <c r="J32" s="73">
        <v>0</v>
      </c>
      <c r="K32" s="73"/>
      <c r="L32" s="73">
        <v>0</v>
      </c>
      <c r="M32" s="73"/>
      <c r="N32" s="74">
        <v>0</v>
      </c>
      <c r="O32" s="74"/>
      <c r="P32" s="73">
        <v>6000</v>
      </c>
      <c r="Q32" s="73"/>
      <c r="R32" s="75">
        <v>6000</v>
      </c>
    </row>
    <row r="33" spans="4:18" ht="10.9" customHeight="1" x14ac:dyDescent="0.2">
      <c r="D33" s="71">
        <v>44228</v>
      </c>
      <c r="E33" s="72"/>
      <c r="F33" s="73">
        <v>0</v>
      </c>
      <c r="G33" s="73"/>
      <c r="H33" s="73">
        <v>0</v>
      </c>
      <c r="I33" s="73"/>
      <c r="J33" s="73">
        <v>0</v>
      </c>
      <c r="K33" s="73"/>
      <c r="L33" s="73">
        <v>100000</v>
      </c>
      <c r="M33" s="73"/>
      <c r="N33" s="74">
        <v>4</v>
      </c>
      <c r="O33" s="74"/>
      <c r="P33" s="73">
        <v>6000</v>
      </c>
      <c r="Q33" s="73"/>
      <c r="R33" s="75">
        <v>106000</v>
      </c>
    </row>
    <row r="34" spans="4:18" ht="10.9" customHeight="1" x14ac:dyDescent="0.2">
      <c r="D34" s="71">
        <v>44409</v>
      </c>
      <c r="E34" s="72"/>
      <c r="F34" s="73">
        <v>0</v>
      </c>
      <c r="G34" s="73"/>
      <c r="H34" s="73">
        <v>0</v>
      </c>
      <c r="I34" s="73"/>
      <c r="J34" s="73">
        <v>0</v>
      </c>
      <c r="K34" s="73"/>
      <c r="L34" s="73">
        <v>0</v>
      </c>
      <c r="M34" s="73"/>
      <c r="N34" s="74">
        <v>0</v>
      </c>
      <c r="O34" s="74"/>
      <c r="P34" s="73">
        <v>4000</v>
      </c>
      <c r="Q34" s="73"/>
      <c r="R34" s="75">
        <v>4000</v>
      </c>
    </row>
    <row r="35" spans="4:18" ht="10.9" customHeight="1" x14ac:dyDescent="0.2">
      <c r="D35" s="71">
        <v>44593</v>
      </c>
      <c r="E35" s="72"/>
      <c r="F35" s="73">
        <v>0</v>
      </c>
      <c r="G35" s="73"/>
      <c r="H35" s="73">
        <v>0</v>
      </c>
      <c r="I35" s="73"/>
      <c r="J35" s="73">
        <v>0</v>
      </c>
      <c r="K35" s="73"/>
      <c r="L35" s="73">
        <v>100000</v>
      </c>
      <c r="M35" s="73"/>
      <c r="N35" s="74">
        <v>4</v>
      </c>
      <c r="O35" s="74"/>
      <c r="P35" s="73">
        <v>4000</v>
      </c>
      <c r="Q35" s="73"/>
      <c r="R35" s="75">
        <v>104000</v>
      </c>
    </row>
    <row r="36" spans="4:18" ht="10.9" customHeight="1" x14ac:dyDescent="0.2">
      <c r="D36" s="71">
        <v>44774</v>
      </c>
      <c r="E36" s="71"/>
      <c r="F36" s="75">
        <v>0</v>
      </c>
      <c r="G36" s="75"/>
      <c r="H36" s="75">
        <v>0</v>
      </c>
      <c r="I36" s="75"/>
      <c r="J36" s="75">
        <v>0</v>
      </c>
      <c r="K36" s="75"/>
      <c r="L36" s="75">
        <v>0</v>
      </c>
      <c r="M36" s="75"/>
      <c r="N36" s="76">
        <v>0</v>
      </c>
      <c r="O36" s="76"/>
      <c r="P36" s="75">
        <v>2000</v>
      </c>
      <c r="Q36" s="75"/>
      <c r="R36" s="75">
        <v>2000</v>
      </c>
    </row>
    <row r="37" spans="4:18" ht="10.9" customHeight="1" x14ac:dyDescent="0.2">
      <c r="D37" s="71">
        <v>44958</v>
      </c>
      <c r="E37" s="72"/>
      <c r="F37" s="73">
        <v>0</v>
      </c>
      <c r="G37" s="73"/>
      <c r="H37" s="73">
        <v>0</v>
      </c>
      <c r="I37" s="73"/>
      <c r="J37" s="73">
        <v>0</v>
      </c>
      <c r="K37" s="73"/>
      <c r="L37" s="73">
        <v>100000</v>
      </c>
      <c r="M37" s="73"/>
      <c r="N37" s="74">
        <v>4</v>
      </c>
      <c r="O37" s="74"/>
      <c r="P37" s="73">
        <v>2000</v>
      </c>
      <c r="Q37" s="73"/>
      <c r="R37" s="75">
        <v>102000</v>
      </c>
    </row>
    <row r="38" spans="4:18" ht="1.1499999999999999" customHeight="1" x14ac:dyDescent="0.2">
      <c r="D38" s="69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69"/>
    </row>
    <row r="39" spans="4:18" ht="1.1499999999999999" customHeight="1" x14ac:dyDescent="0.2"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</row>
    <row r="40" spans="4:18" ht="12.75" customHeight="1" x14ac:dyDescent="0.2">
      <c r="D40" s="77">
        <v>0</v>
      </c>
      <c r="E40" s="77"/>
      <c r="F40" s="78">
        <v>1230000</v>
      </c>
      <c r="G40" s="78"/>
      <c r="H40" s="78">
        <v>29606</v>
      </c>
      <c r="I40" s="78"/>
      <c r="J40" s="78">
        <v>1259606</v>
      </c>
      <c r="K40" s="78"/>
      <c r="L40" s="78">
        <v>1230000</v>
      </c>
      <c r="M40" s="78"/>
      <c r="N40" s="79">
        <v>0</v>
      </c>
      <c r="O40" s="79"/>
      <c r="P40" s="78">
        <v>271676</v>
      </c>
      <c r="Q40" s="78"/>
      <c r="R40" s="78">
        <v>1501676</v>
      </c>
    </row>
    <row r="41" spans="4:18" ht="1.1499999999999999" customHeight="1" x14ac:dyDescent="0.2"/>
    <row r="42" spans="4:18" ht="10.9" customHeight="1" x14ac:dyDescent="0.2"/>
    <row r="43" spans="4:18" ht="10.9" customHeight="1" x14ac:dyDescent="0.2">
      <c r="D43" s="51" t="s">
        <v>79</v>
      </c>
      <c r="E43" s="51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52" t="s">
        <v>49</v>
      </c>
    </row>
    <row r="44" spans="4:18" ht="10.9" customHeight="1" x14ac:dyDescent="0.2">
      <c r="D44" s="50" t="s">
        <v>43</v>
      </c>
      <c r="E44" s="50"/>
      <c r="R44" s="80" t="s">
        <v>49</v>
      </c>
    </row>
    <row r="45" spans="4:18" ht="10.9" customHeight="1" x14ac:dyDescent="0.2">
      <c r="D45" s="53" t="s">
        <v>212</v>
      </c>
      <c r="E45" s="53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83">
        <v>6192012</v>
      </c>
    </row>
    <row r="46" spans="4:18" ht="10.9" customHeight="1" x14ac:dyDescent="0.2">
      <c r="D46" s="53" t="s">
        <v>213</v>
      </c>
      <c r="E46" s="53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81">
        <v>5.6573170731707298</v>
      </c>
    </row>
    <row r="47" spans="4:18" ht="10.9" customHeight="1" x14ac:dyDescent="0.2">
      <c r="D47" s="53" t="s">
        <v>214</v>
      </c>
      <c r="E47" s="53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82">
        <v>3.9042322339584699</v>
      </c>
    </row>
    <row r="48" spans="4:18" ht="10.9" customHeight="1" x14ac:dyDescent="0.2">
      <c r="D48" s="53" t="s">
        <v>215</v>
      </c>
      <c r="E48" s="53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81">
        <v>5.6573170731707298</v>
      </c>
    </row>
    <row r="49" spans="1:18" ht="10.9" customHeight="1" x14ac:dyDescent="0.2">
      <c r="D49" s="56" t="s">
        <v>43</v>
      </c>
      <c r="E49" s="50"/>
      <c r="R49" s="58" t="s">
        <v>49</v>
      </c>
    </row>
    <row r="50" spans="1:18" ht="10.9" customHeight="1" x14ac:dyDescent="0.2">
      <c r="D50" s="51" t="s">
        <v>201</v>
      </c>
      <c r="E50" s="51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61" t="s">
        <v>49</v>
      </c>
    </row>
    <row r="51" spans="1:18" ht="10.9" customHeight="1" x14ac:dyDescent="0.2">
      <c r="D51" s="56" t="s">
        <v>43</v>
      </c>
      <c r="E51" s="50"/>
      <c r="R51" s="58" t="s">
        <v>49</v>
      </c>
    </row>
    <row r="52" spans="1:18" ht="10.9" customHeight="1" x14ac:dyDescent="0.2">
      <c r="D52" s="53" t="s">
        <v>202</v>
      </c>
      <c r="E52" s="53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83">
        <v>6192012</v>
      </c>
    </row>
    <row r="53" spans="1:18" ht="10.9" customHeight="1" x14ac:dyDescent="0.2">
      <c r="D53" s="53" t="s">
        <v>203</v>
      </c>
      <c r="E53" s="53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83">
        <v>6192012</v>
      </c>
    </row>
    <row r="54" spans="1:18" ht="31.9" customHeight="1" x14ac:dyDescent="0.2"/>
    <row r="55" spans="1:18" ht="163.15" customHeight="1" x14ac:dyDescent="0.2"/>
    <row r="56" spans="1:18" ht="12.75" customHeight="1" x14ac:dyDescent="0.2">
      <c r="D56" s="62" t="s">
        <v>236</v>
      </c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</row>
    <row r="57" spans="1:18" ht="9.4" customHeight="1" x14ac:dyDescent="0.3">
      <c r="D57" s="63" t="s">
        <v>71</v>
      </c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</row>
    <row r="58" spans="1:18" ht="13.7" customHeight="1" x14ac:dyDescent="0.3">
      <c r="D58" s="64" t="s">
        <v>71</v>
      </c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</row>
    <row r="59" spans="1:18" ht="9.1999999999999993" customHeight="1" x14ac:dyDescent="0.2">
      <c r="D59" s="65" t="s">
        <v>71</v>
      </c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6" t="s">
        <v>49</v>
      </c>
    </row>
    <row r="60" spans="1:18" ht="0.75" customHeight="1" x14ac:dyDescent="0.2"/>
    <row r="61" spans="1:18" ht="2.1" customHeight="1" x14ac:dyDescent="0.2">
      <c r="A61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fitToPage="1"/>
  </sheetPr>
  <dimension ref="A1:X61"/>
  <sheetViews>
    <sheetView showGridLines="0" workbookViewId="0"/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1.42578125" style="37" customWidth="1"/>
    <col min="6" max="6" width="11.42578125" style="37" customWidth="1"/>
    <col min="7" max="7" width="1.42578125" style="37" customWidth="1"/>
    <col min="8" max="8" width="7.5703125" style="37" customWidth="1"/>
    <col min="9" max="9" width="1.42578125" style="37" customWidth="1"/>
    <col min="10" max="10" width="10" style="37" customWidth="1"/>
    <col min="11" max="11" width="1.42578125" style="37" customWidth="1"/>
    <col min="12" max="12" width="11.42578125" style="37" customWidth="1"/>
    <col min="13" max="13" width="1.42578125" style="37" customWidth="1"/>
    <col min="14" max="14" width="9.42578125" style="37" customWidth="1"/>
    <col min="15" max="15" width="1.42578125" style="37" customWidth="1"/>
    <col min="16" max="16" width="11.42578125" style="37" customWidth="1"/>
    <col min="17" max="17" width="1.42578125" style="37" customWidth="1"/>
    <col min="18" max="18" width="11.42578125" style="37" customWidth="1"/>
    <col min="19" max="19" width="1.42578125" style="37" customWidth="1"/>
    <col min="20" max="20" width="12.85546875" style="37" customWidth="1"/>
    <col min="21" max="21" width="1.42578125" style="37" customWidth="1"/>
    <col min="22" max="22" width="10" style="37" customWidth="1"/>
    <col min="23" max="23" width="11.42578125" style="37" customWidth="1"/>
    <col min="24" max="25" width="0.42578125" style="37" customWidth="1"/>
    <col min="26" max="26" width="1" style="37"/>
    <col min="27" max="256" width="13.28515625" style="37" customWidth="1"/>
    <col min="257" max="16384" width="1" style="37"/>
  </cols>
  <sheetData>
    <row r="1" spans="4:24" ht="2.1" customHeight="1" x14ac:dyDescent="0.2">
      <c r="X1" s="37" t="s">
        <v>43</v>
      </c>
    </row>
    <row r="2" spans="4:24" ht="3.75" customHeight="1" x14ac:dyDescent="0.2"/>
    <row r="3" spans="4:24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</row>
    <row r="4" spans="4:24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</row>
    <row r="5" spans="4:24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</row>
    <row r="6" spans="4:24" ht="16.350000000000001" customHeight="1" x14ac:dyDescent="0.2">
      <c r="D6" s="40" t="s">
        <v>237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</row>
    <row r="7" spans="4:24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</row>
    <row r="8" spans="4:24" ht="15.6" customHeight="1" x14ac:dyDescent="0.2">
      <c r="D8" s="41" t="s">
        <v>238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1"/>
    </row>
    <row r="9" spans="4:24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4:24" ht="17.25" customHeight="1" x14ac:dyDescent="0.25">
      <c r="D10" s="43" t="s">
        <v>72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4"/>
    </row>
    <row r="11" spans="4:24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</row>
    <row r="12" spans="4:24" ht="1.1499999999999999" customHeight="1" x14ac:dyDescent="0.2"/>
    <row r="13" spans="4:24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</row>
    <row r="14" spans="4:24" ht="23.25" customHeight="1" x14ac:dyDescent="0.2">
      <c r="D14" s="67" t="s">
        <v>73</v>
      </c>
      <c r="E14" s="67"/>
      <c r="F14" s="67" t="s">
        <v>74</v>
      </c>
      <c r="G14" s="67"/>
      <c r="H14" s="67" t="s">
        <v>75</v>
      </c>
      <c r="I14" s="67"/>
      <c r="J14" s="67" t="s">
        <v>76</v>
      </c>
      <c r="K14" s="67"/>
      <c r="L14" s="67" t="s">
        <v>77</v>
      </c>
      <c r="M14" s="67"/>
      <c r="N14" s="67" t="s">
        <v>92</v>
      </c>
      <c r="O14" s="67"/>
      <c r="P14" s="67" t="s">
        <v>95</v>
      </c>
      <c r="Q14" s="67"/>
      <c r="R14" s="67" t="s">
        <v>96</v>
      </c>
      <c r="S14" s="67"/>
      <c r="T14" s="67" t="s">
        <v>97</v>
      </c>
      <c r="U14" s="67"/>
      <c r="V14" s="67" t="s">
        <v>98</v>
      </c>
    </row>
    <row r="15" spans="4:24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</row>
    <row r="16" spans="4:24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69"/>
    </row>
    <row r="17" spans="4:22" ht="10.9" customHeight="1" x14ac:dyDescent="0.2">
      <c r="D17" s="71">
        <v>41306</v>
      </c>
      <c r="E17" s="72"/>
      <c r="F17" s="73">
        <v>0</v>
      </c>
      <c r="G17" s="73"/>
      <c r="H17" s="74">
        <v>0</v>
      </c>
      <c r="I17" s="74"/>
      <c r="J17" s="73">
        <v>19969.21</v>
      </c>
      <c r="K17" s="73"/>
      <c r="L17" s="73">
        <v>19969.21</v>
      </c>
      <c r="M17" s="73"/>
      <c r="N17" s="73">
        <v>-19969.21</v>
      </c>
      <c r="O17" s="73"/>
      <c r="P17" s="73">
        <v>0</v>
      </c>
      <c r="Q17" s="73"/>
      <c r="R17" s="73">
        <v>0</v>
      </c>
      <c r="S17" s="73"/>
      <c r="T17" s="73">
        <v>0</v>
      </c>
      <c r="U17" s="73"/>
      <c r="V17" s="75">
        <v>0</v>
      </c>
    </row>
    <row r="18" spans="4:22" ht="10.9" customHeight="1" x14ac:dyDescent="0.2">
      <c r="D18" s="71">
        <v>41671</v>
      </c>
      <c r="E18" s="72"/>
      <c r="F18" s="73">
        <v>95000</v>
      </c>
      <c r="G18" s="73"/>
      <c r="H18" s="74">
        <v>1</v>
      </c>
      <c r="I18" s="74"/>
      <c r="J18" s="73">
        <v>32382.5</v>
      </c>
      <c r="K18" s="73"/>
      <c r="L18" s="73">
        <v>127382.5</v>
      </c>
      <c r="M18" s="73"/>
      <c r="N18" s="73">
        <v>0</v>
      </c>
      <c r="O18" s="73"/>
      <c r="P18" s="73">
        <v>127382.5</v>
      </c>
      <c r="Q18" s="73"/>
      <c r="R18" s="73">
        <v>133751.625</v>
      </c>
      <c r="S18" s="73"/>
      <c r="T18" s="73">
        <v>157722.32</v>
      </c>
      <c r="U18" s="73"/>
      <c r="V18" s="75">
        <v>-23970.695000000011</v>
      </c>
    </row>
    <row r="19" spans="4:22" ht="10.9" customHeight="1" x14ac:dyDescent="0.2">
      <c r="D19" s="71">
        <v>42036</v>
      </c>
      <c r="E19" s="72"/>
      <c r="F19" s="73">
        <v>95000</v>
      </c>
      <c r="G19" s="73"/>
      <c r="H19" s="74">
        <v>1.5</v>
      </c>
      <c r="I19" s="74"/>
      <c r="J19" s="73">
        <v>31432.5</v>
      </c>
      <c r="K19" s="73"/>
      <c r="L19" s="73">
        <v>126432.5</v>
      </c>
      <c r="M19" s="73"/>
      <c r="N19" s="73">
        <v>0</v>
      </c>
      <c r="O19" s="73"/>
      <c r="P19" s="73">
        <v>126432.5</v>
      </c>
      <c r="Q19" s="73"/>
      <c r="R19" s="73">
        <v>132754.125</v>
      </c>
      <c r="S19" s="73"/>
      <c r="T19" s="73">
        <v>157722.32</v>
      </c>
      <c r="U19" s="73"/>
      <c r="V19" s="75">
        <v>-24968.195000000011</v>
      </c>
    </row>
    <row r="20" spans="4:22" ht="10.9" customHeight="1" x14ac:dyDescent="0.2">
      <c r="D20" s="71">
        <v>42401</v>
      </c>
      <c r="E20" s="72"/>
      <c r="F20" s="73">
        <v>95000</v>
      </c>
      <c r="G20" s="73"/>
      <c r="H20" s="74">
        <v>2</v>
      </c>
      <c r="I20" s="74"/>
      <c r="J20" s="73">
        <v>30007.5</v>
      </c>
      <c r="K20" s="73"/>
      <c r="L20" s="73">
        <v>125007.5</v>
      </c>
      <c r="M20" s="73"/>
      <c r="N20" s="73">
        <v>0</v>
      </c>
      <c r="O20" s="73"/>
      <c r="P20" s="73">
        <v>125007.5</v>
      </c>
      <c r="Q20" s="73"/>
      <c r="R20" s="73">
        <v>131257.875</v>
      </c>
      <c r="S20" s="73"/>
      <c r="T20" s="73">
        <v>157722.32</v>
      </c>
      <c r="U20" s="73"/>
      <c r="V20" s="75">
        <v>-26464.445000000011</v>
      </c>
    </row>
    <row r="21" spans="4:22" ht="10.9" customHeight="1" x14ac:dyDescent="0.2">
      <c r="D21" s="71">
        <v>42767</v>
      </c>
      <c r="E21" s="71"/>
      <c r="F21" s="75">
        <v>100000</v>
      </c>
      <c r="G21" s="75"/>
      <c r="H21" s="76">
        <v>2</v>
      </c>
      <c r="I21" s="76"/>
      <c r="J21" s="75">
        <v>28107.5</v>
      </c>
      <c r="K21" s="75"/>
      <c r="L21" s="75">
        <v>128107.5</v>
      </c>
      <c r="M21" s="75"/>
      <c r="N21" s="75">
        <v>0</v>
      </c>
      <c r="O21" s="75"/>
      <c r="P21" s="75">
        <v>128107.5</v>
      </c>
      <c r="Q21" s="75"/>
      <c r="R21" s="75">
        <v>134512.875</v>
      </c>
      <c r="S21" s="75"/>
      <c r="T21" s="75">
        <v>157722.32</v>
      </c>
      <c r="U21" s="75"/>
      <c r="V21" s="75">
        <v>-23209.445000000011</v>
      </c>
    </row>
    <row r="22" spans="4:22" ht="10.9" customHeight="1" x14ac:dyDescent="0.2">
      <c r="D22" s="71">
        <v>43132</v>
      </c>
      <c r="E22" s="72"/>
      <c r="F22" s="73">
        <v>100000</v>
      </c>
      <c r="G22" s="73"/>
      <c r="H22" s="74">
        <v>2</v>
      </c>
      <c r="I22" s="74"/>
      <c r="J22" s="73">
        <v>26107.5</v>
      </c>
      <c r="K22" s="73"/>
      <c r="L22" s="73">
        <v>126107.5</v>
      </c>
      <c r="M22" s="73"/>
      <c r="N22" s="73">
        <v>0</v>
      </c>
      <c r="O22" s="73"/>
      <c r="P22" s="73">
        <v>126107.5</v>
      </c>
      <c r="Q22" s="73"/>
      <c r="R22" s="73">
        <v>132412.875</v>
      </c>
      <c r="S22" s="73"/>
      <c r="T22" s="73">
        <v>157722.32</v>
      </c>
      <c r="U22" s="73"/>
      <c r="V22" s="75">
        <v>-25309.445000000011</v>
      </c>
    </row>
    <row r="23" spans="4:22" ht="10.9" customHeight="1" x14ac:dyDescent="0.2">
      <c r="D23" s="71">
        <v>43497</v>
      </c>
      <c r="E23" s="72"/>
      <c r="F23" s="73">
        <v>105000</v>
      </c>
      <c r="G23" s="73"/>
      <c r="H23" s="74">
        <v>2</v>
      </c>
      <c r="I23" s="74"/>
      <c r="J23" s="73">
        <v>24107.5</v>
      </c>
      <c r="K23" s="73"/>
      <c r="L23" s="73">
        <v>129107.5</v>
      </c>
      <c r="M23" s="73"/>
      <c r="N23" s="73">
        <v>0</v>
      </c>
      <c r="O23" s="73"/>
      <c r="P23" s="73">
        <v>129107.5</v>
      </c>
      <c r="Q23" s="73"/>
      <c r="R23" s="73">
        <v>135562.875</v>
      </c>
      <c r="S23" s="73"/>
      <c r="T23" s="73">
        <v>157722.32</v>
      </c>
      <c r="U23" s="73"/>
      <c r="V23" s="75">
        <v>-22159.445000000011</v>
      </c>
    </row>
    <row r="24" spans="4:22" ht="10.9" customHeight="1" x14ac:dyDescent="0.2">
      <c r="D24" s="71">
        <v>43862</v>
      </c>
      <c r="E24" s="72"/>
      <c r="F24" s="73">
        <v>105000</v>
      </c>
      <c r="G24" s="73"/>
      <c r="H24" s="74">
        <v>2</v>
      </c>
      <c r="I24" s="74"/>
      <c r="J24" s="73">
        <v>22007.5</v>
      </c>
      <c r="K24" s="73"/>
      <c r="L24" s="73">
        <v>127007.5</v>
      </c>
      <c r="M24" s="73"/>
      <c r="N24" s="73">
        <v>0</v>
      </c>
      <c r="O24" s="73"/>
      <c r="P24" s="73">
        <v>127007.5</v>
      </c>
      <c r="Q24" s="73"/>
      <c r="R24" s="73">
        <v>133357.875</v>
      </c>
      <c r="S24" s="73"/>
      <c r="T24" s="73">
        <v>157722.32</v>
      </c>
      <c r="U24" s="73"/>
      <c r="V24" s="75">
        <v>-24364.445000000011</v>
      </c>
    </row>
    <row r="25" spans="4:22" ht="10.9" customHeight="1" x14ac:dyDescent="0.2">
      <c r="D25" s="71">
        <v>44228</v>
      </c>
      <c r="E25" s="72"/>
      <c r="F25" s="73">
        <v>105000</v>
      </c>
      <c r="G25" s="73"/>
      <c r="H25" s="74">
        <v>2</v>
      </c>
      <c r="I25" s="74"/>
      <c r="J25" s="73">
        <v>19907.5</v>
      </c>
      <c r="K25" s="73"/>
      <c r="L25" s="73">
        <v>124907.5</v>
      </c>
      <c r="M25" s="73"/>
      <c r="N25" s="73">
        <v>0</v>
      </c>
      <c r="O25" s="73"/>
      <c r="P25" s="73">
        <v>124907.5</v>
      </c>
      <c r="Q25" s="73"/>
      <c r="R25" s="73">
        <v>131152.875</v>
      </c>
      <c r="S25" s="73"/>
      <c r="T25" s="73">
        <v>157722.32</v>
      </c>
      <c r="U25" s="73"/>
      <c r="V25" s="75">
        <v>-26569.445000000011</v>
      </c>
    </row>
    <row r="26" spans="4:22" ht="10.9" customHeight="1" x14ac:dyDescent="0.2">
      <c r="D26" s="71">
        <v>44593</v>
      </c>
      <c r="E26" s="71"/>
      <c r="F26" s="75">
        <v>110000</v>
      </c>
      <c r="G26" s="75"/>
      <c r="H26" s="76">
        <v>2</v>
      </c>
      <c r="I26" s="76"/>
      <c r="J26" s="75">
        <v>17807.5</v>
      </c>
      <c r="K26" s="75"/>
      <c r="L26" s="75">
        <v>127807.5</v>
      </c>
      <c r="M26" s="75"/>
      <c r="N26" s="75">
        <v>0</v>
      </c>
      <c r="O26" s="75"/>
      <c r="P26" s="75">
        <v>127807.5</v>
      </c>
      <c r="Q26" s="75"/>
      <c r="R26" s="75">
        <v>134197.875</v>
      </c>
      <c r="S26" s="75"/>
      <c r="T26" s="75">
        <v>157722.32</v>
      </c>
      <c r="U26" s="75"/>
      <c r="V26" s="75">
        <v>-23524.445000000011</v>
      </c>
    </row>
    <row r="27" spans="4:22" ht="10.9" customHeight="1" x14ac:dyDescent="0.2">
      <c r="D27" s="71">
        <v>44958</v>
      </c>
      <c r="E27" s="72"/>
      <c r="F27" s="73">
        <v>110000</v>
      </c>
      <c r="G27" s="73"/>
      <c r="H27" s="74">
        <v>2</v>
      </c>
      <c r="I27" s="74"/>
      <c r="J27" s="73">
        <v>15607.5</v>
      </c>
      <c r="K27" s="73"/>
      <c r="L27" s="73">
        <v>125607.5</v>
      </c>
      <c r="M27" s="73"/>
      <c r="N27" s="73">
        <v>0</v>
      </c>
      <c r="O27" s="73"/>
      <c r="P27" s="73">
        <v>125607.5</v>
      </c>
      <c r="Q27" s="73"/>
      <c r="R27" s="73">
        <v>131887.875</v>
      </c>
      <c r="S27" s="73"/>
      <c r="T27" s="73">
        <v>157722.32</v>
      </c>
      <c r="U27" s="73"/>
      <c r="V27" s="75">
        <v>-25834.445000000011</v>
      </c>
    </row>
    <row r="28" spans="4:22" ht="10.9" customHeight="1" x14ac:dyDescent="0.2">
      <c r="D28" s="71">
        <v>45323</v>
      </c>
      <c r="E28" s="72"/>
      <c r="F28" s="73">
        <v>115000</v>
      </c>
      <c r="G28" s="73"/>
      <c r="H28" s="74">
        <v>2.1</v>
      </c>
      <c r="I28" s="74"/>
      <c r="J28" s="73">
        <v>13407.5</v>
      </c>
      <c r="K28" s="73"/>
      <c r="L28" s="73">
        <v>128407.5</v>
      </c>
      <c r="M28" s="73"/>
      <c r="N28" s="73">
        <v>0</v>
      </c>
      <c r="O28" s="73"/>
      <c r="P28" s="73">
        <v>128407.5</v>
      </c>
      <c r="Q28" s="73"/>
      <c r="R28" s="73">
        <v>134827.875</v>
      </c>
      <c r="S28" s="73"/>
      <c r="T28" s="73">
        <v>157722.32</v>
      </c>
      <c r="U28" s="73"/>
      <c r="V28" s="75">
        <v>-22894.445000000011</v>
      </c>
    </row>
    <row r="29" spans="4:22" ht="10.9" customHeight="1" x14ac:dyDescent="0.2">
      <c r="D29" s="71">
        <v>45689</v>
      </c>
      <c r="E29" s="72"/>
      <c r="F29" s="73">
        <v>115000</v>
      </c>
      <c r="G29" s="73"/>
      <c r="H29" s="74">
        <v>2.1</v>
      </c>
      <c r="I29" s="74"/>
      <c r="J29" s="73">
        <v>10992.5</v>
      </c>
      <c r="K29" s="73"/>
      <c r="L29" s="73">
        <v>125992.5</v>
      </c>
      <c r="M29" s="73"/>
      <c r="N29" s="73">
        <v>0</v>
      </c>
      <c r="O29" s="73"/>
      <c r="P29" s="73">
        <v>125992.5</v>
      </c>
      <c r="Q29" s="73"/>
      <c r="R29" s="73">
        <v>132292.125</v>
      </c>
      <c r="S29" s="73"/>
      <c r="T29" s="73">
        <v>157722.32</v>
      </c>
      <c r="U29" s="73"/>
      <c r="V29" s="75">
        <v>-25430.195000000011</v>
      </c>
    </row>
    <row r="30" spans="4:22" ht="10.9" customHeight="1" x14ac:dyDescent="0.2">
      <c r="D30" s="71">
        <v>46054</v>
      </c>
      <c r="E30" s="72"/>
      <c r="F30" s="73">
        <v>120000</v>
      </c>
      <c r="G30" s="73"/>
      <c r="H30" s="74">
        <v>2.35</v>
      </c>
      <c r="I30" s="74"/>
      <c r="J30" s="73">
        <v>8577.5</v>
      </c>
      <c r="K30" s="73"/>
      <c r="L30" s="73">
        <v>128577.5</v>
      </c>
      <c r="M30" s="73"/>
      <c r="N30" s="73">
        <v>0</v>
      </c>
      <c r="O30" s="73"/>
      <c r="P30" s="73">
        <v>128577.5</v>
      </c>
      <c r="Q30" s="73"/>
      <c r="R30" s="73">
        <v>135006.375</v>
      </c>
      <c r="S30" s="73"/>
      <c r="T30" s="73">
        <v>157722.32</v>
      </c>
      <c r="U30" s="73"/>
      <c r="V30" s="75">
        <v>-22715.945000000011</v>
      </c>
    </row>
    <row r="31" spans="4:22" ht="10.9" customHeight="1" x14ac:dyDescent="0.2">
      <c r="D31" s="71">
        <v>46419</v>
      </c>
      <c r="E31" s="71"/>
      <c r="F31" s="75">
        <v>120000</v>
      </c>
      <c r="G31" s="75"/>
      <c r="H31" s="76">
        <v>2.35</v>
      </c>
      <c r="I31" s="76"/>
      <c r="J31" s="75">
        <v>5757.5</v>
      </c>
      <c r="K31" s="75"/>
      <c r="L31" s="75">
        <v>125757.5</v>
      </c>
      <c r="M31" s="75"/>
      <c r="N31" s="75">
        <v>0</v>
      </c>
      <c r="O31" s="75"/>
      <c r="P31" s="75">
        <v>125757.5</v>
      </c>
      <c r="Q31" s="75"/>
      <c r="R31" s="75">
        <v>132045.375</v>
      </c>
      <c r="S31" s="75"/>
      <c r="T31" s="75">
        <v>157722.32</v>
      </c>
      <c r="U31" s="75"/>
      <c r="V31" s="75">
        <v>-25676.945000000011</v>
      </c>
    </row>
    <row r="32" spans="4:22" ht="10.9" customHeight="1" x14ac:dyDescent="0.2">
      <c r="D32" s="71">
        <v>46784</v>
      </c>
      <c r="E32" s="72"/>
      <c r="F32" s="73">
        <v>125000</v>
      </c>
      <c r="G32" s="73"/>
      <c r="H32" s="74">
        <v>2.35</v>
      </c>
      <c r="I32" s="74"/>
      <c r="J32" s="73">
        <v>2937.5</v>
      </c>
      <c r="K32" s="73"/>
      <c r="L32" s="73">
        <v>127937.5</v>
      </c>
      <c r="M32" s="73"/>
      <c r="N32" s="73">
        <v>0</v>
      </c>
      <c r="O32" s="73"/>
      <c r="P32" s="73">
        <v>127937.5</v>
      </c>
      <c r="Q32" s="73"/>
      <c r="R32" s="73">
        <v>134334.375</v>
      </c>
      <c r="S32" s="73"/>
      <c r="T32" s="73">
        <v>157722.32</v>
      </c>
      <c r="U32" s="73"/>
      <c r="V32" s="75">
        <v>-23387.945000000011</v>
      </c>
    </row>
    <row r="33" spans="4:22" ht="1.1499999999999999" customHeight="1" x14ac:dyDescent="0.2">
      <c r="D33" s="69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69"/>
    </row>
    <row r="34" spans="4:22" ht="1.1499999999999999" customHeight="1" x14ac:dyDescent="0.2"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</row>
    <row r="35" spans="4:22" ht="12.75" customHeight="1" x14ac:dyDescent="0.2">
      <c r="D35" s="77">
        <v>0</v>
      </c>
      <c r="E35" s="77"/>
      <c r="F35" s="78">
        <v>1615000</v>
      </c>
      <c r="G35" s="78"/>
      <c r="H35" s="79">
        <v>0</v>
      </c>
      <c r="I35" s="79"/>
      <c r="J35" s="78">
        <v>309116.71000000002</v>
      </c>
      <c r="K35" s="78"/>
      <c r="L35" s="78">
        <v>1924116.71</v>
      </c>
      <c r="M35" s="78"/>
      <c r="N35" s="78">
        <v>-19969.21</v>
      </c>
      <c r="O35" s="78"/>
      <c r="P35" s="78">
        <v>1904147.5</v>
      </c>
      <c r="Q35" s="78"/>
      <c r="R35" s="78">
        <v>1999354.8799999999</v>
      </c>
      <c r="S35" s="78"/>
      <c r="T35" s="78">
        <v>2365834.7999999998</v>
      </c>
      <c r="U35" s="78"/>
      <c r="V35" s="78">
        <v>-366479.92</v>
      </c>
    </row>
    <row r="36" spans="4:22" ht="1.1499999999999999" customHeight="1" x14ac:dyDescent="0.2"/>
    <row r="37" spans="4:22" ht="10.9" customHeight="1" x14ac:dyDescent="0.2"/>
    <row r="38" spans="4:22" ht="10.9" customHeight="1" x14ac:dyDescent="0.2">
      <c r="D38" s="51" t="s">
        <v>99</v>
      </c>
      <c r="E38" s="51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52" t="s">
        <v>49</v>
      </c>
    </row>
    <row r="39" spans="4:22" ht="10.9" customHeight="1" x14ac:dyDescent="0.2">
      <c r="D39" s="50" t="s">
        <v>43</v>
      </c>
      <c r="E39" s="50"/>
      <c r="V39" s="80" t="s">
        <v>49</v>
      </c>
    </row>
    <row r="40" spans="4:22" ht="10.9" customHeight="1" x14ac:dyDescent="0.2">
      <c r="D40" s="53" t="s">
        <v>100</v>
      </c>
      <c r="E40" s="53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83">
        <v>6192012</v>
      </c>
    </row>
    <row r="41" spans="4:22" ht="10.9" customHeight="1" x14ac:dyDescent="0.2">
      <c r="D41" s="53" t="s">
        <v>101</v>
      </c>
      <c r="E41" s="53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83">
        <v>2012013</v>
      </c>
    </row>
    <row r="42" spans="4:22" ht="10.9" customHeight="1" x14ac:dyDescent="0.2">
      <c r="D42" s="56" t="s">
        <v>43</v>
      </c>
      <c r="E42" s="50"/>
      <c r="V42" s="58" t="s">
        <v>49</v>
      </c>
    </row>
    <row r="43" spans="4:22" ht="10.9" customHeight="1" x14ac:dyDescent="0.2">
      <c r="D43" s="51" t="s">
        <v>79</v>
      </c>
      <c r="E43" s="51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61" t="s">
        <v>49</v>
      </c>
    </row>
    <row r="44" spans="4:22" ht="10.9" customHeight="1" x14ac:dyDescent="0.2">
      <c r="D44" s="56" t="s">
        <v>43</v>
      </c>
      <c r="E44" s="50"/>
      <c r="V44" s="58" t="s">
        <v>49</v>
      </c>
    </row>
    <row r="45" spans="4:22" ht="10.9" customHeight="1" x14ac:dyDescent="0.2">
      <c r="D45" s="53" t="s">
        <v>80</v>
      </c>
      <c r="E45" s="53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54">
        <v>14520.916666666701</v>
      </c>
    </row>
    <row r="46" spans="4:22" ht="10.9" customHeight="1" x14ac:dyDescent="0.2">
      <c r="D46" s="53" t="s">
        <v>81</v>
      </c>
      <c r="E46" s="53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81">
        <v>8.9912796697626405</v>
      </c>
    </row>
    <row r="47" spans="4:22" ht="10.9" customHeight="1" x14ac:dyDescent="0.2">
      <c r="D47" s="53" t="s">
        <v>82</v>
      </c>
      <c r="E47" s="53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82">
        <v>2.1287685694773599</v>
      </c>
    </row>
    <row r="48" spans="4:22" ht="10.9" customHeight="1" x14ac:dyDescent="0.2">
      <c r="D48" s="56" t="s">
        <v>43</v>
      </c>
      <c r="E48" s="50"/>
      <c r="V48" s="58" t="s">
        <v>49</v>
      </c>
    </row>
    <row r="49" spans="1:22" ht="10.9" customHeight="1" x14ac:dyDescent="0.2">
      <c r="D49" s="53" t="s">
        <v>83</v>
      </c>
      <c r="E49" s="53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82">
        <v>2.0227594217536802</v>
      </c>
    </row>
    <row r="50" spans="1:22" ht="10.9" customHeight="1" x14ac:dyDescent="0.2">
      <c r="D50" s="53" t="s">
        <v>84</v>
      </c>
      <c r="E50" s="53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82">
        <v>2.0035601647769599</v>
      </c>
    </row>
    <row r="51" spans="1:22" ht="10.9" customHeight="1" x14ac:dyDescent="0.2">
      <c r="D51" s="53" t="s">
        <v>85</v>
      </c>
      <c r="E51" s="53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82">
        <v>1.43000393729891</v>
      </c>
    </row>
    <row r="52" spans="1:22" ht="10.9" customHeight="1" x14ac:dyDescent="0.2">
      <c r="D52" s="53" t="s">
        <v>86</v>
      </c>
      <c r="E52" s="53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82">
        <v>2.0970347778839802</v>
      </c>
    </row>
    <row r="53" spans="1:22" ht="10.9" customHeight="1" x14ac:dyDescent="0.2">
      <c r="D53" s="50" t="s">
        <v>43</v>
      </c>
      <c r="E53" s="50"/>
      <c r="V53" s="80" t="s">
        <v>49</v>
      </c>
    </row>
    <row r="54" spans="1:22" ht="12.95" customHeight="1" x14ac:dyDescent="0.2"/>
    <row r="55" spans="1:22" ht="0.95" customHeight="1" x14ac:dyDescent="0.2"/>
    <row r="56" spans="1:22" ht="12.75" customHeight="1" x14ac:dyDescent="0.2">
      <c r="D56" s="62" t="s">
        <v>239</v>
      </c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</row>
    <row r="57" spans="1:22" ht="9.4" customHeight="1" x14ac:dyDescent="0.3">
      <c r="D57" s="63" t="s">
        <v>71</v>
      </c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</row>
    <row r="58" spans="1:22" ht="13.7" customHeight="1" x14ac:dyDescent="0.3">
      <c r="D58" s="64" t="s">
        <v>71</v>
      </c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</row>
    <row r="59" spans="1:22" ht="9.1999999999999993" customHeight="1" x14ac:dyDescent="0.2">
      <c r="D59" s="65" t="s">
        <v>71</v>
      </c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6" t="s">
        <v>49</v>
      </c>
    </row>
    <row r="60" spans="1:22" ht="0.75" customHeight="1" x14ac:dyDescent="0.2"/>
    <row r="61" spans="1:22" ht="2.1" customHeight="1" x14ac:dyDescent="0.2">
      <c r="A61" s="37" t="s">
        <v>43</v>
      </c>
    </row>
  </sheetData>
  <printOptions horizontalCentered="1"/>
  <pageMargins left="0.25732383214568488" right="0.25732383214568488" top="0.25732383214568488" bottom="0.25732383214568488" header="0.5" footer="0.5"/>
  <pageSetup scale="97" orientation="landscape" horizontalDpi="0" verticalDpi="0"/>
  <headerFooter alignWithMargins="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A1:R61"/>
  <sheetViews>
    <sheetView showGridLines="0" workbookViewId="0">
      <selection activeCell="F33" sqref="F33"/>
    </sheetView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8.5703125" style="37" customWidth="1"/>
    <col min="5" max="5" width="1.140625" style="37" customWidth="1"/>
    <col min="6" max="6" width="11.42578125" style="37" customWidth="1"/>
    <col min="7" max="7" width="1.140625" style="37" customWidth="1"/>
    <col min="8" max="8" width="10" style="37" customWidth="1"/>
    <col min="9" max="9" width="1.140625" style="37" customWidth="1"/>
    <col min="10" max="10" width="11.42578125" style="37" customWidth="1"/>
    <col min="11" max="11" width="1.140625" style="37" customWidth="1"/>
    <col min="12" max="12" width="11.42578125" style="37" customWidth="1"/>
    <col min="13" max="13" width="1.140625" style="37" customWidth="1"/>
    <col min="14" max="14" width="11.42578125" style="37" customWidth="1"/>
    <col min="15" max="15" width="1.140625" style="37" customWidth="1"/>
    <col min="16" max="16" width="10.85546875" style="37" customWidth="1"/>
    <col min="17" max="17" width="11.42578125" style="37" customWidth="1"/>
    <col min="18" max="19" width="0.42578125" style="37" customWidth="1"/>
    <col min="20" max="20" width="1" style="37"/>
    <col min="21" max="256" width="13.28515625" style="37" customWidth="1"/>
    <col min="257" max="16384" width="1" style="37"/>
  </cols>
  <sheetData>
    <row r="1" spans="4:18" ht="2.1" customHeight="1" x14ac:dyDescent="0.2">
      <c r="R1" s="37" t="s">
        <v>43</v>
      </c>
    </row>
    <row r="2" spans="4:18" ht="3.75" customHeight="1" x14ac:dyDescent="0.2"/>
    <row r="3" spans="4:18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4:18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4:18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4:18" ht="16.350000000000001" customHeight="1" x14ac:dyDescent="0.2">
      <c r="D6" s="40" t="s">
        <v>46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4:18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4:18" ht="15.6" customHeight="1" x14ac:dyDescent="0.2">
      <c r="D8" s="41" t="s">
        <v>48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1"/>
    </row>
    <row r="9" spans="4:18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</row>
    <row r="10" spans="4:18" ht="17.25" customHeight="1" x14ac:dyDescent="0.25">
      <c r="D10" s="43" t="s">
        <v>217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4"/>
    </row>
    <row r="11" spans="4:18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</row>
    <row r="12" spans="4:18" ht="1.1499999999999999" customHeight="1" x14ac:dyDescent="0.2"/>
    <row r="13" spans="4:18" ht="12.75" customHeight="1" x14ac:dyDescent="0.2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</row>
    <row r="14" spans="4:18" ht="23.25" customHeight="1" x14ac:dyDescent="0.2">
      <c r="D14" s="67" t="s">
        <v>73</v>
      </c>
      <c r="E14" s="67"/>
      <c r="F14" s="67" t="s">
        <v>218</v>
      </c>
      <c r="G14" s="67"/>
      <c r="H14" s="67" t="s">
        <v>240</v>
      </c>
      <c r="I14" s="67"/>
      <c r="J14" s="67" t="s">
        <v>220</v>
      </c>
      <c r="K14" s="67"/>
      <c r="L14" s="67" t="s">
        <v>74</v>
      </c>
      <c r="M14" s="67"/>
      <c r="N14" s="67" t="s">
        <v>76</v>
      </c>
      <c r="O14" s="67"/>
      <c r="P14" s="67" t="s">
        <v>221</v>
      </c>
    </row>
    <row r="15" spans="4:18" ht="1.1499999999999999" customHeight="1" x14ac:dyDescent="0.2"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</row>
    <row r="16" spans="4:18" ht="0.95" customHeight="1" x14ac:dyDescent="0.2"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69"/>
    </row>
    <row r="17" spans="4:16" ht="10.9" customHeight="1" x14ac:dyDescent="0.2">
      <c r="D17" s="71">
        <v>41306</v>
      </c>
      <c r="E17" s="72"/>
      <c r="F17" s="73">
        <v>1230000</v>
      </c>
      <c r="G17" s="73"/>
      <c r="H17" s="73">
        <v>175770.71</v>
      </c>
      <c r="I17" s="73"/>
      <c r="J17" s="73">
        <v>1405770.71</v>
      </c>
      <c r="K17" s="73"/>
      <c r="L17" s="73">
        <v>0</v>
      </c>
      <c r="M17" s="73"/>
      <c r="N17" s="73">
        <v>175770.71</v>
      </c>
      <c r="O17" s="73"/>
      <c r="P17" s="75">
        <v>175770.71</v>
      </c>
    </row>
    <row r="18" spans="4:16" ht="10.9" customHeight="1" x14ac:dyDescent="0.2">
      <c r="D18" s="71">
        <v>41487</v>
      </c>
      <c r="E18" s="72"/>
      <c r="F18" s="73">
        <v>0</v>
      </c>
      <c r="G18" s="73"/>
      <c r="H18" s="73">
        <v>116414.3799999999</v>
      </c>
      <c r="I18" s="73"/>
      <c r="J18" s="73">
        <v>116414.3799999999</v>
      </c>
      <c r="K18" s="73"/>
      <c r="L18" s="73">
        <v>0</v>
      </c>
      <c r="M18" s="73"/>
      <c r="N18" s="73">
        <v>139994.38</v>
      </c>
      <c r="O18" s="73"/>
      <c r="P18" s="75">
        <v>139994.38</v>
      </c>
    </row>
    <row r="19" spans="4:16" ht="10.9" customHeight="1" x14ac:dyDescent="0.2">
      <c r="D19" s="71">
        <v>41671</v>
      </c>
      <c r="E19" s="72"/>
      <c r="F19" s="73">
        <v>5750000</v>
      </c>
      <c r="G19" s="73"/>
      <c r="H19" s="73">
        <v>116414.3799999999</v>
      </c>
      <c r="I19" s="73"/>
      <c r="J19" s="73">
        <v>5866414.3799999999</v>
      </c>
      <c r="K19" s="73"/>
      <c r="L19" s="73">
        <v>150000</v>
      </c>
      <c r="M19" s="73"/>
      <c r="N19" s="73">
        <v>139994.38</v>
      </c>
      <c r="O19" s="73"/>
      <c r="P19" s="75">
        <v>289994.38</v>
      </c>
    </row>
    <row r="20" spans="4:16" ht="10.9" customHeight="1" x14ac:dyDescent="0.2">
      <c r="D20" s="71">
        <v>41852</v>
      </c>
      <c r="E20" s="72"/>
      <c r="F20" s="73">
        <v>0</v>
      </c>
      <c r="G20" s="73"/>
      <c r="H20" s="73">
        <v>0</v>
      </c>
      <c r="I20" s="73"/>
      <c r="J20" s="73">
        <v>0</v>
      </c>
      <c r="K20" s="73"/>
      <c r="L20" s="73">
        <v>0</v>
      </c>
      <c r="M20" s="73"/>
      <c r="N20" s="73">
        <v>137256.88</v>
      </c>
      <c r="O20" s="73"/>
      <c r="P20" s="75">
        <v>137256.88</v>
      </c>
    </row>
    <row r="21" spans="4:16" ht="10.9" customHeight="1" x14ac:dyDescent="0.2">
      <c r="D21" s="71">
        <v>42036</v>
      </c>
      <c r="E21" s="71"/>
      <c r="F21" s="75">
        <v>0</v>
      </c>
      <c r="G21" s="75"/>
      <c r="H21" s="75">
        <v>0</v>
      </c>
      <c r="I21" s="75"/>
      <c r="J21" s="75">
        <v>0</v>
      </c>
      <c r="K21" s="75"/>
      <c r="L21" s="75">
        <v>1085000</v>
      </c>
      <c r="M21" s="75"/>
      <c r="N21" s="75">
        <v>137256.87999999989</v>
      </c>
      <c r="O21" s="75"/>
      <c r="P21" s="75">
        <v>1222256.8799999999</v>
      </c>
    </row>
    <row r="22" spans="4:16" ht="10.9" customHeight="1" x14ac:dyDescent="0.2">
      <c r="D22" s="71">
        <v>42217</v>
      </c>
      <c r="E22" s="72"/>
      <c r="F22" s="73">
        <v>0</v>
      </c>
      <c r="G22" s="73"/>
      <c r="H22" s="73">
        <v>0</v>
      </c>
      <c r="I22" s="73"/>
      <c r="J22" s="73">
        <v>0</v>
      </c>
      <c r="K22" s="73"/>
      <c r="L22" s="73">
        <v>0</v>
      </c>
      <c r="M22" s="73"/>
      <c r="N22" s="73">
        <v>116105.63</v>
      </c>
      <c r="O22" s="73"/>
      <c r="P22" s="75">
        <v>116105.6299999999</v>
      </c>
    </row>
    <row r="23" spans="4:16" ht="10.9" customHeight="1" x14ac:dyDescent="0.2">
      <c r="D23" s="71">
        <v>42401</v>
      </c>
      <c r="E23" s="72"/>
      <c r="F23" s="73">
        <v>0</v>
      </c>
      <c r="G23" s="73"/>
      <c r="H23" s="73">
        <v>0</v>
      </c>
      <c r="I23" s="73"/>
      <c r="J23" s="73">
        <v>0</v>
      </c>
      <c r="K23" s="73"/>
      <c r="L23" s="73">
        <v>1095000</v>
      </c>
      <c r="M23" s="73"/>
      <c r="N23" s="73">
        <v>116105.63</v>
      </c>
      <c r="O23" s="73"/>
      <c r="P23" s="75">
        <v>1211105.6299999999</v>
      </c>
    </row>
    <row r="24" spans="4:16" ht="10.9" customHeight="1" x14ac:dyDescent="0.2">
      <c r="D24" s="71">
        <v>42583</v>
      </c>
      <c r="E24" s="72"/>
      <c r="F24" s="73">
        <v>0</v>
      </c>
      <c r="G24" s="73"/>
      <c r="H24" s="73">
        <v>0</v>
      </c>
      <c r="I24" s="73"/>
      <c r="J24" s="73">
        <v>0</v>
      </c>
      <c r="K24" s="73"/>
      <c r="L24" s="73">
        <v>0</v>
      </c>
      <c r="M24" s="73"/>
      <c r="N24" s="73">
        <v>94593.130000000107</v>
      </c>
      <c r="O24" s="73"/>
      <c r="P24" s="75">
        <v>94593.129999999903</v>
      </c>
    </row>
    <row r="25" spans="4:16" ht="10.9" customHeight="1" x14ac:dyDescent="0.2">
      <c r="D25" s="71">
        <v>42767</v>
      </c>
      <c r="E25" s="72"/>
      <c r="F25" s="73">
        <v>0</v>
      </c>
      <c r="G25" s="73"/>
      <c r="H25" s="73">
        <v>0</v>
      </c>
      <c r="I25" s="73"/>
      <c r="J25" s="73">
        <v>0</v>
      </c>
      <c r="K25" s="73"/>
      <c r="L25" s="73">
        <v>965000</v>
      </c>
      <c r="M25" s="73"/>
      <c r="N25" s="73">
        <v>94593.129999999903</v>
      </c>
      <c r="O25" s="73"/>
      <c r="P25" s="75">
        <v>1059593.1299999999</v>
      </c>
    </row>
    <row r="26" spans="4:16" ht="10.9" customHeight="1" x14ac:dyDescent="0.2">
      <c r="D26" s="71">
        <v>42948</v>
      </c>
      <c r="E26" s="71"/>
      <c r="F26" s="75">
        <v>0</v>
      </c>
      <c r="G26" s="75"/>
      <c r="H26" s="75">
        <v>0</v>
      </c>
      <c r="I26" s="75"/>
      <c r="J26" s="75">
        <v>0</v>
      </c>
      <c r="K26" s="75"/>
      <c r="L26" s="75">
        <v>0</v>
      </c>
      <c r="M26" s="75"/>
      <c r="N26" s="75">
        <v>75468.129999999888</v>
      </c>
      <c r="O26" s="75"/>
      <c r="P26" s="75">
        <v>75468.129999999888</v>
      </c>
    </row>
    <row r="27" spans="4:16" ht="10.9" customHeight="1" x14ac:dyDescent="0.2">
      <c r="D27" s="71">
        <v>43132</v>
      </c>
      <c r="E27" s="72"/>
      <c r="F27" s="73">
        <v>0</v>
      </c>
      <c r="G27" s="73"/>
      <c r="H27" s="73">
        <v>0</v>
      </c>
      <c r="I27" s="73"/>
      <c r="J27" s="73">
        <v>0</v>
      </c>
      <c r="K27" s="73"/>
      <c r="L27" s="73">
        <v>970000</v>
      </c>
      <c r="M27" s="73"/>
      <c r="N27" s="73">
        <v>75468.129999999888</v>
      </c>
      <c r="O27" s="73"/>
      <c r="P27" s="75">
        <v>1045468.13</v>
      </c>
    </row>
    <row r="28" spans="4:16" ht="10.9" customHeight="1" x14ac:dyDescent="0.2">
      <c r="D28" s="71">
        <v>43313</v>
      </c>
      <c r="E28" s="72"/>
      <c r="F28" s="73">
        <v>0</v>
      </c>
      <c r="G28" s="73"/>
      <c r="H28" s="73">
        <v>0</v>
      </c>
      <c r="I28" s="73"/>
      <c r="J28" s="73">
        <v>0</v>
      </c>
      <c r="K28" s="73"/>
      <c r="L28" s="73">
        <v>0</v>
      </c>
      <c r="M28" s="73"/>
      <c r="N28" s="73">
        <v>56173.129999999888</v>
      </c>
      <c r="O28" s="73"/>
      <c r="P28" s="75">
        <v>56173.129999999888</v>
      </c>
    </row>
    <row r="29" spans="4:16" ht="10.9" customHeight="1" x14ac:dyDescent="0.2">
      <c r="D29" s="71">
        <v>43497</v>
      </c>
      <c r="E29" s="72"/>
      <c r="F29" s="73">
        <v>0</v>
      </c>
      <c r="G29" s="73"/>
      <c r="H29" s="73">
        <v>0</v>
      </c>
      <c r="I29" s="73"/>
      <c r="J29" s="73">
        <v>0</v>
      </c>
      <c r="K29" s="73"/>
      <c r="L29" s="73">
        <v>940000</v>
      </c>
      <c r="M29" s="73"/>
      <c r="N29" s="73">
        <v>56173.129999999888</v>
      </c>
      <c r="O29" s="73"/>
      <c r="P29" s="75">
        <v>996173.13</v>
      </c>
    </row>
    <row r="30" spans="4:16" ht="10.9" customHeight="1" x14ac:dyDescent="0.2">
      <c r="D30" s="71">
        <v>43678</v>
      </c>
      <c r="E30" s="72"/>
      <c r="F30" s="73">
        <v>0</v>
      </c>
      <c r="G30" s="73"/>
      <c r="H30" s="73">
        <v>0</v>
      </c>
      <c r="I30" s="73"/>
      <c r="J30" s="73">
        <v>0</v>
      </c>
      <c r="K30" s="73"/>
      <c r="L30" s="73">
        <v>0</v>
      </c>
      <c r="M30" s="73"/>
      <c r="N30" s="73">
        <v>36942.5</v>
      </c>
      <c r="O30" s="73"/>
      <c r="P30" s="75">
        <v>36942.5</v>
      </c>
    </row>
    <row r="31" spans="4:16" ht="10.9" customHeight="1" x14ac:dyDescent="0.2">
      <c r="D31" s="71">
        <v>43862</v>
      </c>
      <c r="E31" s="71"/>
      <c r="F31" s="75">
        <v>0</v>
      </c>
      <c r="G31" s="75"/>
      <c r="H31" s="75">
        <v>0</v>
      </c>
      <c r="I31" s="75"/>
      <c r="J31" s="75">
        <v>0</v>
      </c>
      <c r="K31" s="75"/>
      <c r="L31" s="75">
        <v>955000</v>
      </c>
      <c r="M31" s="75"/>
      <c r="N31" s="75">
        <v>36942.5</v>
      </c>
      <c r="O31" s="75"/>
      <c r="P31" s="75">
        <v>991942.5</v>
      </c>
    </row>
    <row r="32" spans="4:16" ht="10.9" customHeight="1" x14ac:dyDescent="0.2">
      <c r="D32" s="71">
        <v>44044</v>
      </c>
      <c r="E32" s="72"/>
      <c r="F32" s="73">
        <v>0</v>
      </c>
      <c r="G32" s="73"/>
      <c r="H32" s="73">
        <v>0</v>
      </c>
      <c r="I32" s="73"/>
      <c r="J32" s="73">
        <v>0</v>
      </c>
      <c r="K32" s="73"/>
      <c r="L32" s="73">
        <v>0</v>
      </c>
      <c r="M32" s="73"/>
      <c r="N32" s="73">
        <v>17050</v>
      </c>
      <c r="O32" s="73"/>
      <c r="P32" s="75">
        <v>17050</v>
      </c>
    </row>
    <row r="33" spans="4:16" ht="10.9" customHeight="1" x14ac:dyDescent="0.2">
      <c r="D33" s="71">
        <v>44228</v>
      </c>
      <c r="E33" s="72"/>
      <c r="F33" s="73">
        <v>0</v>
      </c>
      <c r="G33" s="73"/>
      <c r="H33" s="73">
        <v>0</v>
      </c>
      <c r="I33" s="73"/>
      <c r="J33" s="73">
        <v>0</v>
      </c>
      <c r="K33" s="73"/>
      <c r="L33" s="73">
        <v>620000</v>
      </c>
      <c r="M33" s="73"/>
      <c r="N33" s="73">
        <v>17050</v>
      </c>
      <c r="O33" s="73"/>
      <c r="P33" s="75">
        <v>637050</v>
      </c>
    </row>
    <row r="34" spans="4:16" ht="10.9" customHeight="1" x14ac:dyDescent="0.2">
      <c r="D34" s="71">
        <v>44409</v>
      </c>
      <c r="E34" s="72"/>
      <c r="F34" s="73">
        <v>0</v>
      </c>
      <c r="G34" s="73"/>
      <c r="H34" s="73">
        <v>0</v>
      </c>
      <c r="I34" s="73"/>
      <c r="J34" s="73">
        <v>0</v>
      </c>
      <c r="K34" s="73"/>
      <c r="L34" s="73">
        <v>0</v>
      </c>
      <c r="M34" s="73"/>
      <c r="N34" s="73">
        <v>4000</v>
      </c>
      <c r="O34" s="73"/>
      <c r="P34" s="75">
        <v>4000</v>
      </c>
    </row>
    <row r="35" spans="4:16" ht="10.9" customHeight="1" x14ac:dyDescent="0.2">
      <c r="D35" s="71">
        <v>44593</v>
      </c>
      <c r="E35" s="72"/>
      <c r="F35" s="73">
        <v>0</v>
      </c>
      <c r="G35" s="73"/>
      <c r="H35" s="73">
        <v>0</v>
      </c>
      <c r="I35" s="73"/>
      <c r="J35" s="73">
        <v>0</v>
      </c>
      <c r="K35" s="73"/>
      <c r="L35" s="73">
        <v>100000</v>
      </c>
      <c r="M35" s="73"/>
      <c r="N35" s="73">
        <v>4000</v>
      </c>
      <c r="O35" s="73"/>
      <c r="P35" s="75">
        <v>104000</v>
      </c>
    </row>
    <row r="36" spans="4:16" ht="10.9" customHeight="1" x14ac:dyDescent="0.2">
      <c r="D36" s="71">
        <v>44774</v>
      </c>
      <c r="E36" s="71"/>
      <c r="F36" s="75">
        <v>0</v>
      </c>
      <c r="G36" s="75"/>
      <c r="H36" s="75">
        <v>0</v>
      </c>
      <c r="I36" s="75"/>
      <c r="J36" s="75">
        <v>0</v>
      </c>
      <c r="K36" s="75"/>
      <c r="L36" s="75">
        <v>0</v>
      </c>
      <c r="M36" s="75"/>
      <c r="N36" s="75">
        <v>2000</v>
      </c>
      <c r="O36" s="75"/>
      <c r="P36" s="75">
        <v>2000</v>
      </c>
    </row>
    <row r="37" spans="4:16" ht="10.9" customHeight="1" x14ac:dyDescent="0.2">
      <c r="D37" s="71">
        <v>44958</v>
      </c>
      <c r="E37" s="72"/>
      <c r="F37" s="73">
        <v>0</v>
      </c>
      <c r="G37" s="73"/>
      <c r="H37" s="73">
        <v>0</v>
      </c>
      <c r="I37" s="73"/>
      <c r="J37" s="73">
        <v>0</v>
      </c>
      <c r="K37" s="73"/>
      <c r="L37" s="73">
        <v>100000</v>
      </c>
      <c r="M37" s="73"/>
      <c r="N37" s="73">
        <v>2000</v>
      </c>
      <c r="O37" s="73"/>
      <c r="P37" s="75">
        <v>102000</v>
      </c>
    </row>
    <row r="38" spans="4:16" ht="1.1499999999999999" customHeight="1" x14ac:dyDescent="0.2">
      <c r="D38" s="69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69"/>
    </row>
    <row r="39" spans="4:16" ht="1.1499999999999999" customHeight="1" x14ac:dyDescent="0.2"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</row>
    <row r="40" spans="4:16" ht="12.75" customHeight="1" x14ac:dyDescent="0.2">
      <c r="D40" s="77">
        <v>0</v>
      </c>
      <c r="E40" s="77"/>
      <c r="F40" s="78">
        <v>6980000</v>
      </c>
      <c r="G40" s="78"/>
      <c r="H40" s="78">
        <v>408599.47</v>
      </c>
      <c r="I40" s="78"/>
      <c r="J40" s="78">
        <v>7388599.4699999997</v>
      </c>
      <c r="K40" s="78"/>
      <c r="L40" s="78">
        <v>6980000</v>
      </c>
      <c r="M40" s="78"/>
      <c r="N40" s="78">
        <v>1534938.27</v>
      </c>
      <c r="O40" s="78"/>
      <c r="P40" s="78">
        <v>8514938.2699999996</v>
      </c>
    </row>
    <row r="41" spans="4:16" ht="1.1499999999999999" customHeight="1" x14ac:dyDescent="0.2"/>
    <row r="42" spans="4:16" ht="10.9" customHeight="1" x14ac:dyDescent="0.2"/>
    <row r="43" spans="4:16" ht="10.9" customHeight="1" x14ac:dyDescent="0.2">
      <c r="D43" s="51" t="s">
        <v>79</v>
      </c>
      <c r="E43" s="51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52" t="s">
        <v>49</v>
      </c>
    </row>
    <row r="44" spans="4:16" ht="10.9" customHeight="1" x14ac:dyDescent="0.2">
      <c r="D44" s="50" t="s">
        <v>43</v>
      </c>
      <c r="E44" s="50"/>
      <c r="P44" s="80" t="s">
        <v>49</v>
      </c>
    </row>
    <row r="45" spans="4:16" ht="10.9" customHeight="1" x14ac:dyDescent="0.2">
      <c r="D45" s="53" t="s">
        <v>212</v>
      </c>
      <c r="E45" s="53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83">
        <v>6192012</v>
      </c>
    </row>
    <row r="46" spans="4:16" ht="10.9" customHeight="1" x14ac:dyDescent="0.2">
      <c r="D46" s="53" t="s">
        <v>213</v>
      </c>
      <c r="E46" s="53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81">
        <v>5.4160936007640901</v>
      </c>
    </row>
    <row r="47" spans="4:16" ht="10.9" customHeight="1" x14ac:dyDescent="0.2">
      <c r="D47" s="53" t="s">
        <v>214</v>
      </c>
      <c r="E47" s="53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82">
        <v>4.0602177969015898</v>
      </c>
    </row>
    <row r="48" spans="4:16" ht="10.9" customHeight="1" x14ac:dyDescent="0.2">
      <c r="D48" s="53" t="s">
        <v>215</v>
      </c>
      <c r="E48" s="53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81">
        <v>5.4160936007640901</v>
      </c>
    </row>
    <row r="49" spans="1:16" ht="10.9" customHeight="1" x14ac:dyDescent="0.2">
      <c r="D49" s="56" t="s">
        <v>43</v>
      </c>
      <c r="E49" s="50"/>
      <c r="P49" s="58" t="s">
        <v>49</v>
      </c>
    </row>
    <row r="50" spans="1:16" ht="10.9" customHeight="1" x14ac:dyDescent="0.2">
      <c r="D50" s="51" t="s">
        <v>201</v>
      </c>
      <c r="E50" s="51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61" t="s">
        <v>49</v>
      </c>
    </row>
    <row r="51" spans="1:16" ht="10.9" customHeight="1" x14ac:dyDescent="0.2">
      <c r="D51" s="56" t="s">
        <v>43</v>
      </c>
      <c r="E51" s="50"/>
      <c r="P51" s="58" t="s">
        <v>49</v>
      </c>
    </row>
    <row r="52" spans="1:16" ht="10.9" customHeight="1" x14ac:dyDescent="0.2">
      <c r="D52" s="53" t="s">
        <v>202</v>
      </c>
      <c r="E52" s="53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83">
        <v>6192012</v>
      </c>
    </row>
    <row r="53" spans="1:16" ht="10.9" customHeight="1" x14ac:dyDescent="0.2">
      <c r="D53" s="53" t="s">
        <v>203</v>
      </c>
      <c r="E53" s="53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83">
        <v>6192012</v>
      </c>
    </row>
    <row r="54" spans="1:16" ht="31.9" customHeight="1" x14ac:dyDescent="0.2"/>
    <row r="55" spans="1:16" ht="163.15" customHeight="1" x14ac:dyDescent="0.2"/>
    <row r="56" spans="1:16" ht="12.75" customHeight="1" x14ac:dyDescent="0.2">
      <c r="D56" s="62" t="s">
        <v>241</v>
      </c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</row>
    <row r="57" spans="1:16" ht="9.4" customHeight="1" x14ac:dyDescent="0.3">
      <c r="D57" s="63" t="s">
        <v>71</v>
      </c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</row>
    <row r="58" spans="1:16" ht="13.7" customHeight="1" x14ac:dyDescent="0.3">
      <c r="D58" s="64" t="s">
        <v>71</v>
      </c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</row>
    <row r="59" spans="1:16" ht="9.1999999999999993" customHeight="1" x14ac:dyDescent="0.2">
      <c r="D59" s="65" t="s">
        <v>71</v>
      </c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6" t="s">
        <v>49</v>
      </c>
    </row>
    <row r="60" spans="1:16" ht="0.75" customHeight="1" x14ac:dyDescent="0.2"/>
    <row r="61" spans="1:16" ht="2.1" customHeight="1" x14ac:dyDescent="0.2">
      <c r="A61" s="37" t="s">
        <v>43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7"/>
    <pageSetUpPr fitToPage="1"/>
  </sheetPr>
  <dimension ref="A1:R37"/>
  <sheetViews>
    <sheetView showGridLines="0" zoomScaleNormal="100" workbookViewId="0">
      <selection activeCell="U31" sqref="U31"/>
    </sheetView>
  </sheetViews>
  <sheetFormatPr defaultColWidth="1" defaultRowHeight="12.75" customHeight="1" x14ac:dyDescent="0.2"/>
  <cols>
    <col min="1" max="1" width="0.42578125" style="37" customWidth="1"/>
    <col min="2" max="2" width="4.85546875" style="37" customWidth="1"/>
    <col min="3" max="3" width="3.28515625" style="37" customWidth="1"/>
    <col min="4" max="4" width="6.7109375" style="37" customWidth="1"/>
    <col min="5" max="5" width="1.7109375" style="37" customWidth="1"/>
    <col min="6" max="6" width="6.7109375" style="37" customWidth="1"/>
    <col min="7" max="7" width="1.7109375" style="37" customWidth="1"/>
    <col min="8" max="8" width="6.7109375" style="37" customWidth="1"/>
    <col min="9" max="9" width="4.28515625" style="37" customWidth="1"/>
    <col min="10" max="10" width="10.85546875" style="37" bestFit="1" customWidth="1"/>
    <col min="11" max="11" width="4.28515625" style="37" customWidth="1"/>
    <col min="12" max="12" width="11.42578125" style="37" customWidth="1"/>
    <col min="13" max="13" width="4.42578125" style="37" customWidth="1"/>
    <col min="14" max="14" width="10.85546875" style="37" customWidth="1"/>
    <col min="15" max="15" width="4.42578125" style="37" customWidth="1"/>
    <col min="16" max="16" width="10.85546875" style="37" customWidth="1"/>
    <col min="17" max="17" width="11.42578125" style="37" customWidth="1"/>
    <col min="18" max="19" width="0.42578125" style="37" customWidth="1"/>
    <col min="20" max="20" width="1" style="37"/>
    <col min="21" max="258" width="13.28515625" style="37" customWidth="1"/>
    <col min="259" max="16384" width="1" style="37"/>
  </cols>
  <sheetData>
    <row r="1" spans="4:18" ht="2.1" customHeight="1" x14ac:dyDescent="0.2">
      <c r="R1" s="37" t="s">
        <v>43</v>
      </c>
    </row>
    <row r="2" spans="4:18" ht="3.75" customHeight="1" x14ac:dyDescent="0.2"/>
    <row r="3" spans="4:18" ht="12.75" customHeight="1" x14ac:dyDescent="0.2">
      <c r="D3" s="38" t="s">
        <v>44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4:18" ht="3.2" customHeight="1" x14ac:dyDescent="0.2"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4:18" ht="18.75" customHeight="1" x14ac:dyDescent="0.3">
      <c r="D5" s="39" t="s">
        <v>45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4:18" ht="16.350000000000001" customHeight="1" x14ac:dyDescent="0.2">
      <c r="D6" s="40" t="s">
        <v>186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4:18" ht="15.6" customHeight="1" x14ac:dyDescent="0.2">
      <c r="D7" s="41" t="s">
        <v>47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4:18" ht="15.6" customHeight="1" x14ac:dyDescent="0.2">
      <c r="D8" s="41" t="s">
        <v>187</v>
      </c>
      <c r="E8" s="42"/>
      <c r="F8" s="42"/>
      <c r="G8" s="42"/>
      <c r="H8" s="42"/>
      <c r="I8" s="42"/>
      <c r="J8" s="42"/>
      <c r="K8" s="42"/>
      <c r="L8" s="42"/>
      <c r="M8" s="42"/>
      <c r="N8" s="41"/>
      <c r="O8" s="42"/>
      <c r="P8" s="41"/>
    </row>
    <row r="9" spans="4:18" ht="12.75" customHeight="1" x14ac:dyDescent="0.2">
      <c r="D9" s="41" t="s">
        <v>49</v>
      </c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</row>
    <row r="10" spans="4:18" ht="17.25" customHeight="1" x14ac:dyDescent="0.25">
      <c r="D10" s="43" t="s">
        <v>242</v>
      </c>
      <c r="E10" s="43"/>
      <c r="F10" s="43"/>
      <c r="G10" s="43"/>
      <c r="H10" s="43"/>
      <c r="I10" s="43"/>
      <c r="J10" s="43"/>
      <c r="K10" s="43"/>
      <c r="L10" s="43"/>
      <c r="M10" s="43"/>
      <c r="N10" s="44"/>
      <c r="O10" s="43"/>
      <c r="P10" s="44"/>
    </row>
    <row r="11" spans="4:18" ht="4.3499999999999996" customHeight="1" x14ac:dyDescent="0.25"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</row>
    <row r="12" spans="4:18" ht="1.1499999999999999" customHeight="1" x14ac:dyDescent="0.2"/>
    <row r="13" spans="4:18" ht="12.75" customHeight="1" x14ac:dyDescent="0.2">
      <c r="D13" s="46" t="s">
        <v>51</v>
      </c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</row>
    <row r="14" spans="4:18" ht="12.75" customHeight="1" x14ac:dyDescent="0.2">
      <c r="D14" s="46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</row>
    <row r="15" spans="4:18" ht="23.25" customHeight="1" x14ac:dyDescent="0.2">
      <c r="D15" s="67" t="s">
        <v>243</v>
      </c>
      <c r="E15" s="67"/>
      <c r="F15" s="67" t="s">
        <v>244</v>
      </c>
      <c r="G15" s="67"/>
      <c r="H15" s="67" t="s">
        <v>245</v>
      </c>
      <c r="I15" s="67"/>
      <c r="J15" s="67" t="s">
        <v>77</v>
      </c>
      <c r="K15" s="67"/>
      <c r="L15" s="67" t="s">
        <v>246</v>
      </c>
      <c r="M15" s="67"/>
      <c r="N15" s="67" t="s">
        <v>247</v>
      </c>
      <c r="O15" s="67"/>
      <c r="P15" s="67" t="s">
        <v>248</v>
      </c>
    </row>
    <row r="16" spans="4:18" ht="1.1499999999999999" customHeight="1" x14ac:dyDescent="0.2"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</row>
    <row r="17" spans="4:16" ht="0.95" customHeight="1" x14ac:dyDescent="0.2">
      <c r="D17" s="69"/>
      <c r="E17" s="70"/>
      <c r="F17" s="70"/>
      <c r="G17" s="70"/>
      <c r="H17" s="70"/>
      <c r="I17" s="70"/>
      <c r="J17" s="70"/>
      <c r="K17" s="70"/>
      <c r="L17" s="70"/>
      <c r="M17" s="70"/>
      <c r="N17" s="69"/>
      <c r="O17" s="70"/>
      <c r="P17" s="69"/>
    </row>
    <row r="18" spans="4:16" ht="10.9" customHeight="1" x14ac:dyDescent="0.2">
      <c r="D18" s="121">
        <v>2011</v>
      </c>
      <c r="E18" s="72" t="s">
        <v>249</v>
      </c>
      <c r="F18" s="121">
        <v>2012</v>
      </c>
      <c r="G18" s="72" t="s">
        <v>249</v>
      </c>
      <c r="H18" s="121">
        <v>2013</v>
      </c>
      <c r="I18" s="74"/>
      <c r="J18" s="73">
        <v>20966.669999999998</v>
      </c>
      <c r="K18" s="73"/>
      <c r="L18" s="73">
        <v>-20966.669999999998</v>
      </c>
      <c r="M18" s="73"/>
      <c r="N18" s="75">
        <f t="shared" ref="N18:N25" si="0">SUM(J18:L18)*1.05</f>
        <v>0</v>
      </c>
      <c r="O18" s="73"/>
      <c r="P18" s="75">
        <f t="shared" ref="P18:P25" si="1">N18</f>
        <v>0</v>
      </c>
    </row>
    <row r="19" spans="4:16" ht="10.9" customHeight="1" x14ac:dyDescent="0.2">
      <c r="D19" s="121">
        <v>2012</v>
      </c>
      <c r="E19" s="72" t="s">
        <v>249</v>
      </c>
      <c r="F19" s="121">
        <v>2013</v>
      </c>
      <c r="G19" s="72" t="s">
        <v>249</v>
      </c>
      <c r="H19" s="121">
        <v>2014</v>
      </c>
      <c r="I19" s="74"/>
      <c r="J19" s="73">
        <v>34000</v>
      </c>
      <c r="K19" s="73"/>
      <c r="L19" s="73">
        <v>-34000</v>
      </c>
      <c r="M19" s="73"/>
      <c r="N19" s="75">
        <f t="shared" si="0"/>
        <v>0</v>
      </c>
      <c r="O19" s="73"/>
      <c r="P19" s="75">
        <f t="shared" si="1"/>
        <v>0</v>
      </c>
    </row>
    <row r="20" spans="4:16" ht="10.9" customHeight="1" x14ac:dyDescent="0.2">
      <c r="D20" s="121">
        <v>2013</v>
      </c>
      <c r="E20" s="72" t="s">
        <v>249</v>
      </c>
      <c r="F20" s="121">
        <v>2014</v>
      </c>
      <c r="G20" s="72" t="s">
        <v>249</v>
      </c>
      <c r="H20" s="121">
        <v>2015</v>
      </c>
      <c r="I20" s="74"/>
      <c r="J20" s="73">
        <v>314000</v>
      </c>
      <c r="K20" s="73"/>
      <c r="L20" s="73"/>
      <c r="M20" s="73"/>
      <c r="N20" s="75">
        <f t="shared" si="0"/>
        <v>329700</v>
      </c>
      <c r="O20" s="73"/>
      <c r="P20" s="75">
        <f t="shared" si="1"/>
        <v>329700</v>
      </c>
    </row>
    <row r="21" spans="4:16" ht="10.9" customHeight="1" x14ac:dyDescent="0.2">
      <c r="D21" s="121">
        <v>2014</v>
      </c>
      <c r="E21" s="72" t="s">
        <v>249</v>
      </c>
      <c r="F21" s="121">
        <v>2015</v>
      </c>
      <c r="G21" s="72" t="s">
        <v>249</v>
      </c>
      <c r="H21" s="121">
        <v>2016</v>
      </c>
      <c r="I21" s="74"/>
      <c r="J21" s="73">
        <v>314800</v>
      </c>
      <c r="K21" s="73"/>
      <c r="L21" s="73"/>
      <c r="M21" s="73"/>
      <c r="N21" s="75">
        <f t="shared" si="0"/>
        <v>330540</v>
      </c>
      <c r="O21" s="73"/>
      <c r="P21" s="75">
        <f t="shared" si="1"/>
        <v>330540</v>
      </c>
    </row>
    <row r="22" spans="4:16" ht="10.9" customHeight="1" x14ac:dyDescent="0.2">
      <c r="D22" s="121">
        <v>2015</v>
      </c>
      <c r="E22" s="72" t="s">
        <v>249</v>
      </c>
      <c r="F22" s="121">
        <v>2016</v>
      </c>
      <c r="G22" s="72" t="s">
        <v>249</v>
      </c>
      <c r="H22" s="121">
        <v>2017</v>
      </c>
      <c r="I22" s="76"/>
      <c r="J22" s="75">
        <v>314100</v>
      </c>
      <c r="K22" s="75"/>
      <c r="L22" s="75"/>
      <c r="M22" s="75"/>
      <c r="N22" s="75">
        <f t="shared" si="0"/>
        <v>329805</v>
      </c>
      <c r="O22" s="75"/>
      <c r="P22" s="75">
        <f t="shared" si="1"/>
        <v>329805</v>
      </c>
    </row>
    <row r="23" spans="4:16" ht="10.9" customHeight="1" x14ac:dyDescent="0.2">
      <c r="D23" s="121">
        <v>2016</v>
      </c>
      <c r="E23" s="72" t="s">
        <v>249</v>
      </c>
      <c r="F23" s="121">
        <v>2017</v>
      </c>
      <c r="G23" s="72" t="s">
        <v>249</v>
      </c>
      <c r="H23" s="121">
        <v>2018</v>
      </c>
      <c r="I23" s="74"/>
      <c r="J23" s="73">
        <v>318300</v>
      </c>
      <c r="K23" s="73"/>
      <c r="L23" s="73"/>
      <c r="M23" s="73"/>
      <c r="N23" s="75">
        <f t="shared" si="0"/>
        <v>334215</v>
      </c>
      <c r="O23" s="73"/>
      <c r="P23" s="75">
        <f t="shared" si="1"/>
        <v>334215</v>
      </c>
    </row>
    <row r="24" spans="4:16" ht="10.9" customHeight="1" x14ac:dyDescent="0.2">
      <c r="D24" s="121">
        <v>2017</v>
      </c>
      <c r="E24" s="72" t="s">
        <v>249</v>
      </c>
      <c r="F24" s="121">
        <v>2018</v>
      </c>
      <c r="G24" s="72" t="s">
        <v>249</v>
      </c>
      <c r="H24" s="122">
        <v>2019</v>
      </c>
      <c r="I24" s="74"/>
      <c r="J24" s="73">
        <v>317300</v>
      </c>
      <c r="K24" s="73"/>
      <c r="L24" s="73"/>
      <c r="M24" s="73"/>
      <c r="N24" s="75">
        <f t="shared" si="0"/>
        <v>333165</v>
      </c>
      <c r="O24" s="73"/>
      <c r="P24" s="75">
        <f t="shared" si="1"/>
        <v>333165</v>
      </c>
    </row>
    <row r="25" spans="4:16" ht="10.9" customHeight="1" x14ac:dyDescent="0.2">
      <c r="D25" s="121">
        <v>2018</v>
      </c>
      <c r="E25" s="72" t="s">
        <v>249</v>
      </c>
      <c r="F25" s="122">
        <v>2019</v>
      </c>
      <c r="G25" s="72" t="s">
        <v>249</v>
      </c>
      <c r="H25" s="122">
        <v>2020</v>
      </c>
      <c r="I25" s="74"/>
      <c r="J25" s="73">
        <v>316200</v>
      </c>
      <c r="K25" s="73"/>
      <c r="L25" s="73"/>
      <c r="M25" s="73"/>
      <c r="N25" s="75">
        <f t="shared" si="0"/>
        <v>332010</v>
      </c>
      <c r="O25" s="73"/>
      <c r="P25" s="75">
        <f t="shared" si="1"/>
        <v>332010</v>
      </c>
    </row>
    <row r="26" spans="4:16" ht="1.1499999999999999" customHeight="1" x14ac:dyDescent="0.2">
      <c r="D26" s="69"/>
      <c r="E26" s="70"/>
      <c r="F26" s="70"/>
      <c r="G26" s="70"/>
      <c r="H26" s="70">
        <v>2</v>
      </c>
      <c r="I26" s="70"/>
      <c r="J26" s="70"/>
      <c r="K26" s="70"/>
      <c r="L26" s="70"/>
      <c r="M26" s="70"/>
      <c r="N26" s="69"/>
      <c r="O26" s="70"/>
      <c r="P26" s="69"/>
    </row>
    <row r="27" spans="4:16" ht="1.1499999999999999" customHeight="1" x14ac:dyDescent="0.2"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</row>
    <row r="28" spans="4:16" ht="12.75" customHeight="1" x14ac:dyDescent="0.2">
      <c r="D28" s="77">
        <v>0</v>
      </c>
      <c r="E28" s="77"/>
      <c r="F28" s="78"/>
      <c r="G28" s="78"/>
      <c r="H28" s="79"/>
      <c r="I28" s="79"/>
      <c r="J28" s="78">
        <f>SUM(J18:J25)</f>
        <v>1949666.67</v>
      </c>
      <c r="K28" s="78"/>
      <c r="L28" s="78"/>
      <c r="M28" s="78"/>
      <c r="N28" s="78">
        <f>SUM(N18:N25)</f>
        <v>1989435</v>
      </c>
      <c r="O28" s="78"/>
      <c r="P28" s="78">
        <f>SUM(P18:P25)</f>
        <v>1989435</v>
      </c>
    </row>
    <row r="29" spans="4:16" ht="1.1499999999999999" customHeight="1" x14ac:dyDescent="0.2"/>
    <row r="30" spans="4:16" ht="10.9" customHeight="1" x14ac:dyDescent="0.2"/>
    <row r="31" spans="4:16" ht="409.6" customHeight="1" x14ac:dyDescent="0.2"/>
    <row r="32" spans="4:16" ht="12.75" customHeight="1" x14ac:dyDescent="0.2">
      <c r="D32" s="62" t="s">
        <v>189</v>
      </c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</row>
    <row r="33" spans="1:16" ht="9.4" customHeight="1" x14ac:dyDescent="0.3">
      <c r="D33" s="63" t="s">
        <v>71</v>
      </c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</row>
    <row r="34" spans="1:16" ht="13.7" customHeight="1" x14ac:dyDescent="0.3">
      <c r="D34" s="64" t="s">
        <v>71</v>
      </c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</row>
    <row r="35" spans="1:16" ht="9.1999999999999993" customHeight="1" x14ac:dyDescent="0.2">
      <c r="D35" s="65" t="s">
        <v>71</v>
      </c>
      <c r="E35" s="65"/>
      <c r="F35" s="65"/>
      <c r="G35" s="65"/>
      <c r="H35" s="65"/>
      <c r="I35" s="65"/>
      <c r="J35" s="65"/>
      <c r="K35" s="65"/>
      <c r="L35" s="65"/>
      <c r="M35" s="65"/>
      <c r="N35" s="66" t="s">
        <v>49</v>
      </c>
      <c r="O35" s="65"/>
      <c r="P35" s="66" t="s">
        <v>49</v>
      </c>
    </row>
    <row r="36" spans="1:16" ht="0.75" customHeight="1" x14ac:dyDescent="0.2"/>
    <row r="37" spans="1:16" ht="2.1" customHeight="1" x14ac:dyDescent="0.2">
      <c r="A37" s="37" t="s">
        <v>43</v>
      </c>
    </row>
  </sheetData>
  <printOptions horizontalCentered="1"/>
  <pageMargins left="0.25" right="0.25" top="0.25" bottom="0.25" header="0.5" footer="0.5"/>
  <pageSetup scale="97" orientation="portrait" horizontalDpi="1200" verticalDpi="12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5887"/>
  <sheetViews>
    <sheetView workbookViewId="0"/>
  </sheetViews>
  <sheetFormatPr defaultRowHeight="15" x14ac:dyDescent="0.25"/>
  <cols>
    <col min="1" max="1" width="9.7109375" style="1" bestFit="1" customWidth="1"/>
    <col min="2" max="2" width="63.42578125" style="1" customWidth="1"/>
    <col min="3" max="3" width="10.42578125" style="1" customWidth="1"/>
    <col min="4" max="4" width="11.140625" style="1" customWidth="1"/>
    <col min="5" max="5" width="13.85546875" style="1" customWidth="1"/>
    <col min="6" max="6" width="19.85546875" style="1" customWidth="1"/>
    <col min="7" max="7" width="11.140625" style="1" bestFit="1" customWidth="1"/>
    <col min="8" max="30" width="9.140625" style="1"/>
    <col min="31" max="31" width="9.7109375" bestFit="1" customWidth="1"/>
    <col min="32" max="33" width="81.140625" bestFit="1" customWidth="1"/>
    <col min="34" max="34" width="12" bestFit="1" customWidth="1"/>
    <col min="35" max="35" width="11.140625" bestFit="1" customWidth="1"/>
  </cols>
  <sheetData>
    <row r="1" spans="1:30" x14ac:dyDescent="0.25">
      <c r="A1" s="1" t="s">
        <v>17</v>
      </c>
      <c r="B1" s="1" t="s">
        <v>18</v>
      </c>
      <c r="C1" s="1" t="s">
        <v>19</v>
      </c>
      <c r="D1" s="1" t="s">
        <v>20</v>
      </c>
      <c r="E1" s="1" t="s">
        <v>30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x14ac:dyDescent="0.25">
      <c r="A2" s="1">
        <v>38456</v>
      </c>
      <c r="B2" s="1" t="s">
        <v>253</v>
      </c>
      <c r="C2" s="1">
        <v>7880000</v>
      </c>
      <c r="D2" s="1" t="s">
        <v>254</v>
      </c>
      <c r="E2" s="1" t="s">
        <v>252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0" x14ac:dyDescent="0.25"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30" x14ac:dyDescent="0.25"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x14ac:dyDescent="0.25"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x14ac:dyDescent="0.25"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x14ac:dyDescent="0.25"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x14ac:dyDescent="0.25"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x14ac:dyDescent="0.25"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x14ac:dyDescent="0.25"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x14ac:dyDescent="0.25"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x14ac:dyDescent="0.25"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x14ac:dyDescent="0.25"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x14ac:dyDescent="0.25"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x14ac:dyDescent="0.25"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x14ac:dyDescent="0.25"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8:30" x14ac:dyDescent="0.25"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8:30" x14ac:dyDescent="0.25"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8:30" x14ac:dyDescent="0.25"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8:30" x14ac:dyDescent="0.25"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8:30" x14ac:dyDescent="0.25"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8:30" x14ac:dyDescent="0.25"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8:30" x14ac:dyDescent="0.25"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8:30" x14ac:dyDescent="0.25"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8:30" x14ac:dyDescent="0.25"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8:30" x14ac:dyDescent="0.25"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8:30" x14ac:dyDescent="0.25"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8:30" x14ac:dyDescent="0.25"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8:30" x14ac:dyDescent="0.25"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8:30" x14ac:dyDescent="0.25"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8:30" x14ac:dyDescent="0.25"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8:30" x14ac:dyDescent="0.25"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8:30" x14ac:dyDescent="0.25"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8:30" x14ac:dyDescent="0.25"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8:30" x14ac:dyDescent="0.25"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8:30" x14ac:dyDescent="0.25"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8:30" x14ac:dyDescent="0.25"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8:30" x14ac:dyDescent="0.25"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8:30" x14ac:dyDescent="0.25"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8:30" x14ac:dyDescent="0.25"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8:30" x14ac:dyDescent="0.25"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8:30" x14ac:dyDescent="0.25"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8:30" x14ac:dyDescent="0.25"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8:30" x14ac:dyDescent="0.25"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8:30" x14ac:dyDescent="0.25"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8:30" x14ac:dyDescent="0.25"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8:30" x14ac:dyDescent="0.25"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8:30" x14ac:dyDescent="0.25"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8:30" x14ac:dyDescent="0.25"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8:30" x14ac:dyDescent="0.25"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8:30" x14ac:dyDescent="0.25"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8:30" x14ac:dyDescent="0.25"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8:30" x14ac:dyDescent="0.25"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8:30" x14ac:dyDescent="0.25"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8:30" x14ac:dyDescent="0.25"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8:30" x14ac:dyDescent="0.25"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8:30" x14ac:dyDescent="0.25"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8:30" x14ac:dyDescent="0.25"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8:30" x14ac:dyDescent="0.25"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8:30" x14ac:dyDescent="0.25"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8:30" x14ac:dyDescent="0.25"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8:30" x14ac:dyDescent="0.25"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8:30" x14ac:dyDescent="0.25"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8:30" x14ac:dyDescent="0.25"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8:30" x14ac:dyDescent="0.25"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8:30" x14ac:dyDescent="0.25"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8:30" x14ac:dyDescent="0.25"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8:30" x14ac:dyDescent="0.25"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8:30" x14ac:dyDescent="0.25"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8:30" x14ac:dyDescent="0.25"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8:30" x14ac:dyDescent="0.25"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8:30" x14ac:dyDescent="0.25"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8:30" x14ac:dyDescent="0.25"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8:30" x14ac:dyDescent="0.25"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8:30" x14ac:dyDescent="0.25"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8:30" x14ac:dyDescent="0.25"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8:30" x14ac:dyDescent="0.25"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8:30" x14ac:dyDescent="0.25"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8:30" x14ac:dyDescent="0.25"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8:30" x14ac:dyDescent="0.25"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8:30" x14ac:dyDescent="0.25"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8:30" x14ac:dyDescent="0.25"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8:30" x14ac:dyDescent="0.25"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8:30" x14ac:dyDescent="0.25"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8:30" x14ac:dyDescent="0.25"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8:30" x14ac:dyDescent="0.25"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8:30" x14ac:dyDescent="0.25"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8:30" x14ac:dyDescent="0.25"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8:30" x14ac:dyDescent="0.25"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8:30" x14ac:dyDescent="0.25"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8:30" x14ac:dyDescent="0.25"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8:30" x14ac:dyDescent="0.25"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8:30" x14ac:dyDescent="0.25"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8:30" x14ac:dyDescent="0.25"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8:30" x14ac:dyDescent="0.25"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8:30" x14ac:dyDescent="0.25"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8:30" x14ac:dyDescent="0.25"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8:30" x14ac:dyDescent="0.25"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8:30" x14ac:dyDescent="0.25"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8:30" x14ac:dyDescent="0.25"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8:30" x14ac:dyDescent="0.25"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8:30" x14ac:dyDescent="0.25"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8:30" x14ac:dyDescent="0.25"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8:30" x14ac:dyDescent="0.25"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8:30" x14ac:dyDescent="0.25"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8:30" x14ac:dyDescent="0.25"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8:30" x14ac:dyDescent="0.25"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8:30" x14ac:dyDescent="0.25"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8:30" x14ac:dyDescent="0.25"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8:30" x14ac:dyDescent="0.25"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8:30" x14ac:dyDescent="0.25"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8:30" x14ac:dyDescent="0.25"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8:30" x14ac:dyDescent="0.25"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8:30" x14ac:dyDescent="0.25"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8:30" x14ac:dyDescent="0.25"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8:30" x14ac:dyDescent="0.25"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8:30" x14ac:dyDescent="0.25"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8:30" x14ac:dyDescent="0.25"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8:30" x14ac:dyDescent="0.25"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8:30" x14ac:dyDescent="0.25"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8:30" x14ac:dyDescent="0.25"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8:30" x14ac:dyDescent="0.25"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8:30" x14ac:dyDescent="0.25"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8:30" x14ac:dyDescent="0.25"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8:30" x14ac:dyDescent="0.25"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8:30" x14ac:dyDescent="0.25"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8:30" x14ac:dyDescent="0.25"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8:30" x14ac:dyDescent="0.25"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8:30" x14ac:dyDescent="0.25"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8:30" x14ac:dyDescent="0.25"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8:30" x14ac:dyDescent="0.25"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8:30" x14ac:dyDescent="0.25"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8:30" x14ac:dyDescent="0.25"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8:30" x14ac:dyDescent="0.25"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8:30" x14ac:dyDescent="0.25"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8:30" x14ac:dyDescent="0.25"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8:30" x14ac:dyDescent="0.25"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8:30" x14ac:dyDescent="0.25"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8:30" x14ac:dyDescent="0.25"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8:30" x14ac:dyDescent="0.25"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8:30" x14ac:dyDescent="0.25"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8:30" x14ac:dyDescent="0.25"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8:30" x14ac:dyDescent="0.25"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8:30" x14ac:dyDescent="0.25"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8:30" x14ac:dyDescent="0.25"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8:30" x14ac:dyDescent="0.25"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8:30" x14ac:dyDescent="0.25"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8:30" x14ac:dyDescent="0.25"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8:30" x14ac:dyDescent="0.25"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8:30" x14ac:dyDescent="0.25"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8:30" x14ac:dyDescent="0.25"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8:30" x14ac:dyDescent="0.25"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8:30" x14ac:dyDescent="0.25"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8:30" x14ac:dyDescent="0.25"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8:30" x14ac:dyDescent="0.25"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8:30" x14ac:dyDescent="0.25"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8:30" x14ac:dyDescent="0.25"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8:30" x14ac:dyDescent="0.25"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8:30" x14ac:dyDescent="0.25"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8:30" x14ac:dyDescent="0.25"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8:30" x14ac:dyDescent="0.25"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8:30" x14ac:dyDescent="0.25"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8:30" x14ac:dyDescent="0.25"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8:30" x14ac:dyDescent="0.25"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8:30" x14ac:dyDescent="0.25"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8:30" x14ac:dyDescent="0.25"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8:30" x14ac:dyDescent="0.25"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8:30" x14ac:dyDescent="0.25"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8:30" x14ac:dyDescent="0.25"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8:30" x14ac:dyDescent="0.25"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8:30" x14ac:dyDescent="0.25"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8:30" x14ac:dyDescent="0.25"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8:30" x14ac:dyDescent="0.25"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8:30" x14ac:dyDescent="0.25"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8:30" x14ac:dyDescent="0.25"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8:30" x14ac:dyDescent="0.25"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8:30" x14ac:dyDescent="0.25"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8:30" x14ac:dyDescent="0.25"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8:30" x14ac:dyDescent="0.25"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8:30" x14ac:dyDescent="0.25"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8:30" x14ac:dyDescent="0.25"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8:30" x14ac:dyDescent="0.25"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8:30" x14ac:dyDescent="0.25"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8:30" x14ac:dyDescent="0.25"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8:30" x14ac:dyDescent="0.25"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8:30" x14ac:dyDescent="0.25"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8:30" x14ac:dyDescent="0.25"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8:30" x14ac:dyDescent="0.25"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8:30" x14ac:dyDescent="0.25"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8:30" x14ac:dyDescent="0.25"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8:30" x14ac:dyDescent="0.25"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8:30" x14ac:dyDescent="0.25"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8:30" x14ac:dyDescent="0.25"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8:30" x14ac:dyDescent="0.25"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8:30" x14ac:dyDescent="0.25"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8:30" x14ac:dyDescent="0.25"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8:30" x14ac:dyDescent="0.25"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8:30" x14ac:dyDescent="0.25"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8:30" x14ac:dyDescent="0.25"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8:30" x14ac:dyDescent="0.25"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8:30" x14ac:dyDescent="0.25"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8:30" x14ac:dyDescent="0.25"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8:30" x14ac:dyDescent="0.25"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8:30" x14ac:dyDescent="0.25"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8:30" x14ac:dyDescent="0.25"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8:30" x14ac:dyDescent="0.25"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8:30" x14ac:dyDescent="0.25"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8:30" x14ac:dyDescent="0.25"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8:30" x14ac:dyDescent="0.25"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8:30" x14ac:dyDescent="0.25"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8:30" x14ac:dyDescent="0.25"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8:30" x14ac:dyDescent="0.25"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8:30" x14ac:dyDescent="0.25"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8:30" x14ac:dyDescent="0.25"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8:30" x14ac:dyDescent="0.25"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8:30" x14ac:dyDescent="0.25"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8:30" x14ac:dyDescent="0.25"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8:30" x14ac:dyDescent="0.25"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8:30" x14ac:dyDescent="0.25"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8:30" x14ac:dyDescent="0.25"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8:30" x14ac:dyDescent="0.25"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8:30" x14ac:dyDescent="0.25"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8:30" x14ac:dyDescent="0.25"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8:30" x14ac:dyDescent="0.25"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8:30" x14ac:dyDescent="0.25"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8:30" x14ac:dyDescent="0.25"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8:30" x14ac:dyDescent="0.25"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8:30" x14ac:dyDescent="0.25"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8:30" x14ac:dyDescent="0.25"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8:30" x14ac:dyDescent="0.25"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8:30" x14ac:dyDescent="0.25"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8:30" x14ac:dyDescent="0.25"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8:30" x14ac:dyDescent="0.25"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8:30" x14ac:dyDescent="0.25"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8:30" x14ac:dyDescent="0.25"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8:30" x14ac:dyDescent="0.25"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8:30" x14ac:dyDescent="0.25"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8:30" x14ac:dyDescent="0.25"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8:30" x14ac:dyDescent="0.25"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8:30" x14ac:dyDescent="0.25"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8:30" x14ac:dyDescent="0.25"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8:30" x14ac:dyDescent="0.25"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8:30" x14ac:dyDescent="0.25"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8:30" x14ac:dyDescent="0.25"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8:30" x14ac:dyDescent="0.25"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8:30" x14ac:dyDescent="0.25"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8:30" x14ac:dyDescent="0.25"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8:30" x14ac:dyDescent="0.25"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8:30" x14ac:dyDescent="0.25"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8:30" x14ac:dyDescent="0.25"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8:30" x14ac:dyDescent="0.25"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8:30" x14ac:dyDescent="0.25"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8:30" x14ac:dyDescent="0.25"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8:30" x14ac:dyDescent="0.25"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8:30" x14ac:dyDescent="0.25"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8:30" x14ac:dyDescent="0.25"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8:30" x14ac:dyDescent="0.25"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8:30" x14ac:dyDescent="0.25"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8:30" x14ac:dyDescent="0.25"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8:30" x14ac:dyDescent="0.25"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8:30" x14ac:dyDescent="0.25"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8:30" x14ac:dyDescent="0.25"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8:30" x14ac:dyDescent="0.25"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8:30" x14ac:dyDescent="0.25"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8:30" x14ac:dyDescent="0.25"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8:30" x14ac:dyDescent="0.25"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8:30" x14ac:dyDescent="0.25"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8:30" x14ac:dyDescent="0.25"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8:30" x14ac:dyDescent="0.25"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8:30" x14ac:dyDescent="0.25"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8:30" x14ac:dyDescent="0.25"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8:30" x14ac:dyDescent="0.25"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8:30" x14ac:dyDescent="0.25"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8:30" x14ac:dyDescent="0.25"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8:30" x14ac:dyDescent="0.25"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8:30" x14ac:dyDescent="0.25"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8:30" x14ac:dyDescent="0.25"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8:30" x14ac:dyDescent="0.25"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8:30" x14ac:dyDescent="0.25"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8:30" x14ac:dyDescent="0.25"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8:30" x14ac:dyDescent="0.25"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8:30" x14ac:dyDescent="0.25"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8:30" x14ac:dyDescent="0.25"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8:30" x14ac:dyDescent="0.25"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8:30" x14ac:dyDescent="0.25"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8:30" x14ac:dyDescent="0.25"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8:30" x14ac:dyDescent="0.25"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8:30" x14ac:dyDescent="0.25"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8:30" x14ac:dyDescent="0.25"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8:30" x14ac:dyDescent="0.25"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8:30" x14ac:dyDescent="0.25"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8:30" x14ac:dyDescent="0.25"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8:30" x14ac:dyDescent="0.25"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8:30" x14ac:dyDescent="0.25"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8:30" x14ac:dyDescent="0.25"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8:30" x14ac:dyDescent="0.25"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8:30" x14ac:dyDescent="0.25"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8:30" x14ac:dyDescent="0.25"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8:30" x14ac:dyDescent="0.25"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8:30" x14ac:dyDescent="0.25"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8:30" x14ac:dyDescent="0.25"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8:30" x14ac:dyDescent="0.25"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8:30" x14ac:dyDescent="0.25"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8:30" x14ac:dyDescent="0.25"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8:30" x14ac:dyDescent="0.25"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8:30" x14ac:dyDescent="0.25"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8:30" x14ac:dyDescent="0.25"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8:30" x14ac:dyDescent="0.25"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8:30" x14ac:dyDescent="0.25"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8:30" x14ac:dyDescent="0.25"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8:30" x14ac:dyDescent="0.25"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8:30" x14ac:dyDescent="0.25"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8:30" x14ac:dyDescent="0.25"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8:30" x14ac:dyDescent="0.25"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8:30" x14ac:dyDescent="0.25"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8:30" x14ac:dyDescent="0.25"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8:30" x14ac:dyDescent="0.25"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8:30" x14ac:dyDescent="0.25"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8:30" x14ac:dyDescent="0.25"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8:30" x14ac:dyDescent="0.25"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8:30" x14ac:dyDescent="0.25"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8:30" x14ac:dyDescent="0.25"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8:30" x14ac:dyDescent="0.25"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8:30" x14ac:dyDescent="0.25"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8:30" x14ac:dyDescent="0.25"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8:30" x14ac:dyDescent="0.25"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8:30" x14ac:dyDescent="0.25"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8:30" x14ac:dyDescent="0.25"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8:30" x14ac:dyDescent="0.25"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8:30" x14ac:dyDescent="0.25"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8:30" x14ac:dyDescent="0.25"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8:30" x14ac:dyDescent="0.25"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8:30" x14ac:dyDescent="0.25"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8:30" x14ac:dyDescent="0.25"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8:30" x14ac:dyDescent="0.25"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8:30" x14ac:dyDescent="0.25"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8:30" x14ac:dyDescent="0.25"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8:30" x14ac:dyDescent="0.25"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8:30" x14ac:dyDescent="0.25"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8:30" x14ac:dyDescent="0.25"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8:30" x14ac:dyDescent="0.25"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8:30" x14ac:dyDescent="0.25"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8:30" x14ac:dyDescent="0.25"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8:30" x14ac:dyDescent="0.25"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8:30" x14ac:dyDescent="0.25"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8:30" x14ac:dyDescent="0.25"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8:30" x14ac:dyDescent="0.25"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8:30" x14ac:dyDescent="0.25"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8:30" x14ac:dyDescent="0.25"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8:30" x14ac:dyDescent="0.25"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8:30" x14ac:dyDescent="0.25"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8:30" x14ac:dyDescent="0.25"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8:30" x14ac:dyDescent="0.25"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8:30" x14ac:dyDescent="0.25"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8:30" x14ac:dyDescent="0.25"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8:30" x14ac:dyDescent="0.25"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8:30" x14ac:dyDescent="0.25"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8:30" x14ac:dyDescent="0.25"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8:30" x14ac:dyDescent="0.25"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8:30" x14ac:dyDescent="0.25"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8:30" x14ac:dyDescent="0.25"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8:30" x14ac:dyDescent="0.25"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8:30" x14ac:dyDescent="0.25"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8:30" x14ac:dyDescent="0.25"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8:30" x14ac:dyDescent="0.25"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8:30" x14ac:dyDescent="0.25"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8:30" x14ac:dyDescent="0.25"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8:30" x14ac:dyDescent="0.25"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8:30" x14ac:dyDescent="0.25"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8:30" x14ac:dyDescent="0.25"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8:30" x14ac:dyDescent="0.25"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8:30" x14ac:dyDescent="0.25"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8:30" x14ac:dyDescent="0.25"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8:30" x14ac:dyDescent="0.25"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8:30" x14ac:dyDescent="0.25"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8:30" x14ac:dyDescent="0.25"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8:30" x14ac:dyDescent="0.25"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8:30" x14ac:dyDescent="0.25"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8:30" x14ac:dyDescent="0.25"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8:30" x14ac:dyDescent="0.25"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8:30" x14ac:dyDescent="0.25"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8:30" x14ac:dyDescent="0.25"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8:30" x14ac:dyDescent="0.25"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8:30" x14ac:dyDescent="0.25"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8:30" x14ac:dyDescent="0.25"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8:30" x14ac:dyDescent="0.25"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8:30" x14ac:dyDescent="0.25"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8:30" x14ac:dyDescent="0.25"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8:30" x14ac:dyDescent="0.25"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8:30" x14ac:dyDescent="0.25"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8:30" x14ac:dyDescent="0.25"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8:30" x14ac:dyDescent="0.25"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8:30" x14ac:dyDescent="0.25"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8:30" x14ac:dyDescent="0.25"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8:30" x14ac:dyDescent="0.25"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8:30" x14ac:dyDescent="0.25"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8:30" x14ac:dyDescent="0.25"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8:30" x14ac:dyDescent="0.25"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8:30" x14ac:dyDescent="0.25"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8:30" x14ac:dyDescent="0.25"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8:30" x14ac:dyDescent="0.25"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8:30" x14ac:dyDescent="0.25"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8:30" x14ac:dyDescent="0.25"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8:30" x14ac:dyDescent="0.25"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8:30" x14ac:dyDescent="0.25"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8:30" x14ac:dyDescent="0.25"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8:30" x14ac:dyDescent="0.25"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8:30" x14ac:dyDescent="0.25"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8:30" x14ac:dyDescent="0.25"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8:30" x14ac:dyDescent="0.25"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8:30" x14ac:dyDescent="0.25"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8:30" x14ac:dyDescent="0.25"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8:30" x14ac:dyDescent="0.25"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8:30" x14ac:dyDescent="0.25"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8:30" x14ac:dyDescent="0.25"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8:30" x14ac:dyDescent="0.25"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8:30" x14ac:dyDescent="0.25"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8:30" x14ac:dyDescent="0.25"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8:30" x14ac:dyDescent="0.25"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8:30" x14ac:dyDescent="0.25"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8:30" x14ac:dyDescent="0.25"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8:30" x14ac:dyDescent="0.25"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8:30" x14ac:dyDescent="0.25"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8:30" x14ac:dyDescent="0.25"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8:30" x14ac:dyDescent="0.25"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8:30" x14ac:dyDescent="0.25"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8:30" x14ac:dyDescent="0.25"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8:30" x14ac:dyDescent="0.25"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8:30" x14ac:dyDescent="0.25"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8:30" x14ac:dyDescent="0.25"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8:30" x14ac:dyDescent="0.25"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8:30" x14ac:dyDescent="0.25"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8:30" x14ac:dyDescent="0.25"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8:30" x14ac:dyDescent="0.25"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8:30" x14ac:dyDescent="0.25"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8:30" x14ac:dyDescent="0.25"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8:30" x14ac:dyDescent="0.25"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8:30" x14ac:dyDescent="0.25"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8:30" x14ac:dyDescent="0.25"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8:30" x14ac:dyDescent="0.25"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8:30" x14ac:dyDescent="0.25"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8:30" x14ac:dyDescent="0.25"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8:30" x14ac:dyDescent="0.25"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8:30" x14ac:dyDescent="0.25"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8:30" x14ac:dyDescent="0.25"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8:30" x14ac:dyDescent="0.25"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8:30" x14ac:dyDescent="0.25"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8:30" x14ac:dyDescent="0.25"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8:30" x14ac:dyDescent="0.25"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8:30" x14ac:dyDescent="0.25"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8:30" x14ac:dyDescent="0.25"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8:30" x14ac:dyDescent="0.25"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8:30" x14ac:dyDescent="0.25"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8:30" x14ac:dyDescent="0.25"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8:30" x14ac:dyDescent="0.25"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8:30" x14ac:dyDescent="0.25"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8:30" x14ac:dyDescent="0.25"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8:30" x14ac:dyDescent="0.25"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8:30" x14ac:dyDescent="0.25"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8:30" x14ac:dyDescent="0.25"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8:30" x14ac:dyDescent="0.25"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8:30" x14ac:dyDescent="0.25"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8:30" x14ac:dyDescent="0.25"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8:30" x14ac:dyDescent="0.25"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8:30" x14ac:dyDescent="0.25"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8:30" x14ac:dyDescent="0.25"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8:30" x14ac:dyDescent="0.25"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8:30" x14ac:dyDescent="0.25"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8:30" x14ac:dyDescent="0.25"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8:30" x14ac:dyDescent="0.25"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8:30" x14ac:dyDescent="0.25"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8:30" x14ac:dyDescent="0.25"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8:30" x14ac:dyDescent="0.25"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8:30" x14ac:dyDescent="0.25"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8:30" x14ac:dyDescent="0.25"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8:30" x14ac:dyDescent="0.25"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8:30" x14ac:dyDescent="0.25"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8:30" x14ac:dyDescent="0.25"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8:30" x14ac:dyDescent="0.25"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8:30" x14ac:dyDescent="0.25"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8:30" x14ac:dyDescent="0.25"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8:30" x14ac:dyDescent="0.25"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8:30" x14ac:dyDescent="0.25"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8:30" x14ac:dyDescent="0.25"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8:30" x14ac:dyDescent="0.25"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8:30" x14ac:dyDescent="0.25"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8:30" x14ac:dyDescent="0.25"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8:30" x14ac:dyDescent="0.25"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8:30" x14ac:dyDescent="0.25"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8:30" x14ac:dyDescent="0.25"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8:30" x14ac:dyDescent="0.25"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8:30" x14ac:dyDescent="0.25"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8:30" x14ac:dyDescent="0.25"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8:30" x14ac:dyDescent="0.25"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8:30" x14ac:dyDescent="0.25"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8:30" x14ac:dyDescent="0.25"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8:30" x14ac:dyDescent="0.25"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8:30" x14ac:dyDescent="0.25"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8:30" x14ac:dyDescent="0.25"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8:30" x14ac:dyDescent="0.25"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8:30" x14ac:dyDescent="0.25"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8:30" x14ac:dyDescent="0.25"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8:30" x14ac:dyDescent="0.25"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8:30" x14ac:dyDescent="0.25"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8:30" x14ac:dyDescent="0.25"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8:30" x14ac:dyDescent="0.25"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8:30" x14ac:dyDescent="0.25"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8:30" x14ac:dyDescent="0.25"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8:30" x14ac:dyDescent="0.25"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8:30" x14ac:dyDescent="0.25"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8:30" x14ac:dyDescent="0.25"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8:30" x14ac:dyDescent="0.25"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8:30" x14ac:dyDescent="0.25"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8:30" x14ac:dyDescent="0.25"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8:30" x14ac:dyDescent="0.25"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8:30" x14ac:dyDescent="0.25"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8:30" x14ac:dyDescent="0.25"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8:30" x14ac:dyDescent="0.25"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8:30" x14ac:dyDescent="0.25"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8:30" x14ac:dyDescent="0.25"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8:30" x14ac:dyDescent="0.25"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8:30" x14ac:dyDescent="0.25"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8:30" x14ac:dyDescent="0.25"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8:30" x14ac:dyDescent="0.25"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8:30" x14ac:dyDescent="0.25"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8:30" x14ac:dyDescent="0.25"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8:30" x14ac:dyDescent="0.25"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8:30" x14ac:dyDescent="0.25"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8:30" x14ac:dyDescent="0.25"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8:30" x14ac:dyDescent="0.25"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8:30" x14ac:dyDescent="0.25"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8:30" x14ac:dyDescent="0.25"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8:30" x14ac:dyDescent="0.25"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8:30" x14ac:dyDescent="0.25"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8:30" x14ac:dyDescent="0.25"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8:30" x14ac:dyDescent="0.25"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8:30" x14ac:dyDescent="0.25"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8:30" x14ac:dyDescent="0.25"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8:30" x14ac:dyDescent="0.25"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8:30" x14ac:dyDescent="0.25"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8:30" x14ac:dyDescent="0.25"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8:30" x14ac:dyDescent="0.25"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8:30" x14ac:dyDescent="0.25"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8:30" x14ac:dyDescent="0.25"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8:30" x14ac:dyDescent="0.25"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8:30" x14ac:dyDescent="0.25"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8:30" x14ac:dyDescent="0.25"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8:30" x14ac:dyDescent="0.25"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8:30" x14ac:dyDescent="0.25"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8:30" x14ac:dyDescent="0.25"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8:30" x14ac:dyDescent="0.25"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8:30" x14ac:dyDescent="0.25"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8:30" x14ac:dyDescent="0.25"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8:30" x14ac:dyDescent="0.25"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8:30" x14ac:dyDescent="0.25"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8:30" x14ac:dyDescent="0.25"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8:30" x14ac:dyDescent="0.25"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8:30" x14ac:dyDescent="0.25"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8:30" x14ac:dyDescent="0.25"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8:30" x14ac:dyDescent="0.25"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8:30" x14ac:dyDescent="0.25"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8:30" x14ac:dyDescent="0.25"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8:30" x14ac:dyDescent="0.25"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8:30" x14ac:dyDescent="0.25"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8:30" x14ac:dyDescent="0.25"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8:30" x14ac:dyDescent="0.25"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8:30" x14ac:dyDescent="0.25"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8:30" x14ac:dyDescent="0.25"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8:30" x14ac:dyDescent="0.25"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8:30" x14ac:dyDescent="0.25"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8:30" x14ac:dyDescent="0.25"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8:30" x14ac:dyDescent="0.25"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8:30" x14ac:dyDescent="0.25"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8:30" x14ac:dyDescent="0.25"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8:30" x14ac:dyDescent="0.25"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8:30" x14ac:dyDescent="0.25"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8:30" x14ac:dyDescent="0.25"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8:30" x14ac:dyDescent="0.25"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8:30" x14ac:dyDescent="0.25"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8:30" x14ac:dyDescent="0.25"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8:30" x14ac:dyDescent="0.25"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8:30" x14ac:dyDescent="0.25"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8:30" x14ac:dyDescent="0.25"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8:30" x14ac:dyDescent="0.25"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8:30" x14ac:dyDescent="0.25"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8:30" x14ac:dyDescent="0.25"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8:30" x14ac:dyDescent="0.25"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8:30" x14ac:dyDescent="0.25"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8:30" x14ac:dyDescent="0.25"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8:30" x14ac:dyDescent="0.25"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8:30" x14ac:dyDescent="0.25"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8:30" x14ac:dyDescent="0.25"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8:30" x14ac:dyDescent="0.25"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8:30" x14ac:dyDescent="0.25"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8:30" x14ac:dyDescent="0.25"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8:30" x14ac:dyDescent="0.25"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8:30" x14ac:dyDescent="0.25"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8:30" x14ac:dyDescent="0.25"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8:30" x14ac:dyDescent="0.25"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8:30" x14ac:dyDescent="0.25"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8:30" x14ac:dyDescent="0.25"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8:30" x14ac:dyDescent="0.25"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8:30" x14ac:dyDescent="0.25"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8:30" x14ac:dyDescent="0.25"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8:30" x14ac:dyDescent="0.25"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8:30" x14ac:dyDescent="0.25"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8:30" x14ac:dyDescent="0.25"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8:30" x14ac:dyDescent="0.25"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8:30" x14ac:dyDescent="0.25"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8:30" x14ac:dyDescent="0.25"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8:30" x14ac:dyDescent="0.25"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8:30" x14ac:dyDescent="0.25"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8:30" x14ac:dyDescent="0.25"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8:30" x14ac:dyDescent="0.25"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8:30" x14ac:dyDescent="0.25"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8:30" x14ac:dyDescent="0.25"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8:30" x14ac:dyDescent="0.25"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8:30" x14ac:dyDescent="0.25"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8:30" x14ac:dyDescent="0.25"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8:30" x14ac:dyDescent="0.25"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8:30" x14ac:dyDescent="0.25"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8:30" x14ac:dyDescent="0.25"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8:30" x14ac:dyDescent="0.25"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8:30" x14ac:dyDescent="0.25"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8:30" x14ac:dyDescent="0.25"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8:30" x14ac:dyDescent="0.25"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8:30" x14ac:dyDescent="0.25"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8:30" x14ac:dyDescent="0.25"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8:30" x14ac:dyDescent="0.25"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8:30" x14ac:dyDescent="0.25"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8:30" x14ac:dyDescent="0.25"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8:30" x14ac:dyDescent="0.25"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8:30" x14ac:dyDescent="0.25"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8:30" x14ac:dyDescent="0.25"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8:30" x14ac:dyDescent="0.25"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8:30" x14ac:dyDescent="0.25"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8:30" x14ac:dyDescent="0.25"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8:30" x14ac:dyDescent="0.25"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8:30" x14ac:dyDescent="0.25"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8:30" x14ac:dyDescent="0.25"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8:30" x14ac:dyDescent="0.25"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8:30" x14ac:dyDescent="0.25"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8:30" x14ac:dyDescent="0.25"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8:30" x14ac:dyDescent="0.25"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8:30" x14ac:dyDescent="0.25"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8:30" x14ac:dyDescent="0.25"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8:30" x14ac:dyDescent="0.25"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8:30" x14ac:dyDescent="0.25"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8:30" x14ac:dyDescent="0.25"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8:30" x14ac:dyDescent="0.25"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8:30" x14ac:dyDescent="0.25"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8:30" x14ac:dyDescent="0.25"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8:30" x14ac:dyDescent="0.25"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8:30" x14ac:dyDescent="0.25"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8:30" x14ac:dyDescent="0.25"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8:30" x14ac:dyDescent="0.25"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8:30" x14ac:dyDescent="0.25"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8:30" x14ac:dyDescent="0.25"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8:30" x14ac:dyDescent="0.25"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8:30" x14ac:dyDescent="0.25"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8:30" x14ac:dyDescent="0.25"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8:30" x14ac:dyDescent="0.25"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8:30" x14ac:dyDescent="0.25"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8:30" x14ac:dyDescent="0.25"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8:30" x14ac:dyDescent="0.25"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8:30" x14ac:dyDescent="0.25"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8:30" x14ac:dyDescent="0.25"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8:30" x14ac:dyDescent="0.25"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8:30" x14ac:dyDescent="0.25"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8:30" x14ac:dyDescent="0.25"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8:30" x14ac:dyDescent="0.25"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8:30" x14ac:dyDescent="0.25"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8:30" x14ac:dyDescent="0.25"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8:30" x14ac:dyDescent="0.25"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8:30" x14ac:dyDescent="0.25"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8:30" x14ac:dyDescent="0.25"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8:30" x14ac:dyDescent="0.25"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8:30" x14ac:dyDescent="0.25"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8:30" x14ac:dyDescent="0.25"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8:30" x14ac:dyDescent="0.25"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8:30" x14ac:dyDescent="0.25"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8:30" x14ac:dyDescent="0.25"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8:30" x14ac:dyDescent="0.25"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8:30" x14ac:dyDescent="0.25"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8:30" x14ac:dyDescent="0.25"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8:30" x14ac:dyDescent="0.25"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8:30" x14ac:dyDescent="0.25"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8:30" x14ac:dyDescent="0.25"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8:30" x14ac:dyDescent="0.25"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8:30" x14ac:dyDescent="0.25"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8:30" x14ac:dyDescent="0.25"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8:30" x14ac:dyDescent="0.25"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8:30" x14ac:dyDescent="0.25"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8:30" x14ac:dyDescent="0.25"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8:30" x14ac:dyDescent="0.25"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8:30" x14ac:dyDescent="0.25"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8:30" x14ac:dyDescent="0.25"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8:30" x14ac:dyDescent="0.25"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8:30" x14ac:dyDescent="0.25"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8:30" x14ac:dyDescent="0.25"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8:30" x14ac:dyDescent="0.25"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8:30" x14ac:dyDescent="0.25"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8:30" x14ac:dyDescent="0.25"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8:30" x14ac:dyDescent="0.25"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8:30" x14ac:dyDescent="0.25"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8:30" x14ac:dyDescent="0.25"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8:30" x14ac:dyDescent="0.25"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8:30" x14ac:dyDescent="0.25"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8:30" x14ac:dyDescent="0.25"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8:30" x14ac:dyDescent="0.25"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8:30" x14ac:dyDescent="0.25"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8:30" x14ac:dyDescent="0.25"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8:30" x14ac:dyDescent="0.25"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8:30" x14ac:dyDescent="0.25"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8:30" x14ac:dyDescent="0.25"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8:30" x14ac:dyDescent="0.25"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8:30" x14ac:dyDescent="0.25"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8:30" x14ac:dyDescent="0.25"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8:30" x14ac:dyDescent="0.25"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8:30" x14ac:dyDescent="0.25"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8:30" x14ac:dyDescent="0.25"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8:30" x14ac:dyDescent="0.25"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8:30" x14ac:dyDescent="0.25"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8:30" x14ac:dyDescent="0.25"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8:30" x14ac:dyDescent="0.25"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8:30" x14ac:dyDescent="0.25"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8:30" x14ac:dyDescent="0.25"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8:30" x14ac:dyDescent="0.25"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8:30" x14ac:dyDescent="0.25"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8:30" x14ac:dyDescent="0.25"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8:30" x14ac:dyDescent="0.25"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8:30" x14ac:dyDescent="0.25"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8:30" x14ac:dyDescent="0.25"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8:30" x14ac:dyDescent="0.25"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8:30" x14ac:dyDescent="0.25"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8:30" x14ac:dyDescent="0.25"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8:30" x14ac:dyDescent="0.25"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8:30" x14ac:dyDescent="0.25"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8:30" x14ac:dyDescent="0.25"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8:30" x14ac:dyDescent="0.25"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8:30" x14ac:dyDescent="0.25"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8:30" x14ac:dyDescent="0.25"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8:30" x14ac:dyDescent="0.25"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8:30" x14ac:dyDescent="0.25"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8:30" x14ac:dyDescent="0.25"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8:30" x14ac:dyDescent="0.25"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8:30" x14ac:dyDescent="0.25"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8:30" x14ac:dyDescent="0.25"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8:30" x14ac:dyDescent="0.25"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8:30" x14ac:dyDescent="0.25"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8:30" x14ac:dyDescent="0.25"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8:30" x14ac:dyDescent="0.25"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8:30" x14ac:dyDescent="0.25"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8:30" x14ac:dyDescent="0.25"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8:30" x14ac:dyDescent="0.25"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8:30" x14ac:dyDescent="0.25"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8:30" x14ac:dyDescent="0.25"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8:30" x14ac:dyDescent="0.25"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8:30" x14ac:dyDescent="0.25"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8:30" x14ac:dyDescent="0.25"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8:30" x14ac:dyDescent="0.25"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8:30" x14ac:dyDescent="0.25"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8:30" x14ac:dyDescent="0.25"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8:30" x14ac:dyDescent="0.25"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8:30" x14ac:dyDescent="0.25"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8:30" x14ac:dyDescent="0.25"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8:30" x14ac:dyDescent="0.25"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8:30" x14ac:dyDescent="0.25"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8:30" x14ac:dyDescent="0.25"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8:30" x14ac:dyDescent="0.25"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8:30" x14ac:dyDescent="0.25"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8:30" x14ac:dyDescent="0.25"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8:30" x14ac:dyDescent="0.25"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8:30" x14ac:dyDescent="0.25"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8:30" x14ac:dyDescent="0.25"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8:30" x14ac:dyDescent="0.25"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8:30" x14ac:dyDescent="0.25"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8:30" x14ac:dyDescent="0.25"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8:30" x14ac:dyDescent="0.25"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8:30" x14ac:dyDescent="0.25"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8:30" x14ac:dyDescent="0.25"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8:30" x14ac:dyDescent="0.25"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8:30" x14ac:dyDescent="0.25"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8:30" x14ac:dyDescent="0.25"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8:30" x14ac:dyDescent="0.25"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8:30" x14ac:dyDescent="0.25"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8:30" x14ac:dyDescent="0.25"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8:30" x14ac:dyDescent="0.25"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8:30" x14ac:dyDescent="0.25"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8:30" x14ac:dyDescent="0.25"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8:30" x14ac:dyDescent="0.25"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8:30" x14ac:dyDescent="0.25"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8:30" x14ac:dyDescent="0.25"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8:30" x14ac:dyDescent="0.25"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8:30" x14ac:dyDescent="0.25"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8:30" x14ac:dyDescent="0.25"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8:30" x14ac:dyDescent="0.25"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8:30" x14ac:dyDescent="0.25"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8:30" x14ac:dyDescent="0.25"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8:30" x14ac:dyDescent="0.25"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8:30" x14ac:dyDescent="0.25"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8:30" x14ac:dyDescent="0.25"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8:30" x14ac:dyDescent="0.25"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8:30" x14ac:dyDescent="0.25"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8:30" x14ac:dyDescent="0.25"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8:30" x14ac:dyDescent="0.25"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8:30" x14ac:dyDescent="0.25"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8:30" x14ac:dyDescent="0.25"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8:30" x14ac:dyDescent="0.25"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8:30" x14ac:dyDescent="0.25"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8:30" x14ac:dyDescent="0.25"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8:30" x14ac:dyDescent="0.25"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8:30" x14ac:dyDescent="0.25"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8:30" x14ac:dyDescent="0.25"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8:30" x14ac:dyDescent="0.25"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8:30" x14ac:dyDescent="0.25"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8:30" x14ac:dyDescent="0.25"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8:30" x14ac:dyDescent="0.25"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8:30" x14ac:dyDescent="0.25"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8:30" x14ac:dyDescent="0.25"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8:30" x14ac:dyDescent="0.25"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8:30" x14ac:dyDescent="0.25"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8:30" x14ac:dyDescent="0.25"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8:30" x14ac:dyDescent="0.25"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8:30" x14ac:dyDescent="0.25"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8:30" x14ac:dyDescent="0.25"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8:30" x14ac:dyDescent="0.25"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8:30" x14ac:dyDescent="0.25"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8:30" x14ac:dyDescent="0.25"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8:30" x14ac:dyDescent="0.25"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8:30" x14ac:dyDescent="0.25"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8:30" x14ac:dyDescent="0.25"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8:30" x14ac:dyDescent="0.25"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8:30" x14ac:dyDescent="0.25"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8:30" x14ac:dyDescent="0.25"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8:30" x14ac:dyDescent="0.25"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8:30" x14ac:dyDescent="0.25"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8:30" x14ac:dyDescent="0.25"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8:30" x14ac:dyDescent="0.25"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8:30" x14ac:dyDescent="0.25"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8:30" x14ac:dyDescent="0.25"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8:30" x14ac:dyDescent="0.25"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8:30" x14ac:dyDescent="0.25"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8:30" x14ac:dyDescent="0.25"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8:30" x14ac:dyDescent="0.25"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8:30" x14ac:dyDescent="0.25"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8:30" x14ac:dyDescent="0.25"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8:30" x14ac:dyDescent="0.25"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8:30" x14ac:dyDescent="0.25"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8:30" x14ac:dyDescent="0.25"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8:30" x14ac:dyDescent="0.25"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8:30" x14ac:dyDescent="0.25"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8:30" x14ac:dyDescent="0.25"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8:30" x14ac:dyDescent="0.25"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8:30" x14ac:dyDescent="0.25"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8:30" x14ac:dyDescent="0.25"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8:30" x14ac:dyDescent="0.25"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8:30" x14ac:dyDescent="0.25"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8:30" x14ac:dyDescent="0.25"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8:30" x14ac:dyDescent="0.25"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8:30" x14ac:dyDescent="0.25"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8:30" x14ac:dyDescent="0.25"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8:30" x14ac:dyDescent="0.25"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8:30" x14ac:dyDescent="0.25"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8:30" x14ac:dyDescent="0.25"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8:30" x14ac:dyDescent="0.25"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8:30" x14ac:dyDescent="0.25"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8:30" x14ac:dyDescent="0.25"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8:30" x14ac:dyDescent="0.25"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8:30" x14ac:dyDescent="0.25"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8:30" x14ac:dyDescent="0.25"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8:30" x14ac:dyDescent="0.25"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8:30" x14ac:dyDescent="0.25"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8:30" x14ac:dyDescent="0.25"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8:30" x14ac:dyDescent="0.25"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8:30" x14ac:dyDescent="0.25"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8:30" x14ac:dyDescent="0.25"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8:30" x14ac:dyDescent="0.25"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8:30" x14ac:dyDescent="0.25"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8:30" x14ac:dyDescent="0.25"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8:30" x14ac:dyDescent="0.25"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8:30" x14ac:dyDescent="0.25"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8:30" x14ac:dyDescent="0.25"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8:30" x14ac:dyDescent="0.25"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8:30" x14ac:dyDescent="0.25"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8:30" x14ac:dyDescent="0.25"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8:30" x14ac:dyDescent="0.25"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8:30" x14ac:dyDescent="0.25"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8:30" x14ac:dyDescent="0.25"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8:30" x14ac:dyDescent="0.25"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8:30" x14ac:dyDescent="0.25"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8:30" x14ac:dyDescent="0.25"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8:30" x14ac:dyDescent="0.25"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8:30" x14ac:dyDescent="0.25"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8:30" x14ac:dyDescent="0.25"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8:30" x14ac:dyDescent="0.25"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8:30" x14ac:dyDescent="0.25"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8:30" x14ac:dyDescent="0.25"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8:30" x14ac:dyDescent="0.25"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8:30" x14ac:dyDescent="0.25"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8:30" x14ac:dyDescent="0.25"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8:30" x14ac:dyDescent="0.25"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8:30" x14ac:dyDescent="0.25"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8:30" x14ac:dyDescent="0.25"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8:30" x14ac:dyDescent="0.25"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8:30" x14ac:dyDescent="0.25"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8:30" x14ac:dyDescent="0.25"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8:30" x14ac:dyDescent="0.25"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8:30" x14ac:dyDescent="0.25"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8:30" x14ac:dyDescent="0.25"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8:30" x14ac:dyDescent="0.25"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8:30" x14ac:dyDescent="0.25"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8:30" x14ac:dyDescent="0.25"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8:30" x14ac:dyDescent="0.25"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8:30" x14ac:dyDescent="0.25"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8:30" x14ac:dyDescent="0.25"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8:30" x14ac:dyDescent="0.25"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8:30" x14ac:dyDescent="0.25"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8:30" x14ac:dyDescent="0.25"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8:30" x14ac:dyDescent="0.25"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8:30" x14ac:dyDescent="0.25"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8:30" x14ac:dyDescent="0.25"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8:30" x14ac:dyDescent="0.25"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8:30" x14ac:dyDescent="0.25"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8:30" x14ac:dyDescent="0.25"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8:30" x14ac:dyDescent="0.25"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8:30" x14ac:dyDescent="0.25"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8:30" x14ac:dyDescent="0.25"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8:30" x14ac:dyDescent="0.25"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8:30" x14ac:dyDescent="0.25"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8:30" x14ac:dyDescent="0.25"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8:30" x14ac:dyDescent="0.25"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8:30" x14ac:dyDescent="0.25"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8:30" x14ac:dyDescent="0.25"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8:30" x14ac:dyDescent="0.25"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8:30" x14ac:dyDescent="0.25"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8:30" x14ac:dyDescent="0.25"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8:30" x14ac:dyDescent="0.25"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8:30" x14ac:dyDescent="0.25"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8:30" x14ac:dyDescent="0.25"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8:30" x14ac:dyDescent="0.25"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8:30" x14ac:dyDescent="0.25"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8:30" x14ac:dyDescent="0.25"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8:30" x14ac:dyDescent="0.25"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8:30" x14ac:dyDescent="0.25"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8:30" x14ac:dyDescent="0.25"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8:30" x14ac:dyDescent="0.25"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8:30" x14ac:dyDescent="0.25"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8:30" x14ac:dyDescent="0.25"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8:30" x14ac:dyDescent="0.25"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8:30" x14ac:dyDescent="0.25"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8:30" x14ac:dyDescent="0.25"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8:30" x14ac:dyDescent="0.25"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8:30" x14ac:dyDescent="0.25"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8:30" x14ac:dyDescent="0.25"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8:30" x14ac:dyDescent="0.25"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8:30" x14ac:dyDescent="0.25"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8:30" x14ac:dyDescent="0.25"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8:30" x14ac:dyDescent="0.25"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8:30" x14ac:dyDescent="0.25"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8:30" x14ac:dyDescent="0.25"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8:30" x14ac:dyDescent="0.25"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8:30" x14ac:dyDescent="0.25"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8:30" x14ac:dyDescent="0.25"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8:30" x14ac:dyDescent="0.25"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8:30" x14ac:dyDescent="0.25"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8:30" x14ac:dyDescent="0.25"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8:30" x14ac:dyDescent="0.25"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8:30" x14ac:dyDescent="0.25"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8:30" x14ac:dyDescent="0.25"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8:30" x14ac:dyDescent="0.25"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8:30" x14ac:dyDescent="0.25"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8:30" x14ac:dyDescent="0.25"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8:30" x14ac:dyDescent="0.25"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8:30" x14ac:dyDescent="0.25"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8:30" x14ac:dyDescent="0.25"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8:30" x14ac:dyDescent="0.25"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8:30" x14ac:dyDescent="0.25"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8:30" x14ac:dyDescent="0.25"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8:30" x14ac:dyDescent="0.25"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8:30" x14ac:dyDescent="0.25"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8:30" x14ac:dyDescent="0.25"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8:30" x14ac:dyDescent="0.25"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8:30" x14ac:dyDescent="0.25"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8:30" x14ac:dyDescent="0.25"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8:30" x14ac:dyDescent="0.25"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8:30" x14ac:dyDescent="0.25"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8:30" x14ac:dyDescent="0.25"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8:30" x14ac:dyDescent="0.25"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8:30" x14ac:dyDescent="0.25"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8:30" x14ac:dyDescent="0.25"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8:30" x14ac:dyDescent="0.25"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8:30" x14ac:dyDescent="0.25"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8:30" x14ac:dyDescent="0.25"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8:30" x14ac:dyDescent="0.25"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8:30" x14ac:dyDescent="0.25"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8:30" x14ac:dyDescent="0.25"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8:30" x14ac:dyDescent="0.25"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8:30" x14ac:dyDescent="0.25"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8:30" x14ac:dyDescent="0.25"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8:30" x14ac:dyDescent="0.25"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8:30" x14ac:dyDescent="0.25"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8:30" x14ac:dyDescent="0.25"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8:30" x14ac:dyDescent="0.25"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8:30" x14ac:dyDescent="0.25"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8:30" x14ac:dyDescent="0.25"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8:30" x14ac:dyDescent="0.25"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8:30" x14ac:dyDescent="0.25"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8:30" x14ac:dyDescent="0.25"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8:30" x14ac:dyDescent="0.25"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8:30" x14ac:dyDescent="0.25"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8:30" x14ac:dyDescent="0.25"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8:30" x14ac:dyDescent="0.25"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8:30" x14ac:dyDescent="0.25"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8:30" x14ac:dyDescent="0.25"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8:30" x14ac:dyDescent="0.25"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8:30" x14ac:dyDescent="0.25"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8:30" x14ac:dyDescent="0.25"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8:30" x14ac:dyDescent="0.25"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8:30" x14ac:dyDescent="0.25"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8:30" x14ac:dyDescent="0.25"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8:30" x14ac:dyDescent="0.25"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8:30" x14ac:dyDescent="0.25"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8:30" x14ac:dyDescent="0.25"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8:30" x14ac:dyDescent="0.25"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8:30" x14ac:dyDescent="0.25"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8:30" x14ac:dyDescent="0.25"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8:30" x14ac:dyDescent="0.25"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8:30" x14ac:dyDescent="0.25"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8:30" x14ac:dyDescent="0.25"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8:30" x14ac:dyDescent="0.25"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8:30" x14ac:dyDescent="0.25"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8:30" x14ac:dyDescent="0.25"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8:30" x14ac:dyDescent="0.25"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8:30" x14ac:dyDescent="0.25"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8:30" x14ac:dyDescent="0.25"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8:30" x14ac:dyDescent="0.25"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8:30" x14ac:dyDescent="0.25"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8:30" x14ac:dyDescent="0.25"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8:30" x14ac:dyDescent="0.25"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8:30" x14ac:dyDescent="0.25"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8:30" x14ac:dyDescent="0.25"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8:30" x14ac:dyDescent="0.25"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8:30" x14ac:dyDescent="0.25"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8:30" x14ac:dyDescent="0.25"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8:30" x14ac:dyDescent="0.25"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8:30" x14ac:dyDescent="0.25"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8:30" x14ac:dyDescent="0.25"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8:30" x14ac:dyDescent="0.25"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8:30" x14ac:dyDescent="0.25"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8:30" x14ac:dyDescent="0.25"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8:30" x14ac:dyDescent="0.25"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8:30" x14ac:dyDescent="0.25"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8:30" x14ac:dyDescent="0.25"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8:30" x14ac:dyDescent="0.25"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8:30" x14ac:dyDescent="0.25"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8:30" x14ac:dyDescent="0.25"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8:30" x14ac:dyDescent="0.25"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8:30" x14ac:dyDescent="0.25"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8:30" x14ac:dyDescent="0.25"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8:30" x14ac:dyDescent="0.25"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8:30" x14ac:dyDescent="0.25"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8:30" x14ac:dyDescent="0.25"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8:30" x14ac:dyDescent="0.25"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8:30" x14ac:dyDescent="0.25"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8:30" x14ac:dyDescent="0.25"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8:30" x14ac:dyDescent="0.25"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8:30" x14ac:dyDescent="0.25"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8:30" x14ac:dyDescent="0.25"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8:30" x14ac:dyDescent="0.25"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8:30" x14ac:dyDescent="0.25"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8:30" x14ac:dyDescent="0.25"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8:30" x14ac:dyDescent="0.25"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8:30" x14ac:dyDescent="0.25"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8:30" x14ac:dyDescent="0.25"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8:30" x14ac:dyDescent="0.25"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8:30" x14ac:dyDescent="0.25"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8:30" x14ac:dyDescent="0.25"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8:30" x14ac:dyDescent="0.25"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8:30" x14ac:dyDescent="0.25"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8:30" x14ac:dyDescent="0.25"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8:30" x14ac:dyDescent="0.25"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8:30" x14ac:dyDescent="0.25"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8:30" x14ac:dyDescent="0.25"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8:30" x14ac:dyDescent="0.25"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8:30" x14ac:dyDescent="0.25"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8:30" x14ac:dyDescent="0.25"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8:30" x14ac:dyDescent="0.25"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8:30" x14ac:dyDescent="0.25"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8:30" x14ac:dyDescent="0.25"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8:30" x14ac:dyDescent="0.25"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8:30" x14ac:dyDescent="0.25"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8:30" x14ac:dyDescent="0.25"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8:30" x14ac:dyDescent="0.25"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8:30" x14ac:dyDescent="0.25"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8:30" x14ac:dyDescent="0.25"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8:30" x14ac:dyDescent="0.25"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8:30" x14ac:dyDescent="0.25"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8:30" x14ac:dyDescent="0.25"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8:30" x14ac:dyDescent="0.25"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8:30" x14ac:dyDescent="0.25"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8:30" x14ac:dyDescent="0.25"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8:30" x14ac:dyDescent="0.25"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8:30" x14ac:dyDescent="0.25"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8:30" x14ac:dyDescent="0.25"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8:30" x14ac:dyDescent="0.25"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8:30" x14ac:dyDescent="0.25"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8:30" x14ac:dyDescent="0.25"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8:30" x14ac:dyDescent="0.25"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8:30" x14ac:dyDescent="0.25"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8:30" x14ac:dyDescent="0.25"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8:30" x14ac:dyDescent="0.25"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8:30" x14ac:dyDescent="0.25"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8:30" x14ac:dyDescent="0.25"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8:30" x14ac:dyDescent="0.25"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8:30" x14ac:dyDescent="0.25"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8:30" x14ac:dyDescent="0.25"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8:30" x14ac:dyDescent="0.25"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8:30" x14ac:dyDescent="0.25"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8:30" x14ac:dyDescent="0.25"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8:30" x14ac:dyDescent="0.25"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8:30" x14ac:dyDescent="0.25"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8:30" x14ac:dyDescent="0.25"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8:30" x14ac:dyDescent="0.25"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8:30" x14ac:dyDescent="0.25"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8:30" x14ac:dyDescent="0.25"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8:30" x14ac:dyDescent="0.25"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8:30" x14ac:dyDescent="0.25"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8:30" x14ac:dyDescent="0.25"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8:30" x14ac:dyDescent="0.25"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8:30" x14ac:dyDescent="0.25"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8:30" x14ac:dyDescent="0.25"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8:30" x14ac:dyDescent="0.25"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8:30" x14ac:dyDescent="0.25"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8:30" x14ac:dyDescent="0.25"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8:30" x14ac:dyDescent="0.25"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8:30" x14ac:dyDescent="0.25"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8:30" x14ac:dyDescent="0.25"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8:30" x14ac:dyDescent="0.25"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8:30" x14ac:dyDescent="0.25"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8:30" x14ac:dyDescent="0.25"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8:30" x14ac:dyDescent="0.25"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8:30" x14ac:dyDescent="0.25"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8:30" x14ac:dyDescent="0.25"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8:30" x14ac:dyDescent="0.25"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8:30" x14ac:dyDescent="0.25"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8:30" x14ac:dyDescent="0.25"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8:30" x14ac:dyDescent="0.25"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8:30" x14ac:dyDescent="0.25"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8:30" x14ac:dyDescent="0.25"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8:30" x14ac:dyDescent="0.25"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8:30" x14ac:dyDescent="0.25"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8:30" x14ac:dyDescent="0.25"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8:30" x14ac:dyDescent="0.25"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8:30" x14ac:dyDescent="0.25"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8:30" x14ac:dyDescent="0.25"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8:30" x14ac:dyDescent="0.25"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8:30" x14ac:dyDescent="0.25"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8:30" x14ac:dyDescent="0.25"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8:30" x14ac:dyDescent="0.25"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8:30" x14ac:dyDescent="0.25"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8:30" x14ac:dyDescent="0.25"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8:30" x14ac:dyDescent="0.25"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8:30" x14ac:dyDescent="0.25"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8:30" x14ac:dyDescent="0.25"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8:30" x14ac:dyDescent="0.25"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8:30" x14ac:dyDescent="0.25"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8:30" x14ac:dyDescent="0.25"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8:30" x14ac:dyDescent="0.25"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8:30" x14ac:dyDescent="0.25"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8:30" x14ac:dyDescent="0.25"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8:30" x14ac:dyDescent="0.25"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8:30" x14ac:dyDescent="0.25"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8:30" x14ac:dyDescent="0.25"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8:30" x14ac:dyDescent="0.25"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8:30" x14ac:dyDescent="0.25"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8:30" x14ac:dyDescent="0.25"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8:30" x14ac:dyDescent="0.25"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8:30" x14ac:dyDescent="0.25"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8:30" x14ac:dyDescent="0.25"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8:30" x14ac:dyDescent="0.25"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8:30" x14ac:dyDescent="0.25"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8:30" x14ac:dyDescent="0.25"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8:30" x14ac:dyDescent="0.25"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8:30" x14ac:dyDescent="0.25"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8:30" x14ac:dyDescent="0.25"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8:30" x14ac:dyDescent="0.25"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8:30" x14ac:dyDescent="0.25"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8:30" x14ac:dyDescent="0.25"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8:30" x14ac:dyDescent="0.25"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8:30" x14ac:dyDescent="0.25"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8:30" x14ac:dyDescent="0.25"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8:30" x14ac:dyDescent="0.25"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8:30" x14ac:dyDescent="0.25"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8:30" x14ac:dyDescent="0.25"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8:30" x14ac:dyDescent="0.25"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8:30" x14ac:dyDescent="0.25"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8:30" x14ac:dyDescent="0.25"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8:30" x14ac:dyDescent="0.25"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8:30" x14ac:dyDescent="0.25"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8:30" x14ac:dyDescent="0.25"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8:30" x14ac:dyDescent="0.25"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8:30" x14ac:dyDescent="0.25"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8:30" x14ac:dyDescent="0.25"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8:30" x14ac:dyDescent="0.25"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8:30" x14ac:dyDescent="0.25"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8:30" x14ac:dyDescent="0.25"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8:30" x14ac:dyDescent="0.25"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8:30" x14ac:dyDescent="0.25"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8:30" x14ac:dyDescent="0.25"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8:30" x14ac:dyDescent="0.25"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8:30" x14ac:dyDescent="0.25"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8:30" x14ac:dyDescent="0.25"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8:30" x14ac:dyDescent="0.25"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8:30" x14ac:dyDescent="0.25"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8:30" x14ac:dyDescent="0.25"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8:30" x14ac:dyDescent="0.25"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8:30" x14ac:dyDescent="0.25"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8:30" x14ac:dyDescent="0.25"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8:30" x14ac:dyDescent="0.25"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8:30" x14ac:dyDescent="0.25"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8:30" x14ac:dyDescent="0.25"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8:30" x14ac:dyDescent="0.25"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8:30" x14ac:dyDescent="0.25"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8:30" x14ac:dyDescent="0.25"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8:30" x14ac:dyDescent="0.25"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8:30" x14ac:dyDescent="0.25"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8:30" x14ac:dyDescent="0.25"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8:30" x14ac:dyDescent="0.25"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8:30" x14ac:dyDescent="0.25"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8:30" x14ac:dyDescent="0.25"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8:30" x14ac:dyDescent="0.25"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8:30" x14ac:dyDescent="0.25"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8:30" x14ac:dyDescent="0.25"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8:30" x14ac:dyDescent="0.25"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8:30" x14ac:dyDescent="0.25"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8:30" x14ac:dyDescent="0.25"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8:30" x14ac:dyDescent="0.25"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8:30" x14ac:dyDescent="0.25"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8:30" x14ac:dyDescent="0.25"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8:30" x14ac:dyDescent="0.25"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8:30" x14ac:dyDescent="0.25"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8:30" x14ac:dyDescent="0.25"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8:30" x14ac:dyDescent="0.25"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8:30" x14ac:dyDescent="0.25"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8:30" x14ac:dyDescent="0.25"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8:30" x14ac:dyDescent="0.25"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8:30" x14ac:dyDescent="0.25"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8:30" x14ac:dyDescent="0.25"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8:30" x14ac:dyDescent="0.25"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8:30" x14ac:dyDescent="0.25"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8:30" x14ac:dyDescent="0.25"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8:30" x14ac:dyDescent="0.25"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8:30" x14ac:dyDescent="0.25"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8:30" x14ac:dyDescent="0.25"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8:30" x14ac:dyDescent="0.25"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8:30" x14ac:dyDescent="0.25"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8:30" x14ac:dyDescent="0.25"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8:30" x14ac:dyDescent="0.25"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8:30" x14ac:dyDescent="0.25"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8:30" x14ac:dyDescent="0.25"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8:30" x14ac:dyDescent="0.25"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8:30" x14ac:dyDescent="0.25"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8:30" x14ac:dyDescent="0.25"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8:30" x14ac:dyDescent="0.25"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8:30" x14ac:dyDescent="0.25"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8:30" x14ac:dyDescent="0.25"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8:30" x14ac:dyDescent="0.25"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8:30" x14ac:dyDescent="0.25"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8:30" x14ac:dyDescent="0.25"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8:30" x14ac:dyDescent="0.25"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8:30" x14ac:dyDescent="0.25"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8:30" x14ac:dyDescent="0.25"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8:30" x14ac:dyDescent="0.25"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8:30" x14ac:dyDescent="0.25"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8:30" x14ac:dyDescent="0.25"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8:30" x14ac:dyDescent="0.25"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8:30" x14ac:dyDescent="0.25"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8:30" x14ac:dyDescent="0.25"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8:30" x14ac:dyDescent="0.25"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8:30" x14ac:dyDescent="0.25"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8:30" x14ac:dyDescent="0.25"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8:30" x14ac:dyDescent="0.25"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8:30" x14ac:dyDescent="0.25"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8:30" x14ac:dyDescent="0.25"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8:30" x14ac:dyDescent="0.25"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8:30" x14ac:dyDescent="0.25"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8:30" x14ac:dyDescent="0.25"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8:30" x14ac:dyDescent="0.25"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8:30" x14ac:dyDescent="0.25"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8:30" x14ac:dyDescent="0.25"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8:30" x14ac:dyDescent="0.25"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8:30" x14ac:dyDescent="0.25"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8:30" x14ac:dyDescent="0.25"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8:30" x14ac:dyDescent="0.25"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8:30" x14ac:dyDescent="0.25"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8:30" x14ac:dyDescent="0.25"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8:30" x14ac:dyDescent="0.25"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8:30" x14ac:dyDescent="0.25"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8:30" x14ac:dyDescent="0.25"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8:30" x14ac:dyDescent="0.25"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8:30" x14ac:dyDescent="0.25"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8:30" x14ac:dyDescent="0.25"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8:30" x14ac:dyDescent="0.25"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8:30" x14ac:dyDescent="0.25"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8:30" x14ac:dyDescent="0.25"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8:30" x14ac:dyDescent="0.25"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8:30" x14ac:dyDescent="0.25"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8:30" x14ac:dyDescent="0.25"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8:30" x14ac:dyDescent="0.25"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8:30" x14ac:dyDescent="0.25"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8:30" x14ac:dyDescent="0.25"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8:30" x14ac:dyDescent="0.25"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8:30" x14ac:dyDescent="0.25"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8:30" x14ac:dyDescent="0.25"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8:30" x14ac:dyDescent="0.25"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8:30" x14ac:dyDescent="0.25"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8:30" x14ac:dyDescent="0.25"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8:30" x14ac:dyDescent="0.25"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8:30" x14ac:dyDescent="0.25"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8:30" x14ac:dyDescent="0.25"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8:30" x14ac:dyDescent="0.25"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8:30" x14ac:dyDescent="0.25"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8:30" x14ac:dyDescent="0.25"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8:30" x14ac:dyDescent="0.25"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8:30" x14ac:dyDescent="0.25"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8:30" x14ac:dyDescent="0.25"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8:30" x14ac:dyDescent="0.25"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8:30" x14ac:dyDescent="0.25"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8:30" x14ac:dyDescent="0.25"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8:30" x14ac:dyDescent="0.25"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8:30" x14ac:dyDescent="0.25"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8:30" x14ac:dyDescent="0.25"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8:30" x14ac:dyDescent="0.25"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8:30" x14ac:dyDescent="0.25"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8:30" x14ac:dyDescent="0.25"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8:30" x14ac:dyDescent="0.25"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8:30" x14ac:dyDescent="0.25"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8:30" x14ac:dyDescent="0.25"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8:30" x14ac:dyDescent="0.25"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8:30" x14ac:dyDescent="0.25"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8:30" x14ac:dyDescent="0.25"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8:30" x14ac:dyDescent="0.25"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8:30" x14ac:dyDescent="0.25"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8:30" x14ac:dyDescent="0.25"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8:30" x14ac:dyDescent="0.25"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8:30" x14ac:dyDescent="0.25"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8:30" x14ac:dyDescent="0.25"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8:30" x14ac:dyDescent="0.25"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8:30" x14ac:dyDescent="0.25"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8:30" x14ac:dyDescent="0.25"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8:30" x14ac:dyDescent="0.25"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8:30" x14ac:dyDescent="0.25"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8:30" x14ac:dyDescent="0.25"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8:30" x14ac:dyDescent="0.25"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8:30" x14ac:dyDescent="0.25"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8:30" x14ac:dyDescent="0.25"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8:30" x14ac:dyDescent="0.25"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8:30" x14ac:dyDescent="0.25"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8:30" x14ac:dyDescent="0.25"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8:30" x14ac:dyDescent="0.25"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8:30" x14ac:dyDescent="0.25"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8:30" x14ac:dyDescent="0.25"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8:30" x14ac:dyDescent="0.25"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8:30" x14ac:dyDescent="0.25"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8:30" x14ac:dyDescent="0.25"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8:30" x14ac:dyDescent="0.25"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8:30" x14ac:dyDescent="0.25"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8:30" x14ac:dyDescent="0.25"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8:30" x14ac:dyDescent="0.25"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8:30" x14ac:dyDescent="0.25"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8:30" x14ac:dyDescent="0.25"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8:30" x14ac:dyDescent="0.25"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8:30" x14ac:dyDescent="0.25"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8:30" x14ac:dyDescent="0.25"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8:30" x14ac:dyDescent="0.25"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8:30" x14ac:dyDescent="0.25"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8:30" x14ac:dyDescent="0.25"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8:30" x14ac:dyDescent="0.25"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8:30" x14ac:dyDescent="0.25"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8:30" x14ac:dyDescent="0.25"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8:30" x14ac:dyDescent="0.25"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8:30" x14ac:dyDescent="0.25"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8:30" x14ac:dyDescent="0.25"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8:30" x14ac:dyDescent="0.25"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8:30" x14ac:dyDescent="0.25"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8:30" x14ac:dyDescent="0.25"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8:30" x14ac:dyDescent="0.25"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8:30" x14ac:dyDescent="0.25"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8:30" x14ac:dyDescent="0.25"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8:30" x14ac:dyDescent="0.25"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8:30" x14ac:dyDescent="0.25"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8:30" x14ac:dyDescent="0.25"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8:30" x14ac:dyDescent="0.25"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8:30" x14ac:dyDescent="0.25"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8:30" x14ac:dyDescent="0.25"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8:30" x14ac:dyDescent="0.25"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8:30" x14ac:dyDescent="0.25"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8:30" x14ac:dyDescent="0.25"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8:30" x14ac:dyDescent="0.25"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8:30" x14ac:dyDescent="0.25"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8:30" x14ac:dyDescent="0.25"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8:30" x14ac:dyDescent="0.25"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8:30" x14ac:dyDescent="0.25"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8:30" x14ac:dyDescent="0.25"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8:30" x14ac:dyDescent="0.25"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8:30" x14ac:dyDescent="0.25"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8:30" x14ac:dyDescent="0.25"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8:30" x14ac:dyDescent="0.25"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8:30" x14ac:dyDescent="0.25"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8:30" x14ac:dyDescent="0.25"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8:30" x14ac:dyDescent="0.25"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8:30" x14ac:dyDescent="0.25"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8:30" x14ac:dyDescent="0.25"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8:30" x14ac:dyDescent="0.25"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8:30" x14ac:dyDescent="0.25"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8:30" x14ac:dyDescent="0.25"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8:30" x14ac:dyDescent="0.25"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8:30" x14ac:dyDescent="0.25"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8:30" x14ac:dyDescent="0.25"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8:30" x14ac:dyDescent="0.25"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8:30" x14ac:dyDescent="0.25"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8:30" x14ac:dyDescent="0.25"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8:30" x14ac:dyDescent="0.25"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8:30" x14ac:dyDescent="0.25"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8:30" x14ac:dyDescent="0.25"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8:30" x14ac:dyDescent="0.25"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8:30" x14ac:dyDescent="0.25"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8:30" x14ac:dyDescent="0.25"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8:30" x14ac:dyDescent="0.25"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8:30" x14ac:dyDescent="0.25"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8:30" x14ac:dyDescent="0.25"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8:30" x14ac:dyDescent="0.25"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8:30" x14ac:dyDescent="0.25"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8:30" x14ac:dyDescent="0.25"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8:30" x14ac:dyDescent="0.25"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8:30" x14ac:dyDescent="0.25"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8:30" x14ac:dyDescent="0.25"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8:30" x14ac:dyDescent="0.25"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8:30" x14ac:dyDescent="0.25"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8:30" x14ac:dyDescent="0.25"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8:30" x14ac:dyDescent="0.25"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8:30" x14ac:dyDescent="0.25"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8:30" x14ac:dyDescent="0.25"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8:30" x14ac:dyDescent="0.25"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8:30" x14ac:dyDescent="0.25"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8:30" x14ac:dyDescent="0.25"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8:30" x14ac:dyDescent="0.25"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8:30" x14ac:dyDescent="0.25"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8:30" x14ac:dyDescent="0.25"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8:30" x14ac:dyDescent="0.25"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8:30" x14ac:dyDescent="0.25"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8:30" x14ac:dyDescent="0.25"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8:30" x14ac:dyDescent="0.25"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8:30" x14ac:dyDescent="0.25"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8:30" x14ac:dyDescent="0.25"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8:30" x14ac:dyDescent="0.25"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8:30" x14ac:dyDescent="0.25"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8:30" x14ac:dyDescent="0.25"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8:30" x14ac:dyDescent="0.25"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8:30" x14ac:dyDescent="0.25"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8:30" x14ac:dyDescent="0.25"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8:30" x14ac:dyDescent="0.25"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8:30" x14ac:dyDescent="0.25"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8:30" x14ac:dyDescent="0.25"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8:30" x14ac:dyDescent="0.25"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8:30" x14ac:dyDescent="0.25"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8:30" x14ac:dyDescent="0.25"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8:30" x14ac:dyDescent="0.25"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8:30" x14ac:dyDescent="0.25"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8:30" x14ac:dyDescent="0.25"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8:30" x14ac:dyDescent="0.25"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8:30" x14ac:dyDescent="0.25"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8:30" x14ac:dyDescent="0.25"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8:30" x14ac:dyDescent="0.25"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8:30" x14ac:dyDescent="0.25"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8:30" x14ac:dyDescent="0.25"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8:30" x14ac:dyDescent="0.25"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8:30" x14ac:dyDescent="0.25"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8:30" x14ac:dyDescent="0.25"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8:30" x14ac:dyDescent="0.25"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8:30" x14ac:dyDescent="0.25"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8:30" x14ac:dyDescent="0.25"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8:30" x14ac:dyDescent="0.25"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8:30" x14ac:dyDescent="0.25"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8:30" x14ac:dyDescent="0.25"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8:30" x14ac:dyDescent="0.25"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8:30" x14ac:dyDescent="0.25"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8:30" x14ac:dyDescent="0.25"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8:30" x14ac:dyDescent="0.25"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8:30" x14ac:dyDescent="0.25"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8:30" x14ac:dyDescent="0.25"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8:30" x14ac:dyDescent="0.25"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8:30" x14ac:dyDescent="0.25"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8:30" x14ac:dyDescent="0.25"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8:30" x14ac:dyDescent="0.25"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8:30" x14ac:dyDescent="0.25"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8:30" x14ac:dyDescent="0.25"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8:30" x14ac:dyDescent="0.25"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8:30" x14ac:dyDescent="0.25"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8:30" x14ac:dyDescent="0.25"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8:30" x14ac:dyDescent="0.25"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8:30" x14ac:dyDescent="0.25"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8:30" x14ac:dyDescent="0.25"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8:30" x14ac:dyDescent="0.25"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8:30" x14ac:dyDescent="0.25"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8:30" x14ac:dyDescent="0.25"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8:30" x14ac:dyDescent="0.25"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8:30" x14ac:dyDescent="0.25"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8:30" x14ac:dyDescent="0.25"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8:30" x14ac:dyDescent="0.25"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8:30" x14ac:dyDescent="0.25"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8:30" x14ac:dyDescent="0.25"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8:30" x14ac:dyDescent="0.25"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8:30" x14ac:dyDescent="0.25"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8:30" x14ac:dyDescent="0.25"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8:30" x14ac:dyDescent="0.25"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8:30" x14ac:dyDescent="0.25"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8:30" x14ac:dyDescent="0.25"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8:30" x14ac:dyDescent="0.25"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8:30" x14ac:dyDescent="0.25"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8:30" x14ac:dyDescent="0.25"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8:30" x14ac:dyDescent="0.25"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8:30" x14ac:dyDescent="0.25"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8:30" x14ac:dyDescent="0.25"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8:30" x14ac:dyDescent="0.25"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8:30" x14ac:dyDescent="0.25"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8:30" x14ac:dyDescent="0.25"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8:30" x14ac:dyDescent="0.25"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8:30" x14ac:dyDescent="0.25"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8:30" x14ac:dyDescent="0.25"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8:30" x14ac:dyDescent="0.25"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8:30" x14ac:dyDescent="0.25"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8:30" x14ac:dyDescent="0.25"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8:30" x14ac:dyDescent="0.25"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8:30" x14ac:dyDescent="0.25"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8:30" x14ac:dyDescent="0.25"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8:30" x14ac:dyDescent="0.25"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8:30" x14ac:dyDescent="0.25"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8:30" x14ac:dyDescent="0.25"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8:30" x14ac:dyDescent="0.25"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8:30" x14ac:dyDescent="0.25"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8:30" x14ac:dyDescent="0.25"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8:30" x14ac:dyDescent="0.25"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8:30" x14ac:dyDescent="0.25"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8:30" x14ac:dyDescent="0.25"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8:30" x14ac:dyDescent="0.25"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8:30" x14ac:dyDescent="0.25"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8:30" x14ac:dyDescent="0.25"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8:30" x14ac:dyDescent="0.25"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8:30" x14ac:dyDescent="0.25"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8:30" x14ac:dyDescent="0.25"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8:30" x14ac:dyDescent="0.25"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8:30" x14ac:dyDescent="0.25"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8:30" x14ac:dyDescent="0.25"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8:30" x14ac:dyDescent="0.25"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8:30" x14ac:dyDescent="0.25"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8:30" x14ac:dyDescent="0.25"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8:30" x14ac:dyDescent="0.25"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8:30" x14ac:dyDescent="0.25"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8:30" x14ac:dyDescent="0.25"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8:30" x14ac:dyDescent="0.25"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8:30" x14ac:dyDescent="0.25"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8:30" x14ac:dyDescent="0.25"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8:30" x14ac:dyDescent="0.25"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8:30" x14ac:dyDescent="0.25"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8:30" x14ac:dyDescent="0.25"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8:30" x14ac:dyDescent="0.25"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8:30" x14ac:dyDescent="0.25"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8:30" x14ac:dyDescent="0.25"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8:30" x14ac:dyDescent="0.25"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8:30" x14ac:dyDescent="0.25"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8:30" x14ac:dyDescent="0.25"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8:30" x14ac:dyDescent="0.25"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8:30" x14ac:dyDescent="0.25"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8:30" x14ac:dyDescent="0.25"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8:30" x14ac:dyDescent="0.25"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8:30" x14ac:dyDescent="0.25"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8:30" x14ac:dyDescent="0.25"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8:30" x14ac:dyDescent="0.25"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8:30" x14ac:dyDescent="0.25"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8:30" x14ac:dyDescent="0.25"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8:30" x14ac:dyDescent="0.25"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8:30" x14ac:dyDescent="0.25"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8:30" x14ac:dyDescent="0.25"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8:30" x14ac:dyDescent="0.25"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8:30" x14ac:dyDescent="0.25"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8:30" x14ac:dyDescent="0.25"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8:30" x14ac:dyDescent="0.25"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8:30" x14ac:dyDescent="0.25"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8:30" x14ac:dyDescent="0.25"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8:30" x14ac:dyDescent="0.25"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8:30" x14ac:dyDescent="0.25"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8:30" x14ac:dyDescent="0.25"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8:30" x14ac:dyDescent="0.25"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8:30" x14ac:dyDescent="0.25"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8:30" x14ac:dyDescent="0.25"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8:30" x14ac:dyDescent="0.25"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8:30" x14ac:dyDescent="0.25"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8:30" x14ac:dyDescent="0.25"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8:30" x14ac:dyDescent="0.25"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8:30" x14ac:dyDescent="0.25"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8:30" x14ac:dyDescent="0.25"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8:30" x14ac:dyDescent="0.25"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8:30" x14ac:dyDescent="0.25"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8:30" x14ac:dyDescent="0.25"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8:30" x14ac:dyDescent="0.25"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8:30" x14ac:dyDescent="0.25"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8:30" x14ac:dyDescent="0.25"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8:30" x14ac:dyDescent="0.25"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8:30" x14ac:dyDescent="0.25"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8:30" x14ac:dyDescent="0.25"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8:30" x14ac:dyDescent="0.25"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8:30" x14ac:dyDescent="0.25"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8:30" x14ac:dyDescent="0.25"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8:30" x14ac:dyDescent="0.25"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8:30" x14ac:dyDescent="0.25"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8:30" x14ac:dyDescent="0.25"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8:30" x14ac:dyDescent="0.25"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8:30" x14ac:dyDescent="0.25"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8:30" x14ac:dyDescent="0.25"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8:30" x14ac:dyDescent="0.25"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8:30" x14ac:dyDescent="0.25"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8:30" x14ac:dyDescent="0.25"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8:30" x14ac:dyDescent="0.25"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8:30" x14ac:dyDescent="0.25"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8:30" x14ac:dyDescent="0.25"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8:30" x14ac:dyDescent="0.25"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8:30" x14ac:dyDescent="0.25"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8:30" x14ac:dyDescent="0.25"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8:30" x14ac:dyDescent="0.25"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8:30" x14ac:dyDescent="0.25"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8:30" x14ac:dyDescent="0.25"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8:30" x14ac:dyDescent="0.25"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8:30" x14ac:dyDescent="0.25"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8:30" x14ac:dyDescent="0.25"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8:30" x14ac:dyDescent="0.25"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8:30" x14ac:dyDescent="0.25"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8:30" x14ac:dyDescent="0.25"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8:30" x14ac:dyDescent="0.25"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8:30" x14ac:dyDescent="0.25"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8:30" x14ac:dyDescent="0.25"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8:30" x14ac:dyDescent="0.25"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8:30" x14ac:dyDescent="0.25"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8:30" x14ac:dyDescent="0.25"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8:30" x14ac:dyDescent="0.25"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8:30" x14ac:dyDescent="0.25"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8:30" x14ac:dyDescent="0.25"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8:30" x14ac:dyDescent="0.25"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8:30" x14ac:dyDescent="0.25"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8:30" x14ac:dyDescent="0.25"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8:30" x14ac:dyDescent="0.25"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8:30" x14ac:dyDescent="0.25"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8:30" x14ac:dyDescent="0.25"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8:30" x14ac:dyDescent="0.25"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8:30" x14ac:dyDescent="0.25"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8:30" x14ac:dyDescent="0.25"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8:30" x14ac:dyDescent="0.25"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8:30" x14ac:dyDescent="0.25"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  <row r="1660" spans="8:30" x14ac:dyDescent="0.25"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</row>
    <row r="1661" spans="8:30" x14ac:dyDescent="0.25"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</row>
    <row r="1662" spans="8:30" x14ac:dyDescent="0.25"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</row>
    <row r="1663" spans="8:30" x14ac:dyDescent="0.25"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</row>
    <row r="1664" spans="8:30" x14ac:dyDescent="0.25"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</row>
    <row r="1665" spans="8:30" x14ac:dyDescent="0.25"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</row>
    <row r="1666" spans="8:30" x14ac:dyDescent="0.25"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</row>
    <row r="1667" spans="8:30" x14ac:dyDescent="0.25"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</row>
    <row r="1668" spans="8:30" x14ac:dyDescent="0.25"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</row>
    <row r="1669" spans="8:30" x14ac:dyDescent="0.25"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</row>
    <row r="1670" spans="8:30" x14ac:dyDescent="0.25"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</row>
    <row r="1671" spans="8:30" x14ac:dyDescent="0.25"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</row>
    <row r="1672" spans="8:30" x14ac:dyDescent="0.25"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</row>
    <row r="1673" spans="8:30" x14ac:dyDescent="0.25"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</row>
    <row r="1674" spans="8:30" x14ac:dyDescent="0.25"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</row>
    <row r="1675" spans="8:30" x14ac:dyDescent="0.25"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</row>
    <row r="1676" spans="8:30" x14ac:dyDescent="0.25"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</row>
    <row r="1677" spans="8:30" x14ac:dyDescent="0.25"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</row>
    <row r="1678" spans="8:30" x14ac:dyDescent="0.25"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</row>
    <row r="1679" spans="8:30" x14ac:dyDescent="0.25"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</row>
    <row r="1680" spans="8:30" x14ac:dyDescent="0.25"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</row>
    <row r="1681" spans="8:30" x14ac:dyDescent="0.25"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</row>
    <row r="1682" spans="8:30" x14ac:dyDescent="0.25"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</row>
    <row r="1683" spans="8:30" x14ac:dyDescent="0.25"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</row>
    <row r="1684" spans="8:30" x14ac:dyDescent="0.25"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</row>
    <row r="1685" spans="8:30" x14ac:dyDescent="0.25"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</row>
    <row r="1686" spans="8:30" x14ac:dyDescent="0.25"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</row>
    <row r="1687" spans="8:30" x14ac:dyDescent="0.25"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</row>
    <row r="1688" spans="8:30" x14ac:dyDescent="0.25"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</row>
    <row r="1689" spans="8:30" x14ac:dyDescent="0.25"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</row>
    <row r="1690" spans="8:30" x14ac:dyDescent="0.25"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</row>
    <row r="1691" spans="8:30" x14ac:dyDescent="0.25"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</row>
    <row r="1692" spans="8:30" x14ac:dyDescent="0.25"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</row>
    <row r="1693" spans="8:30" x14ac:dyDescent="0.25"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</row>
    <row r="1694" spans="8:30" x14ac:dyDescent="0.25"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</row>
    <row r="1695" spans="8:30" x14ac:dyDescent="0.25"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</row>
    <row r="1696" spans="8:30" x14ac:dyDescent="0.25"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</row>
    <row r="1697" spans="8:30" x14ac:dyDescent="0.25"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</row>
    <row r="1698" spans="8:30" x14ac:dyDescent="0.25"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</row>
    <row r="1699" spans="8:30" x14ac:dyDescent="0.25"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</row>
    <row r="1700" spans="8:30" x14ac:dyDescent="0.25"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</row>
    <row r="1701" spans="8:30" x14ac:dyDescent="0.25"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</row>
    <row r="1702" spans="8:30" x14ac:dyDescent="0.25"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</row>
    <row r="1703" spans="8:30" x14ac:dyDescent="0.25"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</row>
    <row r="1704" spans="8:30" x14ac:dyDescent="0.25"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</row>
    <row r="1705" spans="8:30" x14ac:dyDescent="0.25"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</row>
    <row r="1706" spans="8:30" x14ac:dyDescent="0.25"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</row>
    <row r="1707" spans="8:30" x14ac:dyDescent="0.25"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</row>
    <row r="1708" spans="8:30" x14ac:dyDescent="0.25"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</row>
    <row r="1709" spans="8:30" x14ac:dyDescent="0.25"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</row>
    <row r="1710" spans="8:30" x14ac:dyDescent="0.25"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</row>
    <row r="1711" spans="8:30" x14ac:dyDescent="0.25"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</row>
    <row r="1712" spans="8:30" x14ac:dyDescent="0.25"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</row>
    <row r="1713" spans="8:30" x14ac:dyDescent="0.25"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</row>
    <row r="1714" spans="8:30" x14ac:dyDescent="0.25"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</row>
    <row r="1715" spans="8:30" x14ac:dyDescent="0.25"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</row>
    <row r="1716" spans="8:30" x14ac:dyDescent="0.25"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</row>
    <row r="1717" spans="8:30" x14ac:dyDescent="0.25"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</row>
    <row r="1718" spans="8:30" x14ac:dyDescent="0.25"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</row>
    <row r="1719" spans="8:30" x14ac:dyDescent="0.25"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</row>
    <row r="1720" spans="8:30" x14ac:dyDescent="0.25"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</row>
    <row r="1721" spans="8:30" x14ac:dyDescent="0.25"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</row>
    <row r="1722" spans="8:30" x14ac:dyDescent="0.25"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</row>
    <row r="1723" spans="8:30" x14ac:dyDescent="0.25"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</row>
    <row r="1724" spans="8:30" x14ac:dyDescent="0.25"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</row>
    <row r="1725" spans="8:30" x14ac:dyDescent="0.25"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</row>
    <row r="1726" spans="8:30" x14ac:dyDescent="0.25"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</row>
    <row r="1727" spans="8:30" x14ac:dyDescent="0.25"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</row>
    <row r="1728" spans="8:30" x14ac:dyDescent="0.25"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</row>
    <row r="1729" spans="8:30" x14ac:dyDescent="0.25"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</row>
    <row r="1730" spans="8:30" x14ac:dyDescent="0.25"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</row>
    <row r="1731" spans="8:30" x14ac:dyDescent="0.25"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</row>
    <row r="1732" spans="8:30" x14ac:dyDescent="0.25"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</row>
    <row r="1733" spans="8:30" x14ac:dyDescent="0.25"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</row>
    <row r="1734" spans="8:30" x14ac:dyDescent="0.25"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</row>
    <row r="1735" spans="8:30" x14ac:dyDescent="0.25"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</row>
    <row r="1736" spans="8:30" x14ac:dyDescent="0.25"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</row>
    <row r="1737" spans="8:30" x14ac:dyDescent="0.25"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</row>
    <row r="1738" spans="8:30" x14ac:dyDescent="0.25"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</row>
    <row r="1739" spans="8:30" x14ac:dyDescent="0.25"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</row>
    <row r="1740" spans="8:30" x14ac:dyDescent="0.25"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</row>
    <row r="1741" spans="8:30" x14ac:dyDescent="0.25"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</row>
    <row r="1742" spans="8:30" x14ac:dyDescent="0.25"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</row>
    <row r="1743" spans="8:30" x14ac:dyDescent="0.25"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</row>
    <row r="1744" spans="8:30" x14ac:dyDescent="0.25"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</row>
    <row r="1745" spans="8:30" x14ac:dyDescent="0.25"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</row>
    <row r="1746" spans="8:30" x14ac:dyDescent="0.25"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</row>
    <row r="1747" spans="8:30" x14ac:dyDescent="0.25"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</row>
    <row r="1748" spans="8:30" x14ac:dyDescent="0.25"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</row>
    <row r="1749" spans="8:30" x14ac:dyDescent="0.25"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</row>
    <row r="1750" spans="8:30" x14ac:dyDescent="0.25"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</row>
    <row r="1751" spans="8:30" x14ac:dyDescent="0.25"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</row>
    <row r="1752" spans="8:30" x14ac:dyDescent="0.25"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</row>
    <row r="1753" spans="8:30" x14ac:dyDescent="0.25"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</row>
    <row r="1754" spans="8:30" x14ac:dyDescent="0.25"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</row>
    <row r="1755" spans="8:30" x14ac:dyDescent="0.25"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</row>
    <row r="1756" spans="8:30" x14ac:dyDescent="0.25"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</row>
    <row r="1757" spans="8:30" x14ac:dyDescent="0.25"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</row>
    <row r="1758" spans="8:30" x14ac:dyDescent="0.25"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</row>
    <row r="1759" spans="8:30" x14ac:dyDescent="0.25"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</row>
    <row r="1760" spans="8:30" x14ac:dyDescent="0.25"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</row>
    <row r="1761" spans="8:30" x14ac:dyDescent="0.25"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</row>
    <row r="1762" spans="8:30" x14ac:dyDescent="0.25"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</row>
    <row r="1763" spans="8:30" x14ac:dyDescent="0.25"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</row>
    <row r="1764" spans="8:30" x14ac:dyDescent="0.25"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</row>
    <row r="1765" spans="8:30" x14ac:dyDescent="0.25"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</row>
    <row r="1766" spans="8:30" x14ac:dyDescent="0.25"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</row>
    <row r="1767" spans="8:30" x14ac:dyDescent="0.25"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</row>
    <row r="1768" spans="8:30" x14ac:dyDescent="0.25"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</row>
    <row r="1769" spans="8:30" x14ac:dyDescent="0.25"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</row>
    <row r="1770" spans="8:30" x14ac:dyDescent="0.25"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</row>
    <row r="1771" spans="8:30" x14ac:dyDescent="0.25"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</row>
    <row r="1772" spans="8:30" x14ac:dyDescent="0.25"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</row>
    <row r="1773" spans="8:30" x14ac:dyDescent="0.25"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</row>
    <row r="1774" spans="8:30" x14ac:dyDescent="0.25"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</row>
    <row r="1775" spans="8:30" x14ac:dyDescent="0.25"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</row>
    <row r="1776" spans="8:30" x14ac:dyDescent="0.25"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</row>
    <row r="1777" spans="8:30" x14ac:dyDescent="0.25"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</row>
    <row r="1778" spans="8:30" x14ac:dyDescent="0.25"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</row>
    <row r="1779" spans="8:30" x14ac:dyDescent="0.25"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</row>
    <row r="1780" spans="8:30" x14ac:dyDescent="0.25"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</row>
    <row r="1781" spans="8:30" x14ac:dyDescent="0.25"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</row>
    <row r="1782" spans="8:30" x14ac:dyDescent="0.25"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</row>
    <row r="1783" spans="8:30" x14ac:dyDescent="0.25"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</row>
    <row r="1784" spans="8:30" x14ac:dyDescent="0.25"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</row>
    <row r="1785" spans="8:30" x14ac:dyDescent="0.25"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</row>
    <row r="1786" spans="8:30" x14ac:dyDescent="0.25"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</row>
    <row r="1787" spans="8:30" x14ac:dyDescent="0.25"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</row>
    <row r="1788" spans="8:30" x14ac:dyDescent="0.25"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</row>
    <row r="1789" spans="8:30" x14ac:dyDescent="0.25"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</row>
    <row r="1790" spans="8:30" x14ac:dyDescent="0.25"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</row>
    <row r="1791" spans="8:30" x14ac:dyDescent="0.25"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</row>
    <row r="1792" spans="8:30" x14ac:dyDescent="0.25"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</row>
    <row r="1793" spans="8:30" x14ac:dyDescent="0.25"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</row>
    <row r="1794" spans="8:30" x14ac:dyDescent="0.25"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</row>
    <row r="1795" spans="8:30" x14ac:dyDescent="0.25"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</row>
    <row r="1796" spans="8:30" x14ac:dyDescent="0.25"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</row>
    <row r="1797" spans="8:30" x14ac:dyDescent="0.25"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</row>
    <row r="1798" spans="8:30" x14ac:dyDescent="0.25"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</row>
    <row r="1799" spans="8:30" x14ac:dyDescent="0.25"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</row>
    <row r="1800" spans="8:30" x14ac:dyDescent="0.25"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</row>
    <row r="1801" spans="8:30" x14ac:dyDescent="0.25"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</row>
    <row r="1802" spans="8:30" x14ac:dyDescent="0.25"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</row>
    <row r="1803" spans="8:30" x14ac:dyDescent="0.25"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</row>
    <row r="1804" spans="8:30" x14ac:dyDescent="0.25"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</row>
    <row r="1805" spans="8:30" x14ac:dyDescent="0.25"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</row>
    <row r="1806" spans="8:30" x14ac:dyDescent="0.25"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</row>
    <row r="1807" spans="8:30" x14ac:dyDescent="0.25"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</row>
    <row r="1808" spans="8:30" x14ac:dyDescent="0.25"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</row>
    <row r="1809" spans="8:30" x14ac:dyDescent="0.25"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</row>
    <row r="1810" spans="8:30" x14ac:dyDescent="0.25"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</row>
    <row r="1811" spans="8:30" x14ac:dyDescent="0.25"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</row>
    <row r="1812" spans="8:30" x14ac:dyDescent="0.25"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</row>
    <row r="1813" spans="8:30" x14ac:dyDescent="0.25"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</row>
    <row r="1814" spans="8:30" x14ac:dyDescent="0.25"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</row>
    <row r="1815" spans="8:30" x14ac:dyDescent="0.25"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</row>
    <row r="1816" spans="8:30" x14ac:dyDescent="0.25"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</row>
    <row r="1817" spans="8:30" x14ac:dyDescent="0.25"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</row>
    <row r="1818" spans="8:30" x14ac:dyDescent="0.25"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</row>
    <row r="1819" spans="8:30" x14ac:dyDescent="0.25"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</row>
    <row r="1820" spans="8:30" x14ac:dyDescent="0.25"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</row>
    <row r="1821" spans="8:30" x14ac:dyDescent="0.25"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</row>
    <row r="1822" spans="8:30" x14ac:dyDescent="0.25"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</row>
    <row r="1823" spans="8:30" x14ac:dyDescent="0.25"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</row>
    <row r="1824" spans="8:30" x14ac:dyDescent="0.25"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</row>
    <row r="1825" spans="8:30" x14ac:dyDescent="0.25"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</row>
    <row r="1826" spans="8:30" x14ac:dyDescent="0.25"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</row>
    <row r="1827" spans="8:30" x14ac:dyDescent="0.25"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</row>
    <row r="1828" spans="8:30" x14ac:dyDescent="0.25"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</row>
    <row r="1829" spans="8:30" x14ac:dyDescent="0.25"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</row>
    <row r="1830" spans="8:30" x14ac:dyDescent="0.25"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</row>
    <row r="1831" spans="8:30" x14ac:dyDescent="0.25"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</row>
    <row r="1832" spans="8:30" x14ac:dyDescent="0.25"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</row>
    <row r="1833" spans="8:30" x14ac:dyDescent="0.25"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</row>
    <row r="1834" spans="8:30" x14ac:dyDescent="0.25"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</row>
    <row r="1835" spans="8:30" x14ac:dyDescent="0.25"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</row>
    <row r="1836" spans="8:30" x14ac:dyDescent="0.25"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</row>
    <row r="1837" spans="8:30" x14ac:dyDescent="0.25"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</row>
    <row r="1838" spans="8:30" x14ac:dyDescent="0.25"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</row>
    <row r="1839" spans="8:30" x14ac:dyDescent="0.25"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</row>
    <row r="1840" spans="8:30" x14ac:dyDescent="0.25"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</row>
    <row r="1841" spans="8:30" x14ac:dyDescent="0.25"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</row>
    <row r="1842" spans="8:30" x14ac:dyDescent="0.25"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</row>
    <row r="1843" spans="8:30" x14ac:dyDescent="0.25"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</row>
    <row r="1844" spans="8:30" x14ac:dyDescent="0.25"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</row>
    <row r="1845" spans="8:30" x14ac:dyDescent="0.25"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</row>
    <row r="1846" spans="8:30" x14ac:dyDescent="0.25"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</row>
    <row r="1847" spans="8:30" x14ac:dyDescent="0.25"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</row>
    <row r="1848" spans="8:30" x14ac:dyDescent="0.25"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</row>
    <row r="1849" spans="8:30" x14ac:dyDescent="0.25"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</row>
    <row r="1850" spans="8:30" x14ac:dyDescent="0.25"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</row>
    <row r="1851" spans="8:30" x14ac:dyDescent="0.25"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</row>
    <row r="1852" spans="8:30" x14ac:dyDescent="0.25"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</row>
    <row r="1853" spans="8:30" x14ac:dyDescent="0.25"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</row>
    <row r="1854" spans="8:30" x14ac:dyDescent="0.25"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</row>
    <row r="1855" spans="8:30" x14ac:dyDescent="0.25"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</row>
    <row r="1856" spans="8:30" x14ac:dyDescent="0.25"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</row>
    <row r="1857" spans="8:30" x14ac:dyDescent="0.25"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</row>
    <row r="1858" spans="8:30" x14ac:dyDescent="0.25"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</row>
    <row r="1859" spans="8:30" x14ac:dyDescent="0.25"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</row>
    <row r="1860" spans="8:30" x14ac:dyDescent="0.25"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</row>
    <row r="1861" spans="8:30" x14ac:dyDescent="0.25"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</row>
    <row r="1862" spans="8:30" x14ac:dyDescent="0.25"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</row>
    <row r="1863" spans="8:30" x14ac:dyDescent="0.25"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</row>
    <row r="1864" spans="8:30" x14ac:dyDescent="0.25"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</row>
    <row r="1865" spans="8:30" x14ac:dyDescent="0.25"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</row>
    <row r="1866" spans="8:30" x14ac:dyDescent="0.25"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</row>
    <row r="1867" spans="8:30" x14ac:dyDescent="0.25"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</row>
    <row r="1868" spans="8:30" x14ac:dyDescent="0.25"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</row>
    <row r="1869" spans="8:30" x14ac:dyDescent="0.25"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</row>
    <row r="1870" spans="8:30" x14ac:dyDescent="0.25"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</row>
    <row r="1871" spans="8:30" x14ac:dyDescent="0.25"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</row>
    <row r="1872" spans="8:30" x14ac:dyDescent="0.25"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</row>
    <row r="1873" spans="8:30" x14ac:dyDescent="0.25"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</row>
    <row r="1874" spans="8:30" x14ac:dyDescent="0.25"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</row>
    <row r="1875" spans="8:30" x14ac:dyDescent="0.25"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</row>
    <row r="1876" spans="8:30" x14ac:dyDescent="0.25"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</row>
    <row r="1877" spans="8:30" x14ac:dyDescent="0.25"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</row>
    <row r="1878" spans="8:30" x14ac:dyDescent="0.25"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</row>
    <row r="1879" spans="8:30" x14ac:dyDescent="0.25"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</row>
    <row r="1880" spans="8:30" x14ac:dyDescent="0.25"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</row>
    <row r="1881" spans="8:30" x14ac:dyDescent="0.25"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</row>
    <row r="1882" spans="8:30" x14ac:dyDescent="0.25"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</row>
    <row r="1883" spans="8:30" x14ac:dyDescent="0.25"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</row>
    <row r="1884" spans="8:30" x14ac:dyDescent="0.25"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</row>
    <row r="1885" spans="8:30" x14ac:dyDescent="0.25"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</row>
    <row r="1886" spans="8:30" x14ac:dyDescent="0.25"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</row>
    <row r="1887" spans="8:30" x14ac:dyDescent="0.25"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</row>
    <row r="1888" spans="8:30" x14ac:dyDescent="0.25"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</row>
    <row r="1889" spans="8:30" x14ac:dyDescent="0.25"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</row>
    <row r="1890" spans="8:30" x14ac:dyDescent="0.25"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</row>
    <row r="1891" spans="8:30" x14ac:dyDescent="0.25"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</row>
    <row r="1892" spans="8:30" x14ac:dyDescent="0.25"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</row>
    <row r="1893" spans="8:30" x14ac:dyDescent="0.25"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</row>
    <row r="1894" spans="8:30" x14ac:dyDescent="0.25"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</row>
    <row r="1895" spans="8:30" x14ac:dyDescent="0.25"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</row>
    <row r="1896" spans="8:30" x14ac:dyDescent="0.25"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</row>
    <row r="1897" spans="8:30" x14ac:dyDescent="0.25"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</row>
    <row r="1898" spans="8:30" x14ac:dyDescent="0.25"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</row>
    <row r="1899" spans="8:30" x14ac:dyDescent="0.25"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</row>
    <row r="1900" spans="8:30" x14ac:dyDescent="0.25"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</row>
    <row r="1901" spans="8:30" x14ac:dyDescent="0.25"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</row>
    <row r="1902" spans="8:30" x14ac:dyDescent="0.25"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</row>
    <row r="1903" spans="8:30" x14ac:dyDescent="0.25"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</row>
    <row r="1904" spans="8:30" x14ac:dyDescent="0.25"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</row>
    <row r="1905" spans="8:30" x14ac:dyDescent="0.25"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</row>
    <row r="1906" spans="8:30" x14ac:dyDescent="0.25"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</row>
    <row r="1907" spans="8:30" x14ac:dyDescent="0.25"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</row>
    <row r="1908" spans="8:30" x14ac:dyDescent="0.25"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</row>
    <row r="1909" spans="8:30" x14ac:dyDescent="0.25"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</row>
    <row r="1910" spans="8:30" x14ac:dyDescent="0.25"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</row>
    <row r="1911" spans="8:30" x14ac:dyDescent="0.25"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</row>
    <row r="1912" spans="8:30" x14ac:dyDescent="0.25"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</row>
    <row r="1913" spans="8:30" x14ac:dyDescent="0.25"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</row>
    <row r="1914" spans="8:30" x14ac:dyDescent="0.25"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</row>
    <row r="1915" spans="8:30" x14ac:dyDescent="0.25"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</row>
    <row r="1916" spans="8:30" x14ac:dyDescent="0.25"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</row>
    <row r="1917" spans="8:30" x14ac:dyDescent="0.25"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</row>
    <row r="1918" spans="8:30" x14ac:dyDescent="0.25"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</row>
    <row r="1919" spans="8:30" x14ac:dyDescent="0.25"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</row>
    <row r="1920" spans="8:30" x14ac:dyDescent="0.25"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</row>
    <row r="1921" spans="8:30" x14ac:dyDescent="0.25"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</row>
    <row r="1922" spans="8:30" x14ac:dyDescent="0.25"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</row>
    <row r="1923" spans="8:30" x14ac:dyDescent="0.25"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</row>
    <row r="1924" spans="8:30" x14ac:dyDescent="0.25"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</row>
    <row r="1925" spans="8:30" x14ac:dyDescent="0.25"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</row>
    <row r="1926" spans="8:30" x14ac:dyDescent="0.25"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</row>
    <row r="1927" spans="8:30" x14ac:dyDescent="0.25"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</row>
    <row r="1928" spans="8:30" x14ac:dyDescent="0.25"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</row>
    <row r="1929" spans="8:30" x14ac:dyDescent="0.25"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</row>
    <row r="1930" spans="8:30" x14ac:dyDescent="0.25"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</row>
    <row r="1931" spans="8:30" x14ac:dyDescent="0.25"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</row>
    <row r="1932" spans="8:30" x14ac:dyDescent="0.25"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</row>
    <row r="1933" spans="8:30" x14ac:dyDescent="0.25"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</row>
    <row r="1934" spans="8:30" x14ac:dyDescent="0.25"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</row>
    <row r="1935" spans="8:30" x14ac:dyDescent="0.25"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</row>
    <row r="1936" spans="8:30" x14ac:dyDescent="0.25"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</row>
    <row r="1937" spans="8:30" x14ac:dyDescent="0.25"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</row>
    <row r="1938" spans="8:30" x14ac:dyDescent="0.25"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</row>
    <row r="1939" spans="8:30" x14ac:dyDescent="0.25"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</row>
    <row r="1940" spans="8:30" x14ac:dyDescent="0.25"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</row>
    <row r="1941" spans="8:30" x14ac:dyDescent="0.25"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</row>
    <row r="1942" spans="8:30" x14ac:dyDescent="0.25"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</row>
    <row r="1943" spans="8:30" x14ac:dyDescent="0.25"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</row>
    <row r="1944" spans="8:30" x14ac:dyDescent="0.25"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</row>
    <row r="1945" spans="8:30" x14ac:dyDescent="0.25"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</row>
    <row r="1946" spans="8:30" x14ac:dyDescent="0.25"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</row>
    <row r="1947" spans="8:30" x14ac:dyDescent="0.25"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</row>
    <row r="1948" spans="8:30" x14ac:dyDescent="0.25"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</row>
    <row r="1949" spans="8:30" x14ac:dyDescent="0.25"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</row>
    <row r="1950" spans="8:30" x14ac:dyDescent="0.25"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</row>
    <row r="1951" spans="8:30" x14ac:dyDescent="0.25"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</row>
    <row r="1952" spans="8:30" x14ac:dyDescent="0.25"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</row>
    <row r="1953" spans="8:30" x14ac:dyDescent="0.25"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</row>
    <row r="1954" spans="8:30" x14ac:dyDescent="0.25"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</row>
    <row r="1955" spans="8:30" x14ac:dyDescent="0.25"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</row>
    <row r="1956" spans="8:30" x14ac:dyDescent="0.25"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</row>
    <row r="1957" spans="8:30" x14ac:dyDescent="0.25"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</row>
    <row r="1958" spans="8:30" x14ac:dyDescent="0.25"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</row>
    <row r="1959" spans="8:30" x14ac:dyDescent="0.25"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</row>
    <row r="1960" spans="8:30" x14ac:dyDescent="0.25"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</row>
    <row r="1961" spans="8:30" x14ac:dyDescent="0.25"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</row>
    <row r="1962" spans="8:30" x14ac:dyDescent="0.25"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</row>
    <row r="1963" spans="8:30" x14ac:dyDescent="0.25"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</row>
    <row r="1964" spans="8:30" x14ac:dyDescent="0.25"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</row>
    <row r="1965" spans="8:30" x14ac:dyDescent="0.25"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</row>
    <row r="1966" spans="8:30" x14ac:dyDescent="0.25"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</row>
    <row r="1967" spans="8:30" x14ac:dyDescent="0.25"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</row>
    <row r="1968" spans="8:30" x14ac:dyDescent="0.25"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</row>
    <row r="1969" spans="8:30" x14ac:dyDescent="0.25"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</row>
    <row r="1970" spans="8:30" x14ac:dyDescent="0.25"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</row>
    <row r="1971" spans="8:30" x14ac:dyDescent="0.25"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</row>
    <row r="1972" spans="8:30" x14ac:dyDescent="0.25"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</row>
    <row r="1973" spans="8:30" x14ac:dyDescent="0.25"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</row>
    <row r="1974" spans="8:30" x14ac:dyDescent="0.25"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</row>
    <row r="1975" spans="8:30" x14ac:dyDescent="0.25"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</row>
    <row r="1976" spans="8:30" x14ac:dyDescent="0.25"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</row>
    <row r="1977" spans="8:30" x14ac:dyDescent="0.25"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</row>
    <row r="1978" spans="8:30" x14ac:dyDescent="0.25"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</row>
    <row r="1979" spans="8:30" x14ac:dyDescent="0.25"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</row>
    <row r="1980" spans="8:30" x14ac:dyDescent="0.25"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</row>
    <row r="1981" spans="8:30" x14ac:dyDescent="0.25"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</row>
    <row r="1982" spans="8:30" x14ac:dyDescent="0.25"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</row>
    <row r="1983" spans="8:30" x14ac:dyDescent="0.25"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</row>
    <row r="1984" spans="8:30" x14ac:dyDescent="0.25"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</row>
    <row r="1985" spans="8:30" x14ac:dyDescent="0.25"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</row>
    <row r="1986" spans="8:30" x14ac:dyDescent="0.25"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</row>
    <row r="1987" spans="8:30" x14ac:dyDescent="0.25"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</row>
    <row r="1988" spans="8:30" x14ac:dyDescent="0.25"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</row>
    <row r="1989" spans="8:30" x14ac:dyDescent="0.25"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</row>
    <row r="1990" spans="8:30" x14ac:dyDescent="0.25"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</row>
    <row r="1991" spans="8:30" x14ac:dyDescent="0.25"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</row>
    <row r="1992" spans="8:30" x14ac:dyDescent="0.25"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</row>
    <row r="1993" spans="8:30" x14ac:dyDescent="0.25"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</row>
    <row r="1994" spans="8:30" x14ac:dyDescent="0.25"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</row>
    <row r="1995" spans="8:30" x14ac:dyDescent="0.25"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</row>
    <row r="1996" spans="8:30" x14ac:dyDescent="0.25"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</row>
    <row r="1997" spans="8:30" x14ac:dyDescent="0.25"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</row>
    <row r="1998" spans="8:30" x14ac:dyDescent="0.25"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</row>
    <row r="1999" spans="8:30" x14ac:dyDescent="0.25"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</row>
    <row r="2000" spans="8:30" x14ac:dyDescent="0.25"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</row>
    <row r="2001" spans="8:30" x14ac:dyDescent="0.25"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</row>
    <row r="2002" spans="8:30" x14ac:dyDescent="0.25"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</row>
    <row r="2003" spans="8:30" x14ac:dyDescent="0.25"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</row>
    <row r="2004" spans="8:30" x14ac:dyDescent="0.25"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</row>
    <row r="2005" spans="8:30" x14ac:dyDescent="0.25"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</row>
    <row r="2006" spans="8:30" x14ac:dyDescent="0.25"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</row>
    <row r="2007" spans="8:30" x14ac:dyDescent="0.25"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</row>
    <row r="2008" spans="8:30" x14ac:dyDescent="0.25"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</row>
    <row r="2009" spans="8:30" x14ac:dyDescent="0.25"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</row>
    <row r="2010" spans="8:30" x14ac:dyDescent="0.25"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</row>
    <row r="2011" spans="8:30" x14ac:dyDescent="0.25"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</row>
    <row r="2012" spans="8:30" x14ac:dyDescent="0.25"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</row>
    <row r="2013" spans="8:30" x14ac:dyDescent="0.25"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</row>
    <row r="2014" spans="8:30" x14ac:dyDescent="0.25"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</row>
    <row r="2015" spans="8:30" x14ac:dyDescent="0.25"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</row>
    <row r="2016" spans="8:30" x14ac:dyDescent="0.25"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</row>
    <row r="2017" spans="8:30" x14ac:dyDescent="0.25"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</row>
    <row r="2018" spans="8:30" x14ac:dyDescent="0.25"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</row>
    <row r="2019" spans="8:30" x14ac:dyDescent="0.25"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</row>
    <row r="2020" spans="8:30" x14ac:dyDescent="0.25"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</row>
    <row r="2021" spans="8:30" x14ac:dyDescent="0.25"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</row>
    <row r="2022" spans="8:30" x14ac:dyDescent="0.25"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</row>
    <row r="2023" spans="8:30" x14ac:dyDescent="0.25"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</row>
    <row r="2024" spans="8:30" x14ac:dyDescent="0.25"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</row>
    <row r="2025" spans="8:30" x14ac:dyDescent="0.25"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</row>
    <row r="2026" spans="8:30" x14ac:dyDescent="0.25"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</row>
    <row r="2027" spans="8:30" x14ac:dyDescent="0.25"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</row>
    <row r="2028" spans="8:30" x14ac:dyDescent="0.25"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</row>
    <row r="2029" spans="8:30" x14ac:dyDescent="0.25"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</row>
    <row r="2030" spans="8:30" x14ac:dyDescent="0.25"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</row>
    <row r="2031" spans="8:30" x14ac:dyDescent="0.25"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</row>
    <row r="2032" spans="8:30" x14ac:dyDescent="0.25"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</row>
    <row r="2033" spans="8:30" x14ac:dyDescent="0.25"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</row>
    <row r="2034" spans="8:30" x14ac:dyDescent="0.25"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</row>
    <row r="2035" spans="8:30" x14ac:dyDescent="0.25"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</row>
    <row r="2036" spans="8:30" x14ac:dyDescent="0.25"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</row>
    <row r="2037" spans="8:30" x14ac:dyDescent="0.25"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</row>
    <row r="2038" spans="8:30" x14ac:dyDescent="0.25"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</row>
    <row r="2039" spans="8:30" x14ac:dyDescent="0.25"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</row>
    <row r="2040" spans="8:30" x14ac:dyDescent="0.25"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</row>
    <row r="2041" spans="8:30" x14ac:dyDescent="0.25"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</row>
    <row r="2042" spans="8:30" x14ac:dyDescent="0.25"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</row>
    <row r="2043" spans="8:30" x14ac:dyDescent="0.25"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</row>
    <row r="2044" spans="8:30" x14ac:dyDescent="0.25"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</row>
    <row r="2045" spans="8:30" x14ac:dyDescent="0.25"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</row>
    <row r="2046" spans="8:30" x14ac:dyDescent="0.25"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</row>
    <row r="2047" spans="8:30" x14ac:dyDescent="0.25"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</row>
    <row r="2048" spans="8:30" x14ac:dyDescent="0.25"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</row>
    <row r="2049" spans="8:30" x14ac:dyDescent="0.25"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</row>
    <row r="2050" spans="8:30" x14ac:dyDescent="0.25"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</row>
    <row r="2051" spans="8:30" x14ac:dyDescent="0.25"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</row>
    <row r="2052" spans="8:30" x14ac:dyDescent="0.25"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</row>
    <row r="2053" spans="8:30" x14ac:dyDescent="0.25"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</row>
    <row r="2054" spans="8:30" x14ac:dyDescent="0.25"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</row>
    <row r="2055" spans="8:30" x14ac:dyDescent="0.25"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</row>
    <row r="2056" spans="8:30" x14ac:dyDescent="0.25"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</row>
    <row r="2057" spans="8:30" x14ac:dyDescent="0.25"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</row>
    <row r="2058" spans="8:30" x14ac:dyDescent="0.25"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</row>
    <row r="2059" spans="8:30" x14ac:dyDescent="0.25"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</row>
    <row r="2060" spans="8:30" x14ac:dyDescent="0.25"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</row>
    <row r="2061" spans="8:30" x14ac:dyDescent="0.25"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</row>
    <row r="2062" spans="8:30" x14ac:dyDescent="0.25"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</row>
    <row r="2063" spans="8:30" x14ac:dyDescent="0.25"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</row>
    <row r="2064" spans="8:30" x14ac:dyDescent="0.25"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</row>
    <row r="2065" spans="8:30" x14ac:dyDescent="0.25"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</row>
    <row r="2066" spans="8:30" x14ac:dyDescent="0.25"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</row>
    <row r="2067" spans="8:30" x14ac:dyDescent="0.25"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</row>
    <row r="2068" spans="8:30" x14ac:dyDescent="0.25"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</row>
    <row r="2069" spans="8:30" x14ac:dyDescent="0.25"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</row>
    <row r="2070" spans="8:30" x14ac:dyDescent="0.25"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</row>
    <row r="2071" spans="8:30" x14ac:dyDescent="0.25"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</row>
    <row r="2072" spans="8:30" x14ac:dyDescent="0.25"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</row>
    <row r="2073" spans="8:30" x14ac:dyDescent="0.25"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</row>
    <row r="2074" spans="8:30" x14ac:dyDescent="0.25"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</row>
    <row r="2075" spans="8:30" x14ac:dyDescent="0.25"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</row>
    <row r="2076" spans="8:30" x14ac:dyDescent="0.25"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</row>
    <row r="2077" spans="8:30" x14ac:dyDescent="0.25"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</row>
    <row r="2078" spans="8:30" x14ac:dyDescent="0.25"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</row>
    <row r="2079" spans="8:30" x14ac:dyDescent="0.25"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</row>
    <row r="2080" spans="8:30" x14ac:dyDescent="0.25"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</row>
    <row r="2081" spans="8:30" x14ac:dyDescent="0.25"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</row>
    <row r="2082" spans="8:30" x14ac:dyDescent="0.25"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</row>
    <row r="2083" spans="8:30" x14ac:dyDescent="0.25"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</row>
    <row r="2084" spans="8:30" x14ac:dyDescent="0.25"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</row>
    <row r="2085" spans="8:30" x14ac:dyDescent="0.25"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</row>
    <row r="2086" spans="8:30" x14ac:dyDescent="0.25"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</row>
    <row r="2087" spans="8:30" x14ac:dyDescent="0.25"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</row>
    <row r="2088" spans="8:30" x14ac:dyDescent="0.25"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</row>
    <row r="2089" spans="8:30" x14ac:dyDescent="0.25"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</row>
    <row r="2090" spans="8:30" x14ac:dyDescent="0.25"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</row>
    <row r="2091" spans="8:30" x14ac:dyDescent="0.25"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</row>
    <row r="2092" spans="8:30" x14ac:dyDescent="0.25"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</row>
    <row r="2093" spans="8:30" x14ac:dyDescent="0.25"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</row>
    <row r="2094" spans="8:30" x14ac:dyDescent="0.25"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</row>
    <row r="2095" spans="8:30" x14ac:dyDescent="0.25"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</row>
    <row r="2096" spans="8:30" x14ac:dyDescent="0.25"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</row>
    <row r="2097" spans="8:30" x14ac:dyDescent="0.25"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</row>
    <row r="2098" spans="8:30" x14ac:dyDescent="0.25"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</row>
    <row r="2099" spans="8:30" x14ac:dyDescent="0.25"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</row>
    <row r="2100" spans="8:30" x14ac:dyDescent="0.25"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</row>
    <row r="2101" spans="8:30" x14ac:dyDescent="0.25"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</row>
    <row r="2102" spans="8:30" x14ac:dyDescent="0.25"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</row>
    <row r="2103" spans="8:30" x14ac:dyDescent="0.25"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</row>
    <row r="2104" spans="8:30" x14ac:dyDescent="0.25"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</row>
    <row r="2105" spans="8:30" x14ac:dyDescent="0.25"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</row>
    <row r="2106" spans="8:30" x14ac:dyDescent="0.25"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</row>
    <row r="2107" spans="8:30" x14ac:dyDescent="0.25"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</row>
    <row r="2108" spans="8:30" x14ac:dyDescent="0.25"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</row>
    <row r="2109" spans="8:30" x14ac:dyDescent="0.25"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</row>
    <row r="2110" spans="8:30" x14ac:dyDescent="0.25"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</row>
    <row r="2111" spans="8:30" x14ac:dyDescent="0.25"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</row>
    <row r="2112" spans="8:30" x14ac:dyDescent="0.25"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</row>
    <row r="2113" spans="8:30" x14ac:dyDescent="0.25"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</row>
    <row r="2114" spans="8:30" x14ac:dyDescent="0.25"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</row>
    <row r="2115" spans="8:30" x14ac:dyDescent="0.25"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</row>
    <row r="2116" spans="8:30" x14ac:dyDescent="0.25"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</row>
    <row r="2117" spans="8:30" x14ac:dyDescent="0.25"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</row>
    <row r="2118" spans="8:30" x14ac:dyDescent="0.25"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</row>
    <row r="2119" spans="8:30" x14ac:dyDescent="0.25"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</row>
    <row r="2120" spans="8:30" x14ac:dyDescent="0.25"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</row>
    <row r="2121" spans="8:30" x14ac:dyDescent="0.25"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</row>
    <row r="2122" spans="8:30" x14ac:dyDescent="0.25"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</row>
    <row r="2123" spans="8:30" x14ac:dyDescent="0.25"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</row>
    <row r="2124" spans="8:30" x14ac:dyDescent="0.25"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</row>
    <row r="2125" spans="8:30" x14ac:dyDescent="0.25"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</row>
    <row r="2126" spans="8:30" x14ac:dyDescent="0.25"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</row>
    <row r="2127" spans="8:30" x14ac:dyDescent="0.25"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</row>
    <row r="2128" spans="8:30" x14ac:dyDescent="0.25"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</row>
    <row r="2129" spans="8:30" x14ac:dyDescent="0.25"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</row>
    <row r="2130" spans="8:30" x14ac:dyDescent="0.25"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</row>
    <row r="2131" spans="8:30" x14ac:dyDescent="0.25"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</row>
    <row r="2132" spans="8:30" x14ac:dyDescent="0.25"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</row>
    <row r="2133" spans="8:30" x14ac:dyDescent="0.25"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</row>
    <row r="2134" spans="8:30" x14ac:dyDescent="0.25"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</row>
    <row r="2135" spans="8:30" x14ac:dyDescent="0.25"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</row>
    <row r="2136" spans="8:30" x14ac:dyDescent="0.25"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</row>
    <row r="2137" spans="8:30" x14ac:dyDescent="0.25"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</row>
    <row r="2138" spans="8:30" x14ac:dyDescent="0.25"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</row>
    <row r="2139" spans="8:30" x14ac:dyDescent="0.25"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</row>
    <row r="2140" spans="8:30" x14ac:dyDescent="0.25"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</row>
    <row r="2141" spans="8:30" x14ac:dyDescent="0.25"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</row>
    <row r="2142" spans="8:30" x14ac:dyDescent="0.25"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</row>
    <row r="2143" spans="8:30" x14ac:dyDescent="0.25"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</row>
    <row r="2144" spans="8:30" x14ac:dyDescent="0.25"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</row>
    <row r="2145" spans="8:30" x14ac:dyDescent="0.25"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</row>
    <row r="2146" spans="8:30" x14ac:dyDescent="0.25"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</row>
    <row r="2147" spans="8:30" x14ac:dyDescent="0.25"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</row>
    <row r="2148" spans="8:30" x14ac:dyDescent="0.25"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</row>
    <row r="2149" spans="8:30" x14ac:dyDescent="0.25"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</row>
    <row r="2150" spans="8:30" x14ac:dyDescent="0.25"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</row>
    <row r="2151" spans="8:30" x14ac:dyDescent="0.25"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</row>
    <row r="2152" spans="8:30" x14ac:dyDescent="0.25"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</row>
    <row r="2153" spans="8:30" x14ac:dyDescent="0.25"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</row>
    <row r="2154" spans="8:30" x14ac:dyDescent="0.25"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</row>
    <row r="2155" spans="8:30" x14ac:dyDescent="0.25"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</row>
    <row r="2156" spans="8:30" x14ac:dyDescent="0.25"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</row>
    <row r="2157" spans="8:30" x14ac:dyDescent="0.25"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</row>
    <row r="2158" spans="8:30" x14ac:dyDescent="0.25"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</row>
    <row r="2159" spans="8:30" x14ac:dyDescent="0.25"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</row>
    <row r="2160" spans="8:30" x14ac:dyDescent="0.25"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</row>
    <row r="2161" spans="8:30" x14ac:dyDescent="0.25"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</row>
    <row r="2162" spans="8:30" x14ac:dyDescent="0.25"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</row>
    <row r="2163" spans="8:30" x14ac:dyDescent="0.25"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</row>
    <row r="2164" spans="8:30" x14ac:dyDescent="0.25"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</row>
    <row r="2165" spans="8:30" x14ac:dyDescent="0.25"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</row>
    <row r="2166" spans="8:30" x14ac:dyDescent="0.25"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</row>
    <row r="2167" spans="8:30" x14ac:dyDescent="0.25"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</row>
    <row r="2168" spans="8:30" x14ac:dyDescent="0.25"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</row>
    <row r="2169" spans="8:30" x14ac:dyDescent="0.25"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</row>
    <row r="2170" spans="8:30" x14ac:dyDescent="0.25"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</row>
    <row r="2171" spans="8:30" x14ac:dyDescent="0.25"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</row>
    <row r="2172" spans="8:30" x14ac:dyDescent="0.25"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</row>
    <row r="2173" spans="8:30" x14ac:dyDescent="0.25"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</row>
    <row r="2174" spans="8:30" x14ac:dyDescent="0.25"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</row>
    <row r="2175" spans="8:30" x14ac:dyDescent="0.25"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</row>
    <row r="2176" spans="8:30" x14ac:dyDescent="0.25"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</row>
    <row r="2177" spans="8:30" x14ac:dyDescent="0.25"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</row>
    <row r="2178" spans="8:30" x14ac:dyDescent="0.25"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</row>
    <row r="2179" spans="8:30" x14ac:dyDescent="0.25"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</row>
    <row r="2180" spans="8:30" x14ac:dyDescent="0.25"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</row>
    <row r="2181" spans="8:30" x14ac:dyDescent="0.25"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</row>
    <row r="2182" spans="8:30" x14ac:dyDescent="0.25"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</row>
    <row r="2183" spans="8:30" x14ac:dyDescent="0.25"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</row>
    <row r="2184" spans="8:30" x14ac:dyDescent="0.25"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</row>
    <row r="2185" spans="8:30" x14ac:dyDescent="0.25"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</row>
    <row r="2186" spans="8:30" x14ac:dyDescent="0.25"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</row>
    <row r="2187" spans="8:30" x14ac:dyDescent="0.25"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</row>
    <row r="2188" spans="8:30" x14ac:dyDescent="0.25"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</row>
    <row r="2189" spans="8:30" x14ac:dyDescent="0.25"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</row>
    <row r="2190" spans="8:30" x14ac:dyDescent="0.25"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</row>
    <row r="2191" spans="8:30" x14ac:dyDescent="0.25"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</row>
    <row r="2192" spans="8:30" x14ac:dyDescent="0.25"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</row>
    <row r="2193" spans="8:30" x14ac:dyDescent="0.25"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</row>
    <row r="2194" spans="8:30" x14ac:dyDescent="0.25"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</row>
    <row r="2195" spans="8:30" x14ac:dyDescent="0.25"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</row>
    <row r="2196" spans="8:30" x14ac:dyDescent="0.25"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</row>
    <row r="2197" spans="8:30" x14ac:dyDescent="0.25"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</row>
    <row r="2198" spans="8:30" x14ac:dyDescent="0.25"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</row>
    <row r="2199" spans="8:30" x14ac:dyDescent="0.25"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</row>
    <row r="2200" spans="8:30" x14ac:dyDescent="0.25"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</row>
    <row r="2201" spans="8:30" x14ac:dyDescent="0.25"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</row>
    <row r="2202" spans="8:30" x14ac:dyDescent="0.25"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</row>
    <row r="2203" spans="8:30" x14ac:dyDescent="0.25"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</row>
    <row r="2204" spans="8:30" x14ac:dyDescent="0.25"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</row>
    <row r="2205" spans="8:30" x14ac:dyDescent="0.25"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</row>
    <row r="2206" spans="8:30" x14ac:dyDescent="0.25"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</row>
    <row r="2207" spans="8:30" x14ac:dyDescent="0.25"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</row>
    <row r="2208" spans="8:30" x14ac:dyDescent="0.25"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</row>
    <row r="2209" spans="8:30" x14ac:dyDescent="0.25"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</row>
    <row r="2210" spans="8:30" x14ac:dyDescent="0.25"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</row>
    <row r="2211" spans="8:30" x14ac:dyDescent="0.25"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</row>
    <row r="2212" spans="8:30" x14ac:dyDescent="0.25"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</row>
    <row r="2213" spans="8:30" x14ac:dyDescent="0.25"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</row>
    <row r="2214" spans="8:30" x14ac:dyDescent="0.25"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</row>
    <row r="2215" spans="8:30" x14ac:dyDescent="0.25"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</row>
    <row r="2216" spans="8:30" x14ac:dyDescent="0.25"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</row>
    <row r="2217" spans="8:30" x14ac:dyDescent="0.25"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</row>
    <row r="2218" spans="8:30" x14ac:dyDescent="0.25"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</row>
    <row r="2219" spans="8:30" x14ac:dyDescent="0.25"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</row>
    <row r="2220" spans="8:30" x14ac:dyDescent="0.25"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</row>
    <row r="2221" spans="8:30" x14ac:dyDescent="0.25"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</row>
    <row r="2222" spans="8:30" x14ac:dyDescent="0.25"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</row>
    <row r="2223" spans="8:30" x14ac:dyDescent="0.25"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</row>
    <row r="2224" spans="8:30" x14ac:dyDescent="0.25"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</row>
    <row r="2225" spans="8:30" x14ac:dyDescent="0.25"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</row>
    <row r="2226" spans="8:30" x14ac:dyDescent="0.25"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</row>
    <row r="2227" spans="8:30" x14ac:dyDescent="0.25"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</row>
    <row r="2228" spans="8:30" x14ac:dyDescent="0.25"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</row>
    <row r="2229" spans="8:30" x14ac:dyDescent="0.25"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</row>
    <row r="2230" spans="8:30" x14ac:dyDescent="0.25"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</row>
    <row r="2231" spans="8:30" x14ac:dyDescent="0.25"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</row>
    <row r="2232" spans="8:30" x14ac:dyDescent="0.25"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</row>
    <row r="2233" spans="8:30" x14ac:dyDescent="0.25"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</row>
    <row r="2234" spans="8:30" x14ac:dyDescent="0.25"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</row>
    <row r="2235" spans="8:30" x14ac:dyDescent="0.25"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</row>
    <row r="2236" spans="8:30" x14ac:dyDescent="0.25"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</row>
    <row r="2237" spans="8:30" x14ac:dyDescent="0.25"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</row>
    <row r="2238" spans="8:30" x14ac:dyDescent="0.25"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</row>
    <row r="2239" spans="8:30" x14ac:dyDescent="0.25"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</row>
    <row r="2240" spans="8:30" x14ac:dyDescent="0.25"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</row>
    <row r="2241" spans="8:30" x14ac:dyDescent="0.25"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</row>
    <row r="2242" spans="8:30" x14ac:dyDescent="0.25"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</row>
    <row r="2243" spans="8:30" x14ac:dyDescent="0.25"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</row>
    <row r="2244" spans="8:30" x14ac:dyDescent="0.25"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</row>
    <row r="2245" spans="8:30" x14ac:dyDescent="0.25"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</row>
    <row r="2246" spans="8:30" x14ac:dyDescent="0.25"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</row>
    <row r="2247" spans="8:30" x14ac:dyDescent="0.25"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</row>
    <row r="2248" spans="8:30" x14ac:dyDescent="0.25"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</row>
    <row r="2249" spans="8:30" x14ac:dyDescent="0.25"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</row>
    <row r="2250" spans="8:30" x14ac:dyDescent="0.25"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</row>
    <row r="2251" spans="8:30" x14ac:dyDescent="0.25"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</row>
    <row r="2252" spans="8:30" x14ac:dyDescent="0.25"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</row>
    <row r="2253" spans="8:30" x14ac:dyDescent="0.25"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</row>
    <row r="2254" spans="8:30" x14ac:dyDescent="0.25"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</row>
    <row r="2255" spans="8:30" x14ac:dyDescent="0.25"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</row>
    <row r="2256" spans="8:30" x14ac:dyDescent="0.25"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</row>
    <row r="2257" spans="8:30" x14ac:dyDescent="0.25"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</row>
    <row r="2258" spans="8:30" x14ac:dyDescent="0.25"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</row>
    <row r="2259" spans="8:30" x14ac:dyDescent="0.25"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</row>
    <row r="2260" spans="8:30" x14ac:dyDescent="0.25"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</row>
    <row r="2261" spans="8:30" x14ac:dyDescent="0.25"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</row>
    <row r="2262" spans="8:30" x14ac:dyDescent="0.25"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</row>
    <row r="2263" spans="8:30" x14ac:dyDescent="0.25"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</row>
    <row r="2264" spans="8:30" x14ac:dyDescent="0.25"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</row>
    <row r="2265" spans="8:30" x14ac:dyDescent="0.25"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</row>
    <row r="2266" spans="8:30" x14ac:dyDescent="0.25"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</row>
    <row r="2267" spans="8:30" x14ac:dyDescent="0.25"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</row>
    <row r="2268" spans="8:30" x14ac:dyDescent="0.25"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</row>
    <row r="2269" spans="8:30" x14ac:dyDescent="0.25"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</row>
    <row r="2270" spans="8:30" x14ac:dyDescent="0.25"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</row>
    <row r="2271" spans="8:30" x14ac:dyDescent="0.25"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</row>
    <row r="2272" spans="8:30" x14ac:dyDescent="0.25"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</row>
    <row r="2273" spans="8:30" x14ac:dyDescent="0.25"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</row>
    <row r="2274" spans="8:30" x14ac:dyDescent="0.25"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</row>
    <row r="2275" spans="8:30" x14ac:dyDescent="0.25"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</row>
    <row r="2276" spans="8:30" x14ac:dyDescent="0.25"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</row>
    <row r="2277" spans="8:30" x14ac:dyDescent="0.25"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</row>
    <row r="2278" spans="8:30" x14ac:dyDescent="0.25"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</row>
    <row r="2279" spans="8:30" x14ac:dyDescent="0.25"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</row>
    <row r="2280" spans="8:30" x14ac:dyDescent="0.25"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</row>
    <row r="2281" spans="8:30" x14ac:dyDescent="0.25"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</row>
    <row r="2282" spans="8:30" x14ac:dyDescent="0.25"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</row>
    <row r="2283" spans="8:30" x14ac:dyDescent="0.25"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</row>
    <row r="2284" spans="8:30" x14ac:dyDescent="0.25"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</row>
    <row r="2285" spans="8:30" x14ac:dyDescent="0.25"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</row>
    <row r="2286" spans="8:30" x14ac:dyDescent="0.25"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</row>
    <row r="2287" spans="8:30" x14ac:dyDescent="0.25"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</row>
    <row r="2288" spans="8:30" x14ac:dyDescent="0.25"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</row>
    <row r="2289" spans="8:30" x14ac:dyDescent="0.25"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</row>
    <row r="2290" spans="8:30" x14ac:dyDescent="0.25"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</row>
    <row r="2291" spans="8:30" x14ac:dyDescent="0.25"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</row>
    <row r="2292" spans="8:30" x14ac:dyDescent="0.25"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</row>
    <row r="2293" spans="8:30" x14ac:dyDescent="0.25"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</row>
    <row r="2294" spans="8:30" x14ac:dyDescent="0.25"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</row>
    <row r="2295" spans="8:30" x14ac:dyDescent="0.25"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</row>
    <row r="2296" spans="8:30" x14ac:dyDescent="0.25"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</row>
    <row r="2297" spans="8:30" x14ac:dyDescent="0.25"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</row>
    <row r="2298" spans="8:30" x14ac:dyDescent="0.25"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</row>
    <row r="2299" spans="8:30" x14ac:dyDescent="0.25"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</row>
    <row r="2300" spans="8:30" x14ac:dyDescent="0.25"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</row>
    <row r="2301" spans="8:30" x14ac:dyDescent="0.25"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</row>
    <row r="2302" spans="8:30" x14ac:dyDescent="0.25"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</row>
    <row r="2303" spans="8:30" x14ac:dyDescent="0.25"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</row>
    <row r="2304" spans="8:30" x14ac:dyDescent="0.25"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</row>
    <row r="2305" spans="8:30" x14ac:dyDescent="0.25"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</row>
    <row r="2306" spans="8:30" x14ac:dyDescent="0.25"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</row>
    <row r="2307" spans="8:30" x14ac:dyDescent="0.25"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</row>
    <row r="2308" spans="8:30" x14ac:dyDescent="0.25"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</row>
    <row r="2309" spans="8:30" x14ac:dyDescent="0.25"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</row>
    <row r="2310" spans="8:30" x14ac:dyDescent="0.25"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</row>
    <row r="2311" spans="8:30" x14ac:dyDescent="0.25"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</row>
    <row r="2312" spans="8:30" x14ac:dyDescent="0.25"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</row>
    <row r="2313" spans="8:30" x14ac:dyDescent="0.25"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</row>
    <row r="2314" spans="8:30" x14ac:dyDescent="0.25"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</row>
    <row r="2315" spans="8:30" x14ac:dyDescent="0.25"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</row>
    <row r="2316" spans="8:30" x14ac:dyDescent="0.25"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</row>
    <row r="2317" spans="8:30" x14ac:dyDescent="0.25"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</row>
    <row r="2318" spans="8:30" x14ac:dyDescent="0.25"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</row>
    <row r="2319" spans="8:30" x14ac:dyDescent="0.25"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</row>
    <row r="2320" spans="8:30" x14ac:dyDescent="0.25"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</row>
    <row r="2321" spans="8:30" x14ac:dyDescent="0.25"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</row>
    <row r="2322" spans="8:30" x14ac:dyDescent="0.25"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</row>
    <row r="2323" spans="8:30" x14ac:dyDescent="0.25"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</row>
    <row r="2324" spans="8:30" x14ac:dyDescent="0.25"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</row>
    <row r="2325" spans="8:30" x14ac:dyDescent="0.25"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</row>
    <row r="2326" spans="8:30" x14ac:dyDescent="0.25"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</row>
    <row r="2327" spans="8:30" x14ac:dyDescent="0.25"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</row>
    <row r="2328" spans="8:30" x14ac:dyDescent="0.25"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</row>
    <row r="2329" spans="8:30" x14ac:dyDescent="0.25"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</row>
    <row r="2330" spans="8:30" x14ac:dyDescent="0.25"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</row>
    <row r="2331" spans="8:30" x14ac:dyDescent="0.25"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</row>
    <row r="2332" spans="8:30" x14ac:dyDescent="0.25"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</row>
    <row r="2333" spans="8:30" x14ac:dyDescent="0.25"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</row>
    <row r="2334" spans="8:30" x14ac:dyDescent="0.25"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</row>
    <row r="2335" spans="8:30" x14ac:dyDescent="0.25"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</row>
    <row r="2336" spans="8:30" x14ac:dyDescent="0.25"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</row>
    <row r="2337" spans="8:30" x14ac:dyDescent="0.25"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</row>
    <row r="2338" spans="8:30" x14ac:dyDescent="0.25"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</row>
    <row r="2339" spans="8:30" x14ac:dyDescent="0.25"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</row>
    <row r="2340" spans="8:30" x14ac:dyDescent="0.25"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</row>
    <row r="2341" spans="8:30" x14ac:dyDescent="0.25"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</row>
    <row r="2342" spans="8:30" x14ac:dyDescent="0.25"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</row>
    <row r="2343" spans="8:30" x14ac:dyDescent="0.25"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</row>
    <row r="2344" spans="8:30" x14ac:dyDescent="0.25"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</row>
    <row r="2345" spans="8:30" x14ac:dyDescent="0.25"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</row>
    <row r="2346" spans="8:30" x14ac:dyDescent="0.25"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</row>
    <row r="2347" spans="8:30" x14ac:dyDescent="0.25"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</row>
    <row r="2348" spans="8:30" x14ac:dyDescent="0.25"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</row>
    <row r="2349" spans="8:30" x14ac:dyDescent="0.25"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</row>
    <row r="2350" spans="8:30" x14ac:dyDescent="0.25"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</row>
    <row r="2351" spans="8:30" x14ac:dyDescent="0.25"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</row>
    <row r="2352" spans="8:30" x14ac:dyDescent="0.25"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</row>
    <row r="2353" spans="8:30" x14ac:dyDescent="0.25"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</row>
    <row r="2354" spans="8:30" x14ac:dyDescent="0.25"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</row>
    <row r="2355" spans="8:30" x14ac:dyDescent="0.25"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</row>
    <row r="2356" spans="8:30" x14ac:dyDescent="0.25"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</row>
    <row r="2357" spans="8:30" x14ac:dyDescent="0.25"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</row>
    <row r="2358" spans="8:30" x14ac:dyDescent="0.25"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</row>
    <row r="2359" spans="8:30" x14ac:dyDescent="0.25"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</row>
    <row r="2360" spans="8:30" x14ac:dyDescent="0.25"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</row>
    <row r="2361" spans="8:30" x14ac:dyDescent="0.25"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</row>
    <row r="2362" spans="8:30" x14ac:dyDescent="0.25"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</row>
    <row r="2363" spans="8:30" x14ac:dyDescent="0.25"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</row>
    <row r="2364" spans="8:30" x14ac:dyDescent="0.25"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</row>
    <row r="2365" spans="8:30" x14ac:dyDescent="0.25"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</row>
    <row r="2366" spans="8:30" x14ac:dyDescent="0.25"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</row>
    <row r="2367" spans="8:30" x14ac:dyDescent="0.25"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</row>
    <row r="2368" spans="8:30" x14ac:dyDescent="0.25"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</row>
    <row r="2369" spans="8:30" x14ac:dyDescent="0.25"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</row>
    <row r="2370" spans="8:30" x14ac:dyDescent="0.25"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</row>
    <row r="2371" spans="8:30" x14ac:dyDescent="0.25"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</row>
    <row r="2372" spans="8:30" x14ac:dyDescent="0.25"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</row>
    <row r="2373" spans="8:30" x14ac:dyDescent="0.25"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</row>
    <row r="2374" spans="8:30" x14ac:dyDescent="0.25"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</row>
    <row r="2375" spans="8:30" x14ac:dyDescent="0.25"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</row>
    <row r="2376" spans="8:30" x14ac:dyDescent="0.25"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</row>
    <row r="2377" spans="8:30" x14ac:dyDescent="0.25"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</row>
    <row r="2378" spans="8:30" x14ac:dyDescent="0.25"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</row>
    <row r="2379" spans="8:30" x14ac:dyDescent="0.25"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</row>
    <row r="2380" spans="8:30" x14ac:dyDescent="0.25"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</row>
    <row r="2381" spans="8:30" x14ac:dyDescent="0.25"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</row>
    <row r="2382" spans="8:30" x14ac:dyDescent="0.25"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</row>
    <row r="2383" spans="8:30" x14ac:dyDescent="0.25"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</row>
    <row r="2384" spans="8:30" x14ac:dyDescent="0.25"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</row>
    <row r="2385" spans="8:30" x14ac:dyDescent="0.25"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</row>
    <row r="2386" spans="8:30" x14ac:dyDescent="0.25"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</row>
    <row r="2387" spans="8:30" x14ac:dyDescent="0.25"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</row>
    <row r="2388" spans="8:30" x14ac:dyDescent="0.25"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</row>
    <row r="2389" spans="8:30" x14ac:dyDescent="0.25"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</row>
    <row r="2390" spans="8:30" x14ac:dyDescent="0.25"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</row>
    <row r="2391" spans="8:30" x14ac:dyDescent="0.25"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</row>
    <row r="2392" spans="8:30" x14ac:dyDescent="0.25"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</row>
    <row r="2393" spans="8:30" x14ac:dyDescent="0.25"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</row>
    <row r="2394" spans="8:30" x14ac:dyDescent="0.25"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</row>
    <row r="2395" spans="8:30" x14ac:dyDescent="0.25"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</row>
    <row r="2396" spans="8:30" x14ac:dyDescent="0.25"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</row>
    <row r="2397" spans="8:30" x14ac:dyDescent="0.25"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</row>
    <row r="2398" spans="8:30" x14ac:dyDescent="0.25"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</row>
    <row r="2399" spans="8:30" x14ac:dyDescent="0.25"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</row>
    <row r="2400" spans="8:30" x14ac:dyDescent="0.25"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</row>
    <row r="2401" spans="8:30" x14ac:dyDescent="0.25"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</row>
    <row r="2402" spans="8:30" x14ac:dyDescent="0.25"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</row>
    <row r="2403" spans="8:30" x14ac:dyDescent="0.25"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</row>
    <row r="2404" spans="8:30" x14ac:dyDescent="0.25"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</row>
    <row r="2405" spans="8:30" x14ac:dyDescent="0.25"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</row>
    <row r="2406" spans="8:30" x14ac:dyDescent="0.25"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</row>
    <row r="2407" spans="8:30" x14ac:dyDescent="0.25"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</row>
    <row r="2408" spans="8:30" x14ac:dyDescent="0.25"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</row>
    <row r="2409" spans="8:30" x14ac:dyDescent="0.25"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</row>
    <row r="2410" spans="8:30" x14ac:dyDescent="0.25"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</row>
    <row r="2411" spans="8:30" x14ac:dyDescent="0.25"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</row>
    <row r="2412" spans="8:30" x14ac:dyDescent="0.25"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</row>
    <row r="2413" spans="8:30" x14ac:dyDescent="0.25"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</row>
    <row r="2414" spans="8:30" x14ac:dyDescent="0.25"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</row>
    <row r="2415" spans="8:30" x14ac:dyDescent="0.25"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</row>
    <row r="2416" spans="8:30" x14ac:dyDescent="0.25"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</row>
    <row r="2417" spans="8:30" x14ac:dyDescent="0.25"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</row>
    <row r="2418" spans="8:30" x14ac:dyDescent="0.25"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</row>
    <row r="2419" spans="8:30" x14ac:dyDescent="0.25"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</row>
    <row r="2420" spans="8:30" x14ac:dyDescent="0.25"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</row>
    <row r="2421" spans="8:30" x14ac:dyDescent="0.25"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</row>
    <row r="2422" spans="8:30" x14ac:dyDescent="0.25"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</row>
    <row r="2423" spans="8:30" x14ac:dyDescent="0.25"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</row>
    <row r="2424" spans="8:30" x14ac:dyDescent="0.25"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</row>
    <row r="2425" spans="8:30" x14ac:dyDescent="0.25"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</row>
    <row r="2426" spans="8:30" x14ac:dyDescent="0.25"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</row>
    <row r="2427" spans="8:30" x14ac:dyDescent="0.25"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</row>
    <row r="2428" spans="8:30" x14ac:dyDescent="0.25"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</row>
    <row r="2429" spans="8:30" x14ac:dyDescent="0.25"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</row>
    <row r="2430" spans="8:30" x14ac:dyDescent="0.25"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</row>
    <row r="2431" spans="8:30" x14ac:dyDescent="0.25"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</row>
    <row r="2432" spans="8:30" x14ac:dyDescent="0.25"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</row>
    <row r="2433" spans="8:30" x14ac:dyDescent="0.25"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</row>
    <row r="2434" spans="8:30" x14ac:dyDescent="0.25"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</row>
    <row r="2435" spans="8:30" x14ac:dyDescent="0.25"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</row>
    <row r="2436" spans="8:30" x14ac:dyDescent="0.25"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</row>
    <row r="2437" spans="8:30" x14ac:dyDescent="0.25"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</row>
    <row r="2438" spans="8:30" x14ac:dyDescent="0.25"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</row>
    <row r="2439" spans="8:30" x14ac:dyDescent="0.25"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</row>
    <row r="2440" spans="8:30" x14ac:dyDescent="0.25"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</row>
    <row r="2441" spans="8:30" x14ac:dyDescent="0.25"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</row>
    <row r="2442" spans="8:30" x14ac:dyDescent="0.25"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</row>
    <row r="2443" spans="8:30" x14ac:dyDescent="0.25"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</row>
    <row r="2444" spans="8:30" x14ac:dyDescent="0.25"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</row>
    <row r="2445" spans="8:30" x14ac:dyDescent="0.25"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</row>
    <row r="2446" spans="8:30" x14ac:dyDescent="0.25"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</row>
    <row r="2447" spans="8:30" x14ac:dyDescent="0.25"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</row>
    <row r="2448" spans="8:30" x14ac:dyDescent="0.25"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</row>
    <row r="2449" spans="8:30" x14ac:dyDescent="0.25"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</row>
    <row r="2450" spans="8:30" x14ac:dyDescent="0.25"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</row>
    <row r="2451" spans="8:30" x14ac:dyDescent="0.25"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</row>
    <row r="2452" spans="8:30" x14ac:dyDescent="0.25"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</row>
    <row r="2453" spans="8:30" x14ac:dyDescent="0.25"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</row>
    <row r="2454" spans="8:30" x14ac:dyDescent="0.25"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</row>
    <row r="2455" spans="8:30" x14ac:dyDescent="0.25"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</row>
    <row r="2456" spans="8:30" x14ac:dyDescent="0.25"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</row>
    <row r="2457" spans="8:30" x14ac:dyDescent="0.25"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</row>
    <row r="2458" spans="8:30" x14ac:dyDescent="0.25"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</row>
    <row r="2459" spans="8:30" x14ac:dyDescent="0.25"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</row>
    <row r="2460" spans="8:30" x14ac:dyDescent="0.25"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</row>
    <row r="2461" spans="8:30" x14ac:dyDescent="0.25"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</row>
    <row r="2462" spans="8:30" x14ac:dyDescent="0.25"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</row>
    <row r="2463" spans="8:30" x14ac:dyDescent="0.25"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</row>
    <row r="2464" spans="8:30" x14ac:dyDescent="0.25"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</row>
    <row r="2465" spans="8:30" x14ac:dyDescent="0.25"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</row>
    <row r="2466" spans="8:30" x14ac:dyDescent="0.25"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</row>
    <row r="2467" spans="8:30" x14ac:dyDescent="0.25"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</row>
    <row r="2468" spans="8:30" x14ac:dyDescent="0.25"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</row>
    <row r="2469" spans="8:30" x14ac:dyDescent="0.25"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</row>
    <row r="2470" spans="8:30" x14ac:dyDescent="0.25"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</row>
    <row r="2471" spans="8:30" x14ac:dyDescent="0.25"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</row>
    <row r="2472" spans="8:30" x14ac:dyDescent="0.25"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</row>
    <row r="2473" spans="8:30" x14ac:dyDescent="0.25"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</row>
    <row r="2474" spans="8:30" x14ac:dyDescent="0.25"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</row>
    <row r="2475" spans="8:30" x14ac:dyDescent="0.25"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</row>
    <row r="2476" spans="8:30" x14ac:dyDescent="0.25"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</row>
    <row r="2477" spans="8:30" x14ac:dyDescent="0.25"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</row>
    <row r="2478" spans="8:30" x14ac:dyDescent="0.25"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</row>
    <row r="2479" spans="8:30" x14ac:dyDescent="0.25"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</row>
    <row r="2480" spans="8:30" x14ac:dyDescent="0.25"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</row>
    <row r="2481" spans="8:30" x14ac:dyDescent="0.25"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</row>
    <row r="2482" spans="8:30" x14ac:dyDescent="0.25"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</row>
    <row r="2483" spans="8:30" x14ac:dyDescent="0.25"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</row>
    <row r="2484" spans="8:30" x14ac:dyDescent="0.25"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</row>
    <row r="2485" spans="8:30" x14ac:dyDescent="0.25"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</row>
    <row r="2486" spans="8:30" x14ac:dyDescent="0.25"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</row>
    <row r="2487" spans="8:30" x14ac:dyDescent="0.25"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</row>
    <row r="2488" spans="8:30" x14ac:dyDescent="0.25"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</row>
    <row r="2489" spans="8:30" x14ac:dyDescent="0.25"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</row>
    <row r="2490" spans="8:30" x14ac:dyDescent="0.25"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</row>
    <row r="2491" spans="8:30" x14ac:dyDescent="0.25"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</row>
    <row r="2492" spans="8:30" x14ac:dyDescent="0.25"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</row>
    <row r="2493" spans="8:30" x14ac:dyDescent="0.25"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</row>
    <row r="2494" spans="8:30" x14ac:dyDescent="0.25"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</row>
    <row r="2495" spans="8:30" x14ac:dyDescent="0.25"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</row>
    <row r="2496" spans="8:30" x14ac:dyDescent="0.25"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</row>
    <row r="2497" spans="8:30" x14ac:dyDescent="0.25"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</row>
    <row r="2498" spans="8:30" x14ac:dyDescent="0.25"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</row>
    <row r="2499" spans="8:30" x14ac:dyDescent="0.25"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</row>
    <row r="2500" spans="8:30" x14ac:dyDescent="0.25"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</row>
    <row r="2501" spans="8:30" x14ac:dyDescent="0.25"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</row>
    <row r="2502" spans="8:30" x14ac:dyDescent="0.25"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</row>
    <row r="2503" spans="8:30" x14ac:dyDescent="0.25"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</row>
    <row r="2504" spans="8:30" x14ac:dyDescent="0.25"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</row>
    <row r="2505" spans="8:30" x14ac:dyDescent="0.25"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</row>
    <row r="2506" spans="8:30" x14ac:dyDescent="0.25"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</row>
    <row r="2507" spans="8:30" x14ac:dyDescent="0.25"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</row>
    <row r="2508" spans="8:30" x14ac:dyDescent="0.25"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</row>
    <row r="2509" spans="8:30" x14ac:dyDescent="0.25"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</row>
    <row r="2510" spans="8:30" x14ac:dyDescent="0.25"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</row>
    <row r="2511" spans="8:30" x14ac:dyDescent="0.25"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</row>
    <row r="2512" spans="8:30" x14ac:dyDescent="0.25"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</row>
    <row r="2513" spans="8:30" x14ac:dyDescent="0.25"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</row>
    <row r="2514" spans="8:30" x14ac:dyDescent="0.25"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</row>
    <row r="2515" spans="8:30" x14ac:dyDescent="0.25"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</row>
    <row r="2516" spans="8:30" x14ac:dyDescent="0.25"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</row>
    <row r="2517" spans="8:30" x14ac:dyDescent="0.25"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</row>
    <row r="2518" spans="8:30" x14ac:dyDescent="0.25"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</row>
    <row r="2519" spans="8:30" x14ac:dyDescent="0.25"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</row>
    <row r="2520" spans="8:30" x14ac:dyDescent="0.25"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</row>
    <row r="2521" spans="8:30" x14ac:dyDescent="0.25"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</row>
    <row r="2522" spans="8:30" x14ac:dyDescent="0.25"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</row>
    <row r="2523" spans="8:30" x14ac:dyDescent="0.25"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</row>
    <row r="2524" spans="8:30" x14ac:dyDescent="0.25"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</row>
    <row r="2525" spans="8:30" x14ac:dyDescent="0.25"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</row>
    <row r="2526" spans="8:30" x14ac:dyDescent="0.25"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</row>
    <row r="2527" spans="8:30" x14ac:dyDescent="0.25"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</row>
    <row r="2528" spans="8:30" x14ac:dyDescent="0.25"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</row>
    <row r="2529" spans="8:30" x14ac:dyDescent="0.25"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</row>
    <row r="2530" spans="8:30" x14ac:dyDescent="0.25"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</row>
    <row r="2531" spans="8:30" x14ac:dyDescent="0.25"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</row>
    <row r="2532" spans="8:30" x14ac:dyDescent="0.25"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</row>
    <row r="2533" spans="8:30" x14ac:dyDescent="0.25"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</row>
    <row r="2534" spans="8:30" x14ac:dyDescent="0.25"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</row>
    <row r="2535" spans="8:30" x14ac:dyDescent="0.25"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</row>
    <row r="2536" spans="8:30" x14ac:dyDescent="0.25"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</row>
    <row r="2537" spans="8:30" x14ac:dyDescent="0.25"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</row>
    <row r="2538" spans="8:30" x14ac:dyDescent="0.25"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</row>
    <row r="2539" spans="8:30" x14ac:dyDescent="0.25"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</row>
    <row r="2540" spans="8:30" x14ac:dyDescent="0.25"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</row>
    <row r="2541" spans="8:30" x14ac:dyDescent="0.25"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</row>
    <row r="2542" spans="8:30" x14ac:dyDescent="0.25"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</row>
    <row r="2543" spans="8:30" x14ac:dyDescent="0.25"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</row>
    <row r="2544" spans="8:30" x14ac:dyDescent="0.25"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</row>
    <row r="2545" spans="8:30" x14ac:dyDescent="0.25"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</row>
    <row r="2546" spans="8:30" x14ac:dyDescent="0.25"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</row>
    <row r="2547" spans="8:30" x14ac:dyDescent="0.25"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</row>
    <row r="2548" spans="8:30" x14ac:dyDescent="0.25"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</row>
    <row r="2549" spans="8:30" x14ac:dyDescent="0.25"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</row>
    <row r="2550" spans="8:30" x14ac:dyDescent="0.25"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</row>
    <row r="2551" spans="8:30" x14ac:dyDescent="0.25"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</row>
    <row r="2552" spans="8:30" x14ac:dyDescent="0.25"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</row>
    <row r="2553" spans="8:30" x14ac:dyDescent="0.25"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</row>
    <row r="2554" spans="8:30" x14ac:dyDescent="0.25"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</row>
    <row r="2555" spans="8:30" x14ac:dyDescent="0.25"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</row>
    <row r="2556" spans="8:30" x14ac:dyDescent="0.25"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</row>
    <row r="2557" spans="8:30" x14ac:dyDescent="0.25"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</row>
    <row r="2558" spans="8:30" x14ac:dyDescent="0.25"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</row>
    <row r="2559" spans="8:30" x14ac:dyDescent="0.25"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</row>
    <row r="2560" spans="8:30" x14ac:dyDescent="0.25"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</row>
    <row r="2561" spans="8:30" x14ac:dyDescent="0.25"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</row>
    <row r="2562" spans="8:30" x14ac:dyDescent="0.25"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</row>
    <row r="2563" spans="8:30" x14ac:dyDescent="0.25"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</row>
    <row r="2564" spans="8:30" x14ac:dyDescent="0.25"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</row>
    <row r="2565" spans="8:30" x14ac:dyDescent="0.25"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</row>
    <row r="2566" spans="8:30" x14ac:dyDescent="0.25"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</row>
    <row r="2567" spans="8:30" x14ac:dyDescent="0.25"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</row>
    <row r="2568" spans="8:30" x14ac:dyDescent="0.25"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</row>
    <row r="2569" spans="8:30" x14ac:dyDescent="0.25"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</row>
    <row r="2570" spans="8:30" x14ac:dyDescent="0.25"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</row>
    <row r="2571" spans="8:30" x14ac:dyDescent="0.25"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</row>
    <row r="2572" spans="8:30" x14ac:dyDescent="0.25"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</row>
    <row r="2573" spans="8:30" x14ac:dyDescent="0.25"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</row>
    <row r="2574" spans="8:30" x14ac:dyDescent="0.25"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</row>
    <row r="2575" spans="8:30" x14ac:dyDescent="0.25"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</row>
    <row r="2576" spans="8:30" x14ac:dyDescent="0.25"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</row>
    <row r="2577" spans="8:30" x14ac:dyDescent="0.25"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</row>
    <row r="2578" spans="8:30" x14ac:dyDescent="0.25"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</row>
    <row r="2579" spans="8:30" x14ac:dyDescent="0.25"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</row>
    <row r="2580" spans="8:30" x14ac:dyDescent="0.25"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</row>
    <row r="2581" spans="8:30" x14ac:dyDescent="0.25"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</row>
    <row r="2582" spans="8:30" x14ac:dyDescent="0.25"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</row>
    <row r="2583" spans="8:30" x14ac:dyDescent="0.25"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</row>
    <row r="2584" spans="8:30" x14ac:dyDescent="0.25"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</row>
    <row r="2585" spans="8:30" x14ac:dyDescent="0.25"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</row>
    <row r="2586" spans="8:30" x14ac:dyDescent="0.25"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</row>
    <row r="2587" spans="8:30" x14ac:dyDescent="0.25"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</row>
    <row r="2588" spans="8:30" x14ac:dyDescent="0.25"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</row>
    <row r="2589" spans="8:30" x14ac:dyDescent="0.25"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</row>
    <row r="2590" spans="8:30" x14ac:dyDescent="0.25"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</row>
    <row r="2591" spans="8:30" x14ac:dyDescent="0.25"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</row>
    <row r="2592" spans="8:30" x14ac:dyDescent="0.25"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</row>
    <row r="2593" spans="8:30" x14ac:dyDescent="0.25"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</row>
    <row r="2594" spans="8:30" x14ac:dyDescent="0.25"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</row>
    <row r="2595" spans="8:30" x14ac:dyDescent="0.25"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</row>
    <row r="2596" spans="8:30" x14ac:dyDescent="0.25"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</row>
    <row r="2597" spans="8:30" x14ac:dyDescent="0.25"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</row>
    <row r="2598" spans="8:30" x14ac:dyDescent="0.25"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</row>
    <row r="2599" spans="8:30" x14ac:dyDescent="0.25"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</row>
    <row r="2600" spans="8:30" x14ac:dyDescent="0.25"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</row>
    <row r="2601" spans="8:30" x14ac:dyDescent="0.25"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</row>
    <row r="2602" spans="8:30" x14ac:dyDescent="0.25"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</row>
    <row r="2603" spans="8:30" x14ac:dyDescent="0.25"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</row>
    <row r="2604" spans="8:30" x14ac:dyDescent="0.25"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</row>
    <row r="2605" spans="8:30" x14ac:dyDescent="0.25"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</row>
    <row r="2606" spans="8:30" x14ac:dyDescent="0.25"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</row>
    <row r="2607" spans="8:30" x14ac:dyDescent="0.25"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</row>
    <row r="2608" spans="8:30" x14ac:dyDescent="0.25"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</row>
    <row r="2609" spans="8:30" x14ac:dyDescent="0.25"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</row>
    <row r="2610" spans="8:30" x14ac:dyDescent="0.25"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</row>
    <row r="2611" spans="8:30" x14ac:dyDescent="0.25"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</row>
    <row r="2612" spans="8:30" x14ac:dyDescent="0.25"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</row>
    <row r="2613" spans="8:30" x14ac:dyDescent="0.25"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</row>
    <row r="2614" spans="8:30" x14ac:dyDescent="0.25"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</row>
    <row r="2615" spans="8:30" x14ac:dyDescent="0.25"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</row>
    <row r="2616" spans="8:30" x14ac:dyDescent="0.25"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</row>
    <row r="2617" spans="8:30" x14ac:dyDescent="0.25"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</row>
    <row r="2618" spans="8:30" x14ac:dyDescent="0.25"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</row>
    <row r="2619" spans="8:30" x14ac:dyDescent="0.25"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</row>
    <row r="2620" spans="8:30" x14ac:dyDescent="0.25"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</row>
    <row r="2621" spans="8:30" x14ac:dyDescent="0.25"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</row>
    <row r="2622" spans="8:30" x14ac:dyDescent="0.25"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</row>
    <row r="2623" spans="8:30" x14ac:dyDescent="0.25"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</row>
    <row r="2624" spans="8:30" x14ac:dyDescent="0.25"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</row>
    <row r="2625" spans="8:30" x14ac:dyDescent="0.25"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</row>
    <row r="2626" spans="8:30" x14ac:dyDescent="0.25"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</row>
    <row r="2627" spans="8:30" x14ac:dyDescent="0.25"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</row>
    <row r="2628" spans="8:30" x14ac:dyDescent="0.25"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</row>
    <row r="2629" spans="8:30" x14ac:dyDescent="0.25"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</row>
    <row r="2630" spans="8:30" x14ac:dyDescent="0.25"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</row>
    <row r="2631" spans="8:30" x14ac:dyDescent="0.25"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</row>
    <row r="2632" spans="8:30" x14ac:dyDescent="0.25"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</row>
    <row r="2633" spans="8:30" x14ac:dyDescent="0.25"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</row>
    <row r="2634" spans="8:30" x14ac:dyDescent="0.25"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</row>
    <row r="2635" spans="8:30" x14ac:dyDescent="0.25"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</row>
    <row r="2636" spans="8:30" x14ac:dyDescent="0.25"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</row>
    <row r="2637" spans="8:30" x14ac:dyDescent="0.25"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</row>
    <row r="2638" spans="8:30" x14ac:dyDescent="0.25"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</row>
    <row r="2639" spans="8:30" x14ac:dyDescent="0.25"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</row>
    <row r="2640" spans="8:30" x14ac:dyDescent="0.25"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</row>
    <row r="2641" spans="8:30" x14ac:dyDescent="0.25"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</row>
    <row r="2642" spans="8:30" x14ac:dyDescent="0.25"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</row>
    <row r="2643" spans="8:30" x14ac:dyDescent="0.25"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</row>
    <row r="2644" spans="8:30" x14ac:dyDescent="0.25"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</row>
    <row r="2645" spans="8:30" x14ac:dyDescent="0.25"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</row>
    <row r="2646" spans="8:30" x14ac:dyDescent="0.25"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</row>
    <row r="2647" spans="8:30" x14ac:dyDescent="0.25"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</row>
    <row r="2648" spans="8:30" x14ac:dyDescent="0.25"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</row>
    <row r="2649" spans="8:30" x14ac:dyDescent="0.25"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</row>
    <row r="2650" spans="8:30" x14ac:dyDescent="0.25"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</row>
    <row r="2651" spans="8:30" x14ac:dyDescent="0.25"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</row>
    <row r="2652" spans="8:30" x14ac:dyDescent="0.25"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</row>
    <row r="2653" spans="8:30" x14ac:dyDescent="0.25"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</row>
    <row r="2654" spans="8:30" x14ac:dyDescent="0.25"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</row>
    <row r="2655" spans="8:30" x14ac:dyDescent="0.25"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</row>
    <row r="2656" spans="8:30" x14ac:dyDescent="0.25"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</row>
    <row r="2657" spans="8:30" x14ac:dyDescent="0.25"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</row>
    <row r="2658" spans="8:30" x14ac:dyDescent="0.25"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</row>
    <row r="2659" spans="8:30" x14ac:dyDescent="0.25"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</row>
    <row r="2660" spans="8:30" x14ac:dyDescent="0.25"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</row>
    <row r="2661" spans="8:30" x14ac:dyDescent="0.25"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</row>
    <row r="2662" spans="8:30" x14ac:dyDescent="0.25"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</row>
    <row r="2663" spans="8:30" x14ac:dyDescent="0.25"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</row>
    <row r="2664" spans="8:30" x14ac:dyDescent="0.25"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</row>
    <row r="2665" spans="8:30" x14ac:dyDescent="0.25"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</row>
    <row r="2666" spans="8:30" x14ac:dyDescent="0.25"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</row>
    <row r="2667" spans="8:30" x14ac:dyDescent="0.25"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</row>
    <row r="2668" spans="8:30" x14ac:dyDescent="0.25"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</row>
    <row r="2669" spans="8:30" x14ac:dyDescent="0.25"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</row>
    <row r="2670" spans="8:30" x14ac:dyDescent="0.25"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</row>
    <row r="2671" spans="8:30" x14ac:dyDescent="0.25"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</row>
    <row r="2672" spans="8:30" x14ac:dyDescent="0.25"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</row>
    <row r="2673" spans="8:30" x14ac:dyDescent="0.25"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</row>
    <row r="2674" spans="8:30" x14ac:dyDescent="0.25"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</row>
    <row r="2675" spans="8:30" x14ac:dyDescent="0.25"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</row>
    <row r="2676" spans="8:30" x14ac:dyDescent="0.25"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</row>
    <row r="2677" spans="8:30" x14ac:dyDescent="0.25"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</row>
    <row r="2678" spans="8:30" x14ac:dyDescent="0.25"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</row>
    <row r="2679" spans="8:30" x14ac:dyDescent="0.25"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</row>
    <row r="2680" spans="8:30" x14ac:dyDescent="0.25"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</row>
    <row r="2681" spans="8:30" x14ac:dyDescent="0.25"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</row>
    <row r="2682" spans="8:30" x14ac:dyDescent="0.25"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</row>
    <row r="2683" spans="8:30" x14ac:dyDescent="0.25"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</row>
    <row r="2684" spans="8:30" x14ac:dyDescent="0.25"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</row>
    <row r="2685" spans="8:30" x14ac:dyDescent="0.25"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</row>
    <row r="2686" spans="8:30" x14ac:dyDescent="0.25"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</row>
    <row r="2687" spans="8:30" x14ac:dyDescent="0.25"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</row>
    <row r="2688" spans="8:30" x14ac:dyDescent="0.25"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</row>
    <row r="2689" spans="8:30" x14ac:dyDescent="0.25"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</row>
    <row r="2690" spans="8:30" x14ac:dyDescent="0.25"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</row>
    <row r="2691" spans="8:30" x14ac:dyDescent="0.25"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</row>
    <row r="2692" spans="8:30" x14ac:dyDescent="0.25"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</row>
    <row r="2693" spans="8:30" x14ac:dyDescent="0.25"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</row>
    <row r="2694" spans="8:30" x14ac:dyDescent="0.25"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</row>
    <row r="2695" spans="8:30" x14ac:dyDescent="0.25"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</row>
    <row r="2696" spans="8:30" x14ac:dyDescent="0.25"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</row>
    <row r="2697" spans="8:30" x14ac:dyDescent="0.25"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</row>
    <row r="2698" spans="8:30" x14ac:dyDescent="0.25"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</row>
    <row r="2699" spans="8:30" x14ac:dyDescent="0.25"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</row>
    <row r="2700" spans="8:30" x14ac:dyDescent="0.25"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</row>
    <row r="2701" spans="8:30" x14ac:dyDescent="0.25"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</row>
    <row r="2702" spans="8:30" x14ac:dyDescent="0.25"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</row>
    <row r="2703" spans="8:30" x14ac:dyDescent="0.25"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</row>
    <row r="2704" spans="8:30" x14ac:dyDescent="0.25"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</row>
    <row r="2705" spans="8:30" x14ac:dyDescent="0.25"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</row>
    <row r="2706" spans="8:30" x14ac:dyDescent="0.25"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</row>
    <row r="2707" spans="8:30" x14ac:dyDescent="0.25"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</row>
    <row r="2708" spans="8:30" x14ac:dyDescent="0.25"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</row>
    <row r="2709" spans="8:30" x14ac:dyDescent="0.25"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</row>
    <row r="2710" spans="8:30" x14ac:dyDescent="0.25"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</row>
    <row r="2711" spans="8:30" x14ac:dyDescent="0.25"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</row>
    <row r="2712" spans="8:30" x14ac:dyDescent="0.25"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</row>
    <row r="2713" spans="8:30" x14ac:dyDescent="0.25"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</row>
    <row r="2714" spans="8:30" x14ac:dyDescent="0.25"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</row>
    <row r="2715" spans="8:30" x14ac:dyDescent="0.25"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</row>
    <row r="2716" spans="8:30" x14ac:dyDescent="0.25"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</row>
    <row r="2717" spans="8:30" x14ac:dyDescent="0.25"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</row>
    <row r="2718" spans="8:30" x14ac:dyDescent="0.25"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</row>
    <row r="2719" spans="8:30" x14ac:dyDescent="0.25"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</row>
    <row r="2720" spans="8:30" x14ac:dyDescent="0.25"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</row>
    <row r="2721" spans="8:30" x14ac:dyDescent="0.25"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</row>
    <row r="2722" spans="8:30" x14ac:dyDescent="0.25"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</row>
    <row r="2723" spans="8:30" x14ac:dyDescent="0.25"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</row>
    <row r="2724" spans="8:30" x14ac:dyDescent="0.25"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</row>
    <row r="2725" spans="8:30" x14ac:dyDescent="0.25"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</row>
    <row r="2726" spans="8:30" x14ac:dyDescent="0.25"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</row>
    <row r="2727" spans="8:30" x14ac:dyDescent="0.25"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</row>
    <row r="2728" spans="8:30" x14ac:dyDescent="0.25"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</row>
    <row r="2729" spans="8:30" x14ac:dyDescent="0.25"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</row>
    <row r="2730" spans="8:30" x14ac:dyDescent="0.25"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</row>
    <row r="2731" spans="8:30" x14ac:dyDescent="0.25"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</row>
    <row r="2732" spans="8:30" x14ac:dyDescent="0.25"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</row>
    <row r="2733" spans="8:30" x14ac:dyDescent="0.25"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</row>
    <row r="2734" spans="8:30" x14ac:dyDescent="0.25"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</row>
    <row r="2735" spans="8:30" x14ac:dyDescent="0.25"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</row>
    <row r="2736" spans="8:30" x14ac:dyDescent="0.25"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</row>
    <row r="2737" spans="8:30" x14ac:dyDescent="0.25"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</row>
    <row r="2738" spans="8:30" x14ac:dyDescent="0.25"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</row>
    <row r="2739" spans="8:30" x14ac:dyDescent="0.25"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</row>
    <row r="2740" spans="8:30" x14ac:dyDescent="0.25"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</row>
    <row r="2741" spans="8:30" x14ac:dyDescent="0.25"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</row>
    <row r="2742" spans="8:30" x14ac:dyDescent="0.25"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</row>
    <row r="2743" spans="8:30" x14ac:dyDescent="0.25"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</row>
    <row r="2744" spans="8:30" x14ac:dyDescent="0.25"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</row>
    <row r="2745" spans="8:30" x14ac:dyDescent="0.25"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</row>
    <row r="2746" spans="8:30" x14ac:dyDescent="0.25"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</row>
    <row r="2747" spans="8:30" x14ac:dyDescent="0.25"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</row>
    <row r="2748" spans="8:30" x14ac:dyDescent="0.25"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</row>
    <row r="2749" spans="8:30" x14ac:dyDescent="0.25"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</row>
    <row r="2750" spans="8:30" x14ac:dyDescent="0.25"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</row>
    <row r="2751" spans="8:30" x14ac:dyDescent="0.25"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</row>
    <row r="2752" spans="8:30" x14ac:dyDescent="0.25"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</row>
    <row r="2753" spans="8:30" x14ac:dyDescent="0.25"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</row>
    <row r="2754" spans="8:30" x14ac:dyDescent="0.25"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</row>
    <row r="2755" spans="8:30" x14ac:dyDescent="0.25"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</row>
    <row r="2756" spans="8:30" x14ac:dyDescent="0.25"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</row>
    <row r="2757" spans="8:30" x14ac:dyDescent="0.25"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</row>
    <row r="2758" spans="8:30" x14ac:dyDescent="0.25"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</row>
    <row r="2759" spans="8:30" x14ac:dyDescent="0.25"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</row>
    <row r="2760" spans="8:30" x14ac:dyDescent="0.25"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</row>
    <row r="2761" spans="8:30" x14ac:dyDescent="0.25"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</row>
    <row r="2762" spans="8:30" x14ac:dyDescent="0.25"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</row>
    <row r="2763" spans="8:30" x14ac:dyDescent="0.25"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</row>
    <row r="2764" spans="8:30" x14ac:dyDescent="0.25"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</row>
    <row r="2765" spans="8:30" x14ac:dyDescent="0.25"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</row>
    <row r="2766" spans="8:30" x14ac:dyDescent="0.25"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</row>
    <row r="2767" spans="8:30" x14ac:dyDescent="0.25"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</row>
    <row r="2768" spans="8:30" x14ac:dyDescent="0.25"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</row>
    <row r="2769" spans="8:30" x14ac:dyDescent="0.25"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</row>
    <row r="2770" spans="8:30" x14ac:dyDescent="0.25"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</row>
    <row r="2771" spans="8:30" x14ac:dyDescent="0.25"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</row>
    <row r="2772" spans="8:30" x14ac:dyDescent="0.25"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</row>
    <row r="2773" spans="8:30" x14ac:dyDescent="0.25"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</row>
    <row r="2774" spans="8:30" x14ac:dyDescent="0.25"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</row>
    <row r="2775" spans="8:30" x14ac:dyDescent="0.25"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</row>
    <row r="2776" spans="8:30" x14ac:dyDescent="0.25"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</row>
    <row r="2777" spans="8:30" x14ac:dyDescent="0.25"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</row>
    <row r="2778" spans="8:30" x14ac:dyDescent="0.25"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</row>
    <row r="2779" spans="8:30" x14ac:dyDescent="0.25"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</row>
    <row r="2780" spans="8:30" x14ac:dyDescent="0.25"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</row>
    <row r="2781" spans="8:30" x14ac:dyDescent="0.25"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</row>
    <row r="2782" spans="8:30" x14ac:dyDescent="0.25"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</row>
    <row r="2783" spans="8:30" x14ac:dyDescent="0.25"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</row>
    <row r="2784" spans="8:30" x14ac:dyDescent="0.25"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</row>
    <row r="2785" spans="8:30" x14ac:dyDescent="0.25"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</row>
    <row r="2786" spans="8:30" x14ac:dyDescent="0.25"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</row>
    <row r="2787" spans="8:30" x14ac:dyDescent="0.25"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</row>
    <row r="2788" spans="8:30" x14ac:dyDescent="0.25"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</row>
    <row r="2789" spans="8:30" x14ac:dyDescent="0.25"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</row>
    <row r="2790" spans="8:30" x14ac:dyDescent="0.25"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</row>
    <row r="2791" spans="8:30" x14ac:dyDescent="0.25"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</row>
    <row r="2792" spans="8:30" x14ac:dyDescent="0.25"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</row>
    <row r="2793" spans="8:30" x14ac:dyDescent="0.25"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</row>
    <row r="2794" spans="8:30" x14ac:dyDescent="0.25"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</row>
    <row r="2795" spans="8:30" x14ac:dyDescent="0.25"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</row>
    <row r="2796" spans="8:30" x14ac:dyDescent="0.25"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</row>
    <row r="2797" spans="8:30" x14ac:dyDescent="0.25"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</row>
    <row r="2798" spans="8:30" x14ac:dyDescent="0.25"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</row>
    <row r="2799" spans="8:30" x14ac:dyDescent="0.25"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</row>
    <row r="2800" spans="8:30" x14ac:dyDescent="0.25"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</row>
    <row r="2801" spans="8:30" x14ac:dyDescent="0.25"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</row>
    <row r="2802" spans="8:30" x14ac:dyDescent="0.25"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</row>
    <row r="2803" spans="8:30" x14ac:dyDescent="0.25"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</row>
    <row r="2804" spans="8:30" x14ac:dyDescent="0.25"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</row>
    <row r="2805" spans="8:30" x14ac:dyDescent="0.25"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</row>
    <row r="2806" spans="8:30" x14ac:dyDescent="0.25"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</row>
    <row r="2807" spans="8:30" x14ac:dyDescent="0.25"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</row>
    <row r="2808" spans="8:30" x14ac:dyDescent="0.25"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</row>
    <row r="2809" spans="8:30" x14ac:dyDescent="0.25"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</row>
    <row r="2810" spans="8:30" x14ac:dyDescent="0.25"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</row>
    <row r="2811" spans="8:30" x14ac:dyDescent="0.25"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</row>
    <row r="2812" spans="8:30" x14ac:dyDescent="0.25"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</row>
    <row r="2813" spans="8:30" x14ac:dyDescent="0.25"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</row>
    <row r="2814" spans="8:30" x14ac:dyDescent="0.25"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</row>
    <row r="2815" spans="8:30" x14ac:dyDescent="0.25"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</row>
    <row r="2816" spans="8:30" x14ac:dyDescent="0.25"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</row>
    <row r="2817" spans="8:30" x14ac:dyDescent="0.25"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</row>
    <row r="2818" spans="8:30" x14ac:dyDescent="0.25"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</row>
    <row r="2819" spans="8:30" x14ac:dyDescent="0.25"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</row>
    <row r="2820" spans="8:30" x14ac:dyDescent="0.25"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</row>
    <row r="2821" spans="8:30" x14ac:dyDescent="0.25"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</row>
    <row r="2822" spans="8:30" x14ac:dyDescent="0.25"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</row>
    <row r="2823" spans="8:30" x14ac:dyDescent="0.25"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</row>
    <row r="2824" spans="8:30" x14ac:dyDescent="0.25"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</row>
    <row r="2825" spans="8:30" x14ac:dyDescent="0.25"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</row>
    <row r="2826" spans="8:30" x14ac:dyDescent="0.25"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</row>
    <row r="2827" spans="8:30" x14ac:dyDescent="0.25"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</row>
    <row r="2828" spans="8:30" x14ac:dyDescent="0.25"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</row>
    <row r="2829" spans="8:30" x14ac:dyDescent="0.25"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</row>
    <row r="2830" spans="8:30" x14ac:dyDescent="0.25"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</row>
    <row r="2831" spans="8:30" x14ac:dyDescent="0.25"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</row>
    <row r="2832" spans="8:30" x14ac:dyDescent="0.25"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</row>
    <row r="2833" spans="8:30" x14ac:dyDescent="0.25"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</row>
    <row r="2834" spans="8:30" x14ac:dyDescent="0.25"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</row>
    <row r="2835" spans="8:30" x14ac:dyDescent="0.25"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</row>
    <row r="2836" spans="8:30" x14ac:dyDescent="0.25"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</row>
    <row r="2837" spans="8:30" x14ac:dyDescent="0.25"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</row>
    <row r="2838" spans="8:30" x14ac:dyDescent="0.25"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</row>
    <row r="2839" spans="8:30" x14ac:dyDescent="0.25"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</row>
    <row r="2840" spans="8:30" x14ac:dyDescent="0.25"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</row>
    <row r="2841" spans="8:30" x14ac:dyDescent="0.25"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</row>
    <row r="2842" spans="8:30" x14ac:dyDescent="0.25"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</row>
    <row r="2843" spans="8:30" x14ac:dyDescent="0.25"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</row>
    <row r="2844" spans="8:30" x14ac:dyDescent="0.25"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</row>
    <row r="2845" spans="8:30" x14ac:dyDescent="0.25"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</row>
    <row r="2846" spans="8:30" x14ac:dyDescent="0.25"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</row>
    <row r="2847" spans="8:30" x14ac:dyDescent="0.25"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</row>
    <row r="2848" spans="8:30" x14ac:dyDescent="0.25"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</row>
    <row r="2849" spans="8:30" x14ac:dyDescent="0.25"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</row>
    <row r="2850" spans="8:30" x14ac:dyDescent="0.25"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</row>
    <row r="2851" spans="8:30" x14ac:dyDescent="0.25"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</row>
    <row r="2852" spans="8:30" x14ac:dyDescent="0.25"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</row>
    <row r="2853" spans="8:30" x14ac:dyDescent="0.25"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</row>
    <row r="2854" spans="8:30" x14ac:dyDescent="0.25"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</row>
    <row r="2855" spans="8:30" x14ac:dyDescent="0.25"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</row>
    <row r="2856" spans="8:30" x14ac:dyDescent="0.25"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</row>
    <row r="2857" spans="8:30" x14ac:dyDescent="0.25"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</row>
    <row r="2858" spans="8:30" x14ac:dyDescent="0.25"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</row>
    <row r="2859" spans="8:30" x14ac:dyDescent="0.25"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</row>
    <row r="2860" spans="8:30" x14ac:dyDescent="0.25"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</row>
    <row r="2861" spans="8:30" x14ac:dyDescent="0.25"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</row>
    <row r="2862" spans="8:30" x14ac:dyDescent="0.25"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</row>
    <row r="2863" spans="8:30" x14ac:dyDescent="0.25"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</row>
    <row r="2864" spans="8:30" x14ac:dyDescent="0.25"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</row>
    <row r="2865" spans="8:30" x14ac:dyDescent="0.25"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</row>
    <row r="2866" spans="8:30" x14ac:dyDescent="0.25"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</row>
    <row r="2867" spans="8:30" x14ac:dyDescent="0.25"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</row>
    <row r="2868" spans="8:30" x14ac:dyDescent="0.25"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</row>
    <row r="2869" spans="8:30" x14ac:dyDescent="0.25"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</row>
    <row r="2870" spans="8:30" x14ac:dyDescent="0.25"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</row>
    <row r="2871" spans="8:30" x14ac:dyDescent="0.25"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</row>
    <row r="2872" spans="8:30" x14ac:dyDescent="0.25"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</row>
    <row r="2873" spans="8:30" x14ac:dyDescent="0.25"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</row>
    <row r="2874" spans="8:30" x14ac:dyDescent="0.25"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</row>
    <row r="2875" spans="8:30" x14ac:dyDescent="0.25"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</row>
    <row r="2876" spans="8:30" x14ac:dyDescent="0.25"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</row>
    <row r="2877" spans="8:30" x14ac:dyDescent="0.25"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</row>
    <row r="2878" spans="8:30" x14ac:dyDescent="0.25"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</row>
    <row r="2879" spans="8:30" x14ac:dyDescent="0.25"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</row>
    <row r="2880" spans="8:30" x14ac:dyDescent="0.25"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</row>
    <row r="2881" spans="8:30" x14ac:dyDescent="0.25"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</row>
    <row r="2882" spans="8:30" x14ac:dyDescent="0.25"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</row>
    <row r="2883" spans="8:30" x14ac:dyDescent="0.25"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</row>
    <row r="2884" spans="8:30" x14ac:dyDescent="0.25"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</row>
    <row r="2885" spans="8:30" x14ac:dyDescent="0.25"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</row>
    <row r="2886" spans="8:30" x14ac:dyDescent="0.25"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</row>
    <row r="2887" spans="8:30" x14ac:dyDescent="0.25"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</row>
    <row r="2888" spans="8:30" x14ac:dyDescent="0.25"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</row>
    <row r="2889" spans="8:30" x14ac:dyDescent="0.25"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</row>
    <row r="2890" spans="8:30" x14ac:dyDescent="0.25"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</row>
    <row r="2891" spans="8:30" x14ac:dyDescent="0.25"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</row>
    <row r="2892" spans="8:30" x14ac:dyDescent="0.25"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</row>
    <row r="2893" spans="8:30" x14ac:dyDescent="0.25"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</row>
    <row r="2894" spans="8:30" x14ac:dyDescent="0.25"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</row>
    <row r="2895" spans="8:30" x14ac:dyDescent="0.25"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</row>
    <row r="2896" spans="8:30" x14ac:dyDescent="0.25"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</row>
    <row r="2897" spans="8:30" x14ac:dyDescent="0.25"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</row>
    <row r="2898" spans="8:30" x14ac:dyDescent="0.25"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</row>
    <row r="2899" spans="8:30" x14ac:dyDescent="0.25"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</row>
    <row r="2900" spans="8:30" x14ac:dyDescent="0.25"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</row>
    <row r="2901" spans="8:30" x14ac:dyDescent="0.25"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</row>
    <row r="2902" spans="8:30" x14ac:dyDescent="0.25"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</row>
    <row r="2903" spans="8:30" x14ac:dyDescent="0.25"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</row>
    <row r="2904" spans="8:30" x14ac:dyDescent="0.25"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</row>
    <row r="2905" spans="8:30" x14ac:dyDescent="0.25"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</row>
    <row r="2906" spans="8:30" x14ac:dyDescent="0.25"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</row>
    <row r="2907" spans="8:30" x14ac:dyDescent="0.25"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</row>
    <row r="2908" spans="8:30" x14ac:dyDescent="0.25"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</row>
    <row r="2909" spans="8:30" x14ac:dyDescent="0.25"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</row>
    <row r="2910" spans="8:30" x14ac:dyDescent="0.25"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</row>
    <row r="2911" spans="8:30" x14ac:dyDescent="0.25"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</row>
    <row r="2912" spans="8:30" x14ac:dyDescent="0.25"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</row>
    <row r="2913" spans="8:30" x14ac:dyDescent="0.25"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</row>
    <row r="2914" spans="8:30" x14ac:dyDescent="0.25"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</row>
    <row r="2915" spans="8:30" x14ac:dyDescent="0.25"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</row>
    <row r="2916" spans="8:30" x14ac:dyDescent="0.25"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</row>
    <row r="2917" spans="8:30" x14ac:dyDescent="0.25"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</row>
    <row r="2918" spans="8:30" x14ac:dyDescent="0.25"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</row>
    <row r="2919" spans="8:30" x14ac:dyDescent="0.25"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</row>
    <row r="2920" spans="8:30" x14ac:dyDescent="0.25"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</row>
    <row r="2921" spans="8:30" x14ac:dyDescent="0.25"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</row>
    <row r="2922" spans="8:30" x14ac:dyDescent="0.25"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</row>
    <row r="2923" spans="8:30" x14ac:dyDescent="0.25"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</row>
    <row r="2924" spans="8:30" x14ac:dyDescent="0.25"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</row>
    <row r="2925" spans="8:30" x14ac:dyDescent="0.25"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</row>
    <row r="2926" spans="8:30" x14ac:dyDescent="0.25"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</row>
    <row r="2927" spans="8:30" x14ac:dyDescent="0.25"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</row>
    <row r="2928" spans="8:30" x14ac:dyDescent="0.25"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</row>
    <row r="2929" spans="8:30" x14ac:dyDescent="0.25"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</row>
    <row r="2930" spans="8:30" x14ac:dyDescent="0.25"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</row>
    <row r="2931" spans="8:30" x14ac:dyDescent="0.25"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</row>
    <row r="2932" spans="8:30" x14ac:dyDescent="0.25"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</row>
    <row r="2933" spans="8:30" x14ac:dyDescent="0.25"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</row>
    <row r="2934" spans="8:30" x14ac:dyDescent="0.25"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</row>
    <row r="2935" spans="8:30" x14ac:dyDescent="0.25"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</row>
    <row r="2936" spans="8:30" x14ac:dyDescent="0.25"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</row>
    <row r="2937" spans="8:30" x14ac:dyDescent="0.25"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</row>
    <row r="2938" spans="8:30" x14ac:dyDescent="0.25"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</row>
    <row r="2939" spans="8:30" x14ac:dyDescent="0.25"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</row>
    <row r="2940" spans="8:30" x14ac:dyDescent="0.25"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</row>
    <row r="2941" spans="8:30" x14ac:dyDescent="0.25"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</row>
    <row r="2942" spans="8:30" x14ac:dyDescent="0.25"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</row>
    <row r="2943" spans="8:30" x14ac:dyDescent="0.25"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</row>
    <row r="2944" spans="8:30" x14ac:dyDescent="0.25"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</row>
    <row r="2945" spans="8:30" x14ac:dyDescent="0.25"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</row>
    <row r="2946" spans="8:30" x14ac:dyDescent="0.25"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</row>
    <row r="2947" spans="8:30" x14ac:dyDescent="0.25"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</row>
    <row r="2948" spans="8:30" x14ac:dyDescent="0.25"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</row>
    <row r="2949" spans="8:30" x14ac:dyDescent="0.25"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</row>
    <row r="2950" spans="8:30" x14ac:dyDescent="0.25"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</row>
    <row r="2951" spans="8:30" x14ac:dyDescent="0.25"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</row>
    <row r="2952" spans="8:30" x14ac:dyDescent="0.25"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</row>
    <row r="2953" spans="8:30" x14ac:dyDescent="0.25"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</row>
    <row r="2954" spans="8:30" x14ac:dyDescent="0.25"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</row>
    <row r="2955" spans="8:30" x14ac:dyDescent="0.25"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</row>
    <row r="2956" spans="8:30" x14ac:dyDescent="0.25"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</row>
    <row r="2957" spans="8:30" x14ac:dyDescent="0.25"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</row>
    <row r="2958" spans="8:30" x14ac:dyDescent="0.25"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</row>
    <row r="2959" spans="8:30" x14ac:dyDescent="0.25"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</row>
    <row r="2960" spans="8:30" x14ac:dyDescent="0.25"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</row>
    <row r="2961" spans="8:30" x14ac:dyDescent="0.25"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</row>
    <row r="2962" spans="8:30" x14ac:dyDescent="0.25"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</row>
    <row r="2963" spans="8:30" x14ac:dyDescent="0.25"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</row>
    <row r="2964" spans="8:30" x14ac:dyDescent="0.25"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</row>
    <row r="2965" spans="8:30" x14ac:dyDescent="0.25"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</row>
    <row r="2966" spans="8:30" x14ac:dyDescent="0.25"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</row>
    <row r="2967" spans="8:30" x14ac:dyDescent="0.25"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</row>
    <row r="2968" spans="8:30" x14ac:dyDescent="0.25"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</row>
    <row r="2969" spans="8:30" x14ac:dyDescent="0.25"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</row>
    <row r="2970" spans="8:30" x14ac:dyDescent="0.25"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</row>
    <row r="2971" spans="8:30" x14ac:dyDescent="0.25"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</row>
    <row r="2972" spans="8:30" x14ac:dyDescent="0.25"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</row>
    <row r="2973" spans="8:30" x14ac:dyDescent="0.25"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</row>
    <row r="2974" spans="8:30" x14ac:dyDescent="0.25"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</row>
    <row r="2975" spans="8:30" x14ac:dyDescent="0.25"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</row>
    <row r="2976" spans="8:30" x14ac:dyDescent="0.25"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</row>
    <row r="2977" spans="8:30" x14ac:dyDescent="0.25"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</row>
    <row r="2978" spans="8:30" x14ac:dyDescent="0.25"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</row>
    <row r="2979" spans="8:30" x14ac:dyDescent="0.25"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</row>
    <row r="2980" spans="8:30" x14ac:dyDescent="0.25"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</row>
    <row r="2981" spans="8:30" x14ac:dyDescent="0.25"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</row>
    <row r="2982" spans="8:30" x14ac:dyDescent="0.25"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</row>
    <row r="2983" spans="8:30" x14ac:dyDescent="0.25"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</row>
    <row r="2984" spans="8:30" x14ac:dyDescent="0.25"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</row>
    <row r="2985" spans="8:30" x14ac:dyDescent="0.25"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</row>
    <row r="2986" spans="8:30" x14ac:dyDescent="0.25"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</row>
    <row r="2987" spans="8:30" x14ac:dyDescent="0.25"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</row>
    <row r="2988" spans="8:30" x14ac:dyDescent="0.25"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</row>
    <row r="2989" spans="8:30" x14ac:dyDescent="0.25"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</row>
    <row r="2990" spans="8:30" x14ac:dyDescent="0.25"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</row>
    <row r="2991" spans="8:30" x14ac:dyDescent="0.25"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</row>
    <row r="2992" spans="8:30" x14ac:dyDescent="0.25"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</row>
    <row r="2993" spans="8:30" x14ac:dyDescent="0.25"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</row>
    <row r="2994" spans="8:30" x14ac:dyDescent="0.25"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</row>
    <row r="2995" spans="8:30" x14ac:dyDescent="0.25"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</row>
    <row r="2996" spans="8:30" x14ac:dyDescent="0.25"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</row>
    <row r="2997" spans="8:30" x14ac:dyDescent="0.25"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</row>
    <row r="2998" spans="8:30" x14ac:dyDescent="0.25"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</row>
    <row r="2999" spans="8:30" x14ac:dyDescent="0.25"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</row>
    <row r="3000" spans="8:30" x14ac:dyDescent="0.25"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</row>
    <row r="3001" spans="8:30" x14ac:dyDescent="0.25"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</row>
    <row r="3002" spans="8:30" x14ac:dyDescent="0.25"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</row>
    <row r="3003" spans="8:30" x14ac:dyDescent="0.25"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</row>
    <row r="3004" spans="8:30" x14ac:dyDescent="0.25"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</row>
    <row r="3005" spans="8:30" x14ac:dyDescent="0.25"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</row>
    <row r="3006" spans="8:30" x14ac:dyDescent="0.25"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</row>
    <row r="3007" spans="8:30" x14ac:dyDescent="0.25"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</row>
    <row r="3008" spans="8:30" x14ac:dyDescent="0.25"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</row>
    <row r="3009" spans="8:30" x14ac:dyDescent="0.25"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</row>
    <row r="3010" spans="8:30" x14ac:dyDescent="0.25"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</row>
    <row r="3011" spans="8:30" x14ac:dyDescent="0.25"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</row>
    <row r="3012" spans="8:30" x14ac:dyDescent="0.25"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</row>
    <row r="3013" spans="8:30" x14ac:dyDescent="0.25"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</row>
    <row r="3014" spans="8:30" x14ac:dyDescent="0.25"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</row>
    <row r="3015" spans="8:30" x14ac:dyDescent="0.25"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</row>
    <row r="3016" spans="8:30" x14ac:dyDescent="0.25"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</row>
    <row r="3017" spans="8:30" x14ac:dyDescent="0.25"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</row>
    <row r="3018" spans="8:30" x14ac:dyDescent="0.25"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</row>
    <row r="3019" spans="8:30" x14ac:dyDescent="0.25"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</row>
    <row r="3020" spans="8:30" x14ac:dyDescent="0.25"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</row>
    <row r="3021" spans="8:30" x14ac:dyDescent="0.25"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</row>
    <row r="3022" spans="8:30" x14ac:dyDescent="0.25"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</row>
    <row r="3023" spans="8:30" x14ac:dyDescent="0.25"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</row>
    <row r="3024" spans="8:30" x14ac:dyDescent="0.25"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</row>
    <row r="3025" spans="8:30" x14ac:dyDescent="0.25"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</row>
    <row r="3026" spans="8:30" x14ac:dyDescent="0.25"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</row>
    <row r="3027" spans="8:30" x14ac:dyDescent="0.25"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</row>
    <row r="3028" spans="8:30" x14ac:dyDescent="0.25"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</row>
    <row r="3029" spans="8:30" x14ac:dyDescent="0.25"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</row>
    <row r="3030" spans="8:30" x14ac:dyDescent="0.25"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</row>
    <row r="3031" spans="8:30" x14ac:dyDescent="0.25"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</row>
    <row r="3032" spans="8:30" x14ac:dyDescent="0.25"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</row>
    <row r="3033" spans="8:30" x14ac:dyDescent="0.25"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</row>
    <row r="3034" spans="8:30" x14ac:dyDescent="0.25"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</row>
    <row r="3035" spans="8:30" x14ac:dyDescent="0.25"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</row>
    <row r="3036" spans="8:30" x14ac:dyDescent="0.25"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</row>
    <row r="3037" spans="8:30" x14ac:dyDescent="0.25"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</row>
    <row r="3038" spans="8:30" x14ac:dyDescent="0.25"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</row>
    <row r="3039" spans="8:30" x14ac:dyDescent="0.25"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</row>
    <row r="3040" spans="8:30" x14ac:dyDescent="0.25"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</row>
    <row r="3041" spans="8:30" x14ac:dyDescent="0.25"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</row>
    <row r="3042" spans="8:30" x14ac:dyDescent="0.25"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</row>
    <row r="3043" spans="8:30" x14ac:dyDescent="0.25"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</row>
    <row r="3044" spans="8:30" x14ac:dyDescent="0.25"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</row>
    <row r="3045" spans="8:30" x14ac:dyDescent="0.25"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</row>
    <row r="3046" spans="8:30" x14ac:dyDescent="0.25"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</row>
    <row r="3047" spans="8:30" x14ac:dyDescent="0.25"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</row>
    <row r="3048" spans="8:30" x14ac:dyDescent="0.25"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</row>
    <row r="3049" spans="8:30" x14ac:dyDescent="0.25"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</row>
    <row r="3050" spans="8:30" x14ac:dyDescent="0.25"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</row>
    <row r="3051" spans="8:30" x14ac:dyDescent="0.25"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</row>
    <row r="3052" spans="8:30" x14ac:dyDescent="0.25"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</row>
    <row r="3053" spans="8:30" x14ac:dyDescent="0.25"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</row>
    <row r="3054" spans="8:30" x14ac:dyDescent="0.25"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</row>
    <row r="3055" spans="8:30" x14ac:dyDescent="0.25"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</row>
    <row r="3056" spans="8:30" x14ac:dyDescent="0.25"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</row>
    <row r="3057" spans="8:30" x14ac:dyDescent="0.25"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</row>
    <row r="3058" spans="8:30" x14ac:dyDescent="0.25"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</row>
    <row r="3059" spans="8:30" x14ac:dyDescent="0.25"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</row>
    <row r="3060" spans="8:30" x14ac:dyDescent="0.25"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</row>
    <row r="3061" spans="8:30" x14ac:dyDescent="0.25"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</row>
    <row r="3062" spans="8:30" x14ac:dyDescent="0.25"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</row>
    <row r="3063" spans="8:30" x14ac:dyDescent="0.25"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</row>
    <row r="3064" spans="8:30" x14ac:dyDescent="0.25"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</row>
    <row r="3065" spans="8:30" x14ac:dyDescent="0.25"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</row>
    <row r="3066" spans="8:30" x14ac:dyDescent="0.25"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</row>
    <row r="3067" spans="8:30" x14ac:dyDescent="0.25"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</row>
    <row r="3068" spans="8:30" x14ac:dyDescent="0.25"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</row>
    <row r="3069" spans="8:30" x14ac:dyDescent="0.25"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</row>
    <row r="3070" spans="8:30" x14ac:dyDescent="0.25"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</row>
    <row r="3071" spans="8:30" x14ac:dyDescent="0.25"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</row>
    <row r="3072" spans="8:30" x14ac:dyDescent="0.25"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</row>
    <row r="3073" spans="8:30" x14ac:dyDescent="0.25"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</row>
    <row r="3074" spans="8:30" x14ac:dyDescent="0.25"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</row>
    <row r="3075" spans="8:30" x14ac:dyDescent="0.25"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</row>
    <row r="3076" spans="8:30" x14ac:dyDescent="0.25"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</row>
    <row r="3077" spans="8:30" x14ac:dyDescent="0.25"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</row>
    <row r="3078" spans="8:30" x14ac:dyDescent="0.25"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</row>
    <row r="3079" spans="8:30" x14ac:dyDescent="0.25"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</row>
    <row r="3080" spans="8:30" x14ac:dyDescent="0.25"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</row>
    <row r="3081" spans="8:30" x14ac:dyDescent="0.25"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</row>
    <row r="3082" spans="8:30" x14ac:dyDescent="0.25"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</row>
    <row r="3083" spans="8:30" x14ac:dyDescent="0.25"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</row>
    <row r="3084" spans="8:30" x14ac:dyDescent="0.25"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</row>
    <row r="3085" spans="8:30" x14ac:dyDescent="0.25"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</row>
    <row r="3086" spans="8:30" x14ac:dyDescent="0.25"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</row>
    <row r="3087" spans="8:30" x14ac:dyDescent="0.25"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</row>
    <row r="3088" spans="8:30" x14ac:dyDescent="0.25"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</row>
    <row r="3089" spans="8:30" x14ac:dyDescent="0.25"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</row>
    <row r="3090" spans="8:30" x14ac:dyDescent="0.25"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</row>
    <row r="3091" spans="8:30" x14ac:dyDescent="0.25"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</row>
    <row r="3092" spans="8:30" x14ac:dyDescent="0.25"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</row>
    <row r="3093" spans="8:30" x14ac:dyDescent="0.25"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</row>
    <row r="3094" spans="8:30" x14ac:dyDescent="0.25"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</row>
    <row r="3095" spans="8:30" x14ac:dyDescent="0.25"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</row>
    <row r="3096" spans="8:30" x14ac:dyDescent="0.25"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</row>
    <row r="3097" spans="8:30" x14ac:dyDescent="0.25"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</row>
    <row r="3098" spans="8:30" x14ac:dyDescent="0.25"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</row>
    <row r="3099" spans="8:30" x14ac:dyDescent="0.25"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</row>
    <row r="3100" spans="8:30" x14ac:dyDescent="0.25"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</row>
    <row r="3101" spans="8:30" x14ac:dyDescent="0.25"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</row>
    <row r="3102" spans="8:30" x14ac:dyDescent="0.25"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</row>
    <row r="3103" spans="8:30" x14ac:dyDescent="0.25"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</row>
    <row r="3104" spans="8:30" x14ac:dyDescent="0.25"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</row>
    <row r="3105" spans="8:30" x14ac:dyDescent="0.25"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</row>
    <row r="3106" spans="8:30" x14ac:dyDescent="0.25"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</row>
    <row r="3107" spans="8:30" x14ac:dyDescent="0.25"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</row>
    <row r="3108" spans="8:30" x14ac:dyDescent="0.25"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</row>
    <row r="3109" spans="8:30" x14ac:dyDescent="0.25"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</row>
    <row r="3110" spans="8:30" x14ac:dyDescent="0.25"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</row>
    <row r="3111" spans="8:30" x14ac:dyDescent="0.25"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</row>
    <row r="3112" spans="8:30" x14ac:dyDescent="0.25"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</row>
    <row r="3113" spans="8:30" x14ac:dyDescent="0.25"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</row>
    <row r="3114" spans="8:30" x14ac:dyDescent="0.25"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</row>
    <row r="3115" spans="8:30" x14ac:dyDescent="0.25"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</row>
    <row r="3116" spans="8:30" x14ac:dyDescent="0.25"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</row>
    <row r="3117" spans="8:30" x14ac:dyDescent="0.25"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</row>
    <row r="3118" spans="8:30" x14ac:dyDescent="0.25"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</row>
    <row r="3119" spans="8:30" x14ac:dyDescent="0.25"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</row>
    <row r="3120" spans="8:30" x14ac:dyDescent="0.25"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</row>
    <row r="3121" spans="8:30" x14ac:dyDescent="0.25"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</row>
    <row r="3122" spans="8:30" x14ac:dyDescent="0.25"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</row>
    <row r="3123" spans="8:30" x14ac:dyDescent="0.25"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</row>
    <row r="3124" spans="8:30" x14ac:dyDescent="0.25"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</row>
    <row r="3125" spans="8:30" x14ac:dyDescent="0.25"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</row>
    <row r="3126" spans="8:30" x14ac:dyDescent="0.25"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</row>
    <row r="3127" spans="8:30" x14ac:dyDescent="0.25"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</row>
    <row r="3128" spans="8:30" x14ac:dyDescent="0.25"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</row>
    <row r="3129" spans="8:30" x14ac:dyDescent="0.25"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</row>
    <row r="3130" spans="8:30" x14ac:dyDescent="0.25"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</row>
    <row r="3131" spans="8:30" x14ac:dyDescent="0.25"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</row>
    <row r="3132" spans="8:30" x14ac:dyDescent="0.25"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</row>
    <row r="3133" spans="8:30" x14ac:dyDescent="0.25"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</row>
    <row r="3134" spans="8:30" x14ac:dyDescent="0.25"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</row>
    <row r="3135" spans="8:30" x14ac:dyDescent="0.25"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</row>
    <row r="3136" spans="8:30" x14ac:dyDescent="0.25"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</row>
    <row r="3137" spans="8:30" x14ac:dyDescent="0.25"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</row>
    <row r="3138" spans="8:30" x14ac:dyDescent="0.25"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</row>
    <row r="3139" spans="8:30" x14ac:dyDescent="0.25"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</row>
    <row r="3140" spans="8:30" x14ac:dyDescent="0.25"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</row>
    <row r="3141" spans="8:30" x14ac:dyDescent="0.25"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</row>
    <row r="3142" spans="8:30" x14ac:dyDescent="0.25"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</row>
    <row r="3143" spans="8:30" x14ac:dyDescent="0.25"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</row>
    <row r="3144" spans="8:30" x14ac:dyDescent="0.25"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</row>
    <row r="3145" spans="8:30" x14ac:dyDescent="0.25"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</row>
    <row r="3146" spans="8:30" x14ac:dyDescent="0.25"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</row>
    <row r="3147" spans="8:30" x14ac:dyDescent="0.25"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</row>
    <row r="3148" spans="8:30" x14ac:dyDescent="0.25"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</row>
    <row r="3149" spans="8:30" x14ac:dyDescent="0.25"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</row>
    <row r="3150" spans="8:30" x14ac:dyDescent="0.25"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</row>
    <row r="3151" spans="8:30" x14ac:dyDescent="0.25"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</row>
    <row r="3152" spans="8:30" x14ac:dyDescent="0.25"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</row>
    <row r="3153" spans="8:30" x14ac:dyDescent="0.25"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</row>
    <row r="3154" spans="8:30" x14ac:dyDescent="0.25"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</row>
    <row r="3155" spans="8:30" x14ac:dyDescent="0.25"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</row>
    <row r="3156" spans="8:30" x14ac:dyDescent="0.25"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</row>
    <row r="3157" spans="8:30" x14ac:dyDescent="0.25"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</row>
    <row r="3158" spans="8:30" x14ac:dyDescent="0.25"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</row>
    <row r="3159" spans="8:30" x14ac:dyDescent="0.25"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</row>
    <row r="3160" spans="8:30" x14ac:dyDescent="0.25"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</row>
    <row r="3161" spans="8:30" x14ac:dyDescent="0.25"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</row>
    <row r="3162" spans="8:30" x14ac:dyDescent="0.25"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</row>
    <row r="3163" spans="8:30" x14ac:dyDescent="0.25"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</row>
    <row r="3164" spans="8:30" x14ac:dyDescent="0.25"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</row>
    <row r="3165" spans="8:30" x14ac:dyDescent="0.25"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</row>
    <row r="3166" spans="8:30" x14ac:dyDescent="0.25"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</row>
    <row r="3167" spans="8:30" x14ac:dyDescent="0.25"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</row>
    <row r="3168" spans="8:30" x14ac:dyDescent="0.25"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</row>
    <row r="3169" spans="8:30" x14ac:dyDescent="0.25"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</row>
    <row r="3170" spans="8:30" x14ac:dyDescent="0.25"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</row>
    <row r="3171" spans="8:30" x14ac:dyDescent="0.25"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</row>
    <row r="3172" spans="8:30" x14ac:dyDescent="0.25"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</row>
    <row r="3173" spans="8:30" x14ac:dyDescent="0.25"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</row>
    <row r="3174" spans="8:30" x14ac:dyDescent="0.25"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</row>
    <row r="3175" spans="8:30" x14ac:dyDescent="0.25"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</row>
    <row r="3176" spans="8:30" x14ac:dyDescent="0.25"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</row>
    <row r="3177" spans="8:30" x14ac:dyDescent="0.25"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</row>
    <row r="3178" spans="8:30" x14ac:dyDescent="0.25"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</row>
    <row r="3179" spans="8:30" x14ac:dyDescent="0.25"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</row>
    <row r="3180" spans="8:30" x14ac:dyDescent="0.25"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</row>
    <row r="3181" spans="8:30" x14ac:dyDescent="0.25"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</row>
    <row r="3182" spans="8:30" x14ac:dyDescent="0.25"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</row>
    <row r="3183" spans="8:30" x14ac:dyDescent="0.25"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</row>
    <row r="3184" spans="8:30" x14ac:dyDescent="0.25"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</row>
    <row r="3185" spans="8:30" x14ac:dyDescent="0.25"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</row>
    <row r="3186" spans="8:30" x14ac:dyDescent="0.25"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</row>
    <row r="3187" spans="8:30" x14ac:dyDescent="0.25"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</row>
    <row r="3188" spans="8:30" x14ac:dyDescent="0.25"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</row>
    <row r="3189" spans="8:30" x14ac:dyDescent="0.25"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</row>
    <row r="3190" spans="8:30" x14ac:dyDescent="0.25"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</row>
    <row r="3191" spans="8:30" x14ac:dyDescent="0.25"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</row>
    <row r="3192" spans="8:30" x14ac:dyDescent="0.25"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</row>
    <row r="3193" spans="8:30" x14ac:dyDescent="0.25"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</row>
    <row r="3194" spans="8:30" x14ac:dyDescent="0.25"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</row>
    <row r="3195" spans="8:30" x14ac:dyDescent="0.25"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</row>
    <row r="3196" spans="8:30" x14ac:dyDescent="0.25"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</row>
    <row r="3197" spans="8:30" x14ac:dyDescent="0.25"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</row>
    <row r="3198" spans="8:30" x14ac:dyDescent="0.25"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</row>
    <row r="3199" spans="8:30" x14ac:dyDescent="0.25"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</row>
    <row r="3200" spans="8:30" x14ac:dyDescent="0.25"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</row>
    <row r="3201" spans="8:30" x14ac:dyDescent="0.25"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</row>
    <row r="3202" spans="8:30" x14ac:dyDescent="0.25"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</row>
    <row r="3203" spans="8:30" x14ac:dyDescent="0.25"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</row>
    <row r="3204" spans="8:30" x14ac:dyDescent="0.25"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</row>
    <row r="3205" spans="8:30" x14ac:dyDescent="0.25"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</row>
    <row r="3206" spans="8:30" x14ac:dyDescent="0.25"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</row>
    <row r="3207" spans="8:30" x14ac:dyDescent="0.25"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</row>
    <row r="3208" spans="8:30" x14ac:dyDescent="0.25"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</row>
    <row r="3209" spans="8:30" x14ac:dyDescent="0.25"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</row>
    <row r="3210" spans="8:30" x14ac:dyDescent="0.25"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</row>
    <row r="3211" spans="8:30" x14ac:dyDescent="0.25"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</row>
    <row r="3212" spans="8:30" x14ac:dyDescent="0.25"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</row>
    <row r="3213" spans="8:30" x14ac:dyDescent="0.25"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</row>
    <row r="3214" spans="8:30" x14ac:dyDescent="0.25"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</row>
    <row r="3215" spans="8:30" x14ac:dyDescent="0.25"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</row>
    <row r="3216" spans="8:30" x14ac:dyDescent="0.25"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</row>
    <row r="3217" spans="8:30" x14ac:dyDescent="0.25"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</row>
    <row r="3218" spans="8:30" x14ac:dyDescent="0.25"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</row>
    <row r="3219" spans="8:30" x14ac:dyDescent="0.25"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</row>
    <row r="3220" spans="8:30" x14ac:dyDescent="0.25"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</row>
    <row r="3221" spans="8:30" x14ac:dyDescent="0.25"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</row>
    <row r="3222" spans="8:30" x14ac:dyDescent="0.25"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</row>
    <row r="3223" spans="8:30" x14ac:dyDescent="0.25"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</row>
    <row r="3224" spans="8:30" x14ac:dyDescent="0.25"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</row>
    <row r="3225" spans="8:30" x14ac:dyDescent="0.25"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</row>
    <row r="3226" spans="8:30" x14ac:dyDescent="0.25"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</row>
    <row r="3227" spans="8:30" x14ac:dyDescent="0.25"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</row>
    <row r="3228" spans="8:30" x14ac:dyDescent="0.25"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</row>
    <row r="3229" spans="8:30" x14ac:dyDescent="0.25"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</row>
    <row r="3230" spans="8:30" x14ac:dyDescent="0.25"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</row>
    <row r="3231" spans="8:30" x14ac:dyDescent="0.25"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</row>
    <row r="3232" spans="8:30" x14ac:dyDescent="0.25"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</row>
    <row r="3233" spans="8:30" x14ac:dyDescent="0.25"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</row>
    <row r="3234" spans="8:30" x14ac:dyDescent="0.25"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</row>
    <row r="3235" spans="8:30" x14ac:dyDescent="0.25"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</row>
    <row r="3236" spans="8:30" x14ac:dyDescent="0.25"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</row>
    <row r="3237" spans="8:30" x14ac:dyDescent="0.25"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</row>
    <row r="3238" spans="8:30" x14ac:dyDescent="0.25"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</row>
    <row r="3239" spans="8:30" x14ac:dyDescent="0.25"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</row>
    <row r="3240" spans="8:30" x14ac:dyDescent="0.25"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</row>
    <row r="3241" spans="8:30" x14ac:dyDescent="0.25"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</row>
    <row r="3242" spans="8:30" x14ac:dyDescent="0.25"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</row>
    <row r="3243" spans="8:30" x14ac:dyDescent="0.25"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</row>
    <row r="3244" spans="8:30" x14ac:dyDescent="0.25"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</row>
    <row r="3245" spans="8:30" x14ac:dyDescent="0.25"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</row>
    <row r="3246" spans="8:30" x14ac:dyDescent="0.25"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</row>
    <row r="3247" spans="8:30" x14ac:dyDescent="0.25"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</row>
    <row r="3248" spans="8:30" x14ac:dyDescent="0.25"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</row>
    <row r="3249" spans="8:30" x14ac:dyDescent="0.25"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</row>
    <row r="3250" spans="8:30" x14ac:dyDescent="0.25"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</row>
    <row r="3251" spans="8:30" x14ac:dyDescent="0.25"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</row>
    <row r="3252" spans="8:30" x14ac:dyDescent="0.25"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</row>
    <row r="3253" spans="8:30" x14ac:dyDescent="0.25"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</row>
    <row r="3254" spans="8:30" x14ac:dyDescent="0.25"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</row>
    <row r="3255" spans="8:30" x14ac:dyDescent="0.25"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</row>
    <row r="3256" spans="8:30" x14ac:dyDescent="0.25"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</row>
    <row r="3257" spans="8:30" x14ac:dyDescent="0.25"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</row>
    <row r="3258" spans="8:30" x14ac:dyDescent="0.25"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</row>
    <row r="3259" spans="8:30" x14ac:dyDescent="0.25"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</row>
    <row r="3260" spans="8:30" x14ac:dyDescent="0.25"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</row>
    <row r="3261" spans="8:30" x14ac:dyDescent="0.25"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</row>
    <row r="3262" spans="8:30" x14ac:dyDescent="0.25"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</row>
    <row r="3263" spans="8:30" x14ac:dyDescent="0.25"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</row>
    <row r="3264" spans="8:30" x14ac:dyDescent="0.25"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</row>
    <row r="3265" spans="8:30" x14ac:dyDescent="0.25"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</row>
    <row r="3266" spans="8:30" x14ac:dyDescent="0.25"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</row>
    <row r="3267" spans="8:30" x14ac:dyDescent="0.25"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</row>
    <row r="3268" spans="8:30" x14ac:dyDescent="0.25"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</row>
    <row r="3269" spans="8:30" x14ac:dyDescent="0.25"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</row>
    <row r="3270" spans="8:30" x14ac:dyDescent="0.25"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</row>
    <row r="3271" spans="8:30" x14ac:dyDescent="0.25"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</row>
    <row r="3272" spans="8:30" x14ac:dyDescent="0.25"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</row>
    <row r="3273" spans="8:30" x14ac:dyDescent="0.25"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</row>
    <row r="3274" spans="8:30" x14ac:dyDescent="0.25"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</row>
    <row r="3275" spans="8:30" x14ac:dyDescent="0.25"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</row>
    <row r="3276" spans="8:30" x14ac:dyDescent="0.25"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</row>
    <row r="3277" spans="8:30" x14ac:dyDescent="0.25"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</row>
    <row r="3278" spans="8:30" x14ac:dyDescent="0.25"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</row>
    <row r="3279" spans="8:30" x14ac:dyDescent="0.25"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</row>
    <row r="3280" spans="8:30" x14ac:dyDescent="0.25"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</row>
    <row r="3281" spans="8:30" x14ac:dyDescent="0.25"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</row>
    <row r="3282" spans="8:30" x14ac:dyDescent="0.25"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</row>
    <row r="3283" spans="8:30" x14ac:dyDescent="0.25"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</row>
    <row r="3284" spans="8:30" x14ac:dyDescent="0.25"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</row>
    <row r="3285" spans="8:30" x14ac:dyDescent="0.25"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</row>
    <row r="3286" spans="8:30" x14ac:dyDescent="0.25"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</row>
    <row r="3287" spans="8:30" x14ac:dyDescent="0.25"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</row>
    <row r="3288" spans="8:30" x14ac:dyDescent="0.25"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</row>
    <row r="3289" spans="8:30" x14ac:dyDescent="0.25"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</row>
    <row r="3290" spans="8:30" x14ac:dyDescent="0.25"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</row>
    <row r="3291" spans="8:30" x14ac:dyDescent="0.25"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</row>
    <row r="3292" spans="8:30" x14ac:dyDescent="0.25"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</row>
    <row r="3293" spans="8:30" x14ac:dyDescent="0.25"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</row>
    <row r="3294" spans="8:30" x14ac:dyDescent="0.25"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</row>
    <row r="3295" spans="8:30" x14ac:dyDescent="0.25"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</row>
    <row r="3296" spans="8:30" x14ac:dyDescent="0.25"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</row>
    <row r="3297" spans="8:30" x14ac:dyDescent="0.25"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</row>
    <row r="3298" spans="8:30" x14ac:dyDescent="0.25"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</row>
    <row r="3299" spans="8:30" x14ac:dyDescent="0.25"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</row>
    <row r="3300" spans="8:30" x14ac:dyDescent="0.25"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</row>
    <row r="3301" spans="8:30" x14ac:dyDescent="0.25"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</row>
    <row r="3302" spans="8:30" x14ac:dyDescent="0.25"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</row>
    <row r="3303" spans="8:30" x14ac:dyDescent="0.25"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</row>
    <row r="3304" spans="8:30" x14ac:dyDescent="0.25"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</row>
    <row r="3305" spans="8:30" x14ac:dyDescent="0.25"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</row>
    <row r="3306" spans="8:30" x14ac:dyDescent="0.25"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</row>
    <row r="3307" spans="8:30" x14ac:dyDescent="0.25"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</row>
    <row r="3308" spans="8:30" x14ac:dyDescent="0.25"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</row>
    <row r="3309" spans="8:30" x14ac:dyDescent="0.25"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</row>
    <row r="3310" spans="8:30" x14ac:dyDescent="0.25"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</row>
    <row r="3311" spans="8:30" x14ac:dyDescent="0.25"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</row>
    <row r="3312" spans="8:30" x14ac:dyDescent="0.25"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</row>
    <row r="3313" spans="8:30" x14ac:dyDescent="0.25"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</row>
    <row r="3314" spans="8:30" x14ac:dyDescent="0.25"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</row>
    <row r="3315" spans="8:30" x14ac:dyDescent="0.25"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</row>
    <row r="3316" spans="8:30" x14ac:dyDescent="0.25"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</row>
    <row r="3317" spans="8:30" x14ac:dyDescent="0.25"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</row>
    <row r="3318" spans="8:30" x14ac:dyDescent="0.25"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</row>
    <row r="3319" spans="8:30" x14ac:dyDescent="0.25"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</row>
    <row r="3320" spans="8:30" x14ac:dyDescent="0.25"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</row>
    <row r="3321" spans="8:30" x14ac:dyDescent="0.25"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</row>
    <row r="3322" spans="8:30" x14ac:dyDescent="0.25"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</row>
    <row r="3323" spans="8:30" x14ac:dyDescent="0.25"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</row>
    <row r="3324" spans="8:30" x14ac:dyDescent="0.25"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</row>
    <row r="3325" spans="8:30" x14ac:dyDescent="0.25"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</row>
    <row r="3326" spans="8:30" x14ac:dyDescent="0.25"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</row>
    <row r="3327" spans="8:30" x14ac:dyDescent="0.25"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</row>
    <row r="3328" spans="8:30" x14ac:dyDescent="0.25"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</row>
    <row r="3329" spans="8:30" x14ac:dyDescent="0.25"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</row>
    <row r="3330" spans="8:30" x14ac:dyDescent="0.25"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</row>
    <row r="3331" spans="8:30" x14ac:dyDescent="0.25"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</row>
    <row r="3332" spans="8:30" x14ac:dyDescent="0.25"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</row>
    <row r="3333" spans="8:30" x14ac:dyDescent="0.25"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</row>
    <row r="3334" spans="8:30" x14ac:dyDescent="0.25"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</row>
    <row r="3335" spans="8:30" x14ac:dyDescent="0.25"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</row>
    <row r="3336" spans="8:30" x14ac:dyDescent="0.25"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</row>
    <row r="3337" spans="8:30" x14ac:dyDescent="0.25"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</row>
    <row r="3338" spans="8:30" x14ac:dyDescent="0.25"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</row>
    <row r="3339" spans="8:30" x14ac:dyDescent="0.25"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</row>
    <row r="3340" spans="8:30" x14ac:dyDescent="0.25"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</row>
    <row r="3341" spans="8:30" x14ac:dyDescent="0.25"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</row>
    <row r="3342" spans="8:30" x14ac:dyDescent="0.25"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</row>
    <row r="3343" spans="8:30" x14ac:dyDescent="0.25"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</row>
    <row r="3344" spans="8:30" x14ac:dyDescent="0.25"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</row>
    <row r="3345" spans="8:30" x14ac:dyDescent="0.25"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</row>
    <row r="3346" spans="8:30" x14ac:dyDescent="0.25"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</row>
    <row r="3347" spans="8:30" x14ac:dyDescent="0.25"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</row>
    <row r="3348" spans="8:30" x14ac:dyDescent="0.25"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</row>
    <row r="3349" spans="8:30" x14ac:dyDescent="0.25"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</row>
    <row r="3350" spans="8:30" x14ac:dyDescent="0.25"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</row>
    <row r="3351" spans="8:30" x14ac:dyDescent="0.25"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</row>
    <row r="3352" spans="8:30" x14ac:dyDescent="0.25"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</row>
    <row r="3353" spans="8:30" x14ac:dyDescent="0.25"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</row>
    <row r="3354" spans="8:30" x14ac:dyDescent="0.25"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</row>
    <row r="3355" spans="8:30" x14ac:dyDescent="0.25"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</row>
    <row r="3356" spans="8:30" x14ac:dyDescent="0.25"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</row>
    <row r="3357" spans="8:30" x14ac:dyDescent="0.25"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</row>
    <row r="3358" spans="8:30" x14ac:dyDescent="0.25"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</row>
    <row r="3359" spans="8:30" x14ac:dyDescent="0.25"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</row>
    <row r="3360" spans="8:30" x14ac:dyDescent="0.25"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</row>
    <row r="3361" spans="8:30" x14ac:dyDescent="0.25"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</row>
    <row r="3362" spans="8:30" x14ac:dyDescent="0.25"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</row>
    <row r="3363" spans="8:30" x14ac:dyDescent="0.25"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</row>
    <row r="3364" spans="8:30" x14ac:dyDescent="0.25"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</row>
    <row r="3365" spans="8:30" x14ac:dyDescent="0.25"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</row>
    <row r="3366" spans="8:30" x14ac:dyDescent="0.25"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</row>
    <row r="3367" spans="8:30" x14ac:dyDescent="0.25"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</row>
    <row r="3368" spans="8:30" x14ac:dyDescent="0.25"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</row>
    <row r="3369" spans="8:30" x14ac:dyDescent="0.25"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</row>
    <row r="3370" spans="8:30" x14ac:dyDescent="0.25"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</row>
    <row r="3371" spans="8:30" x14ac:dyDescent="0.25"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</row>
    <row r="3372" spans="8:30" x14ac:dyDescent="0.25"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</row>
    <row r="3373" spans="8:30" x14ac:dyDescent="0.25"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</row>
    <row r="3374" spans="8:30" x14ac:dyDescent="0.25"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</row>
    <row r="3375" spans="8:30" x14ac:dyDescent="0.25"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</row>
    <row r="3376" spans="8:30" x14ac:dyDescent="0.25"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</row>
    <row r="3377" spans="8:30" x14ac:dyDescent="0.25"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</row>
    <row r="3378" spans="8:30" x14ac:dyDescent="0.25"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</row>
    <row r="3379" spans="8:30" x14ac:dyDescent="0.25"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</row>
    <row r="3380" spans="8:30" x14ac:dyDescent="0.25"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</row>
    <row r="3381" spans="8:30" x14ac:dyDescent="0.25"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</row>
    <row r="3382" spans="8:30" x14ac:dyDescent="0.25"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</row>
    <row r="3383" spans="8:30" x14ac:dyDescent="0.25"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</row>
    <row r="3384" spans="8:30" x14ac:dyDescent="0.25"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</row>
    <row r="3385" spans="8:30" x14ac:dyDescent="0.25"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</row>
    <row r="3386" spans="8:30" x14ac:dyDescent="0.25"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</row>
    <row r="3387" spans="8:30" x14ac:dyDescent="0.25"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</row>
    <row r="3388" spans="8:30" x14ac:dyDescent="0.25"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</row>
    <row r="3389" spans="8:30" x14ac:dyDescent="0.25"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</row>
    <row r="3390" spans="8:30" x14ac:dyDescent="0.25"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</row>
    <row r="3391" spans="8:30" x14ac:dyDescent="0.25"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</row>
    <row r="3392" spans="8:30" x14ac:dyDescent="0.25"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</row>
    <row r="3393" spans="8:30" x14ac:dyDescent="0.25"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</row>
    <row r="3394" spans="8:30" x14ac:dyDescent="0.25"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</row>
    <row r="3395" spans="8:30" x14ac:dyDescent="0.25"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</row>
    <row r="3396" spans="8:30" x14ac:dyDescent="0.25"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</row>
    <row r="3397" spans="8:30" x14ac:dyDescent="0.25"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</row>
    <row r="3398" spans="8:30" x14ac:dyDescent="0.25"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</row>
    <row r="3399" spans="8:30" x14ac:dyDescent="0.25"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</row>
    <row r="3400" spans="8:30" x14ac:dyDescent="0.25"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</row>
    <row r="3401" spans="8:30" x14ac:dyDescent="0.25"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</row>
    <row r="3402" spans="8:30" x14ac:dyDescent="0.25"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</row>
    <row r="3403" spans="8:30" x14ac:dyDescent="0.25"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</row>
    <row r="3404" spans="8:30" x14ac:dyDescent="0.25"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</row>
    <row r="3405" spans="8:30" x14ac:dyDescent="0.25"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</row>
    <row r="3406" spans="8:30" x14ac:dyDescent="0.25"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</row>
    <row r="3407" spans="8:30" x14ac:dyDescent="0.25"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</row>
    <row r="3408" spans="8:30" x14ac:dyDescent="0.25"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</row>
    <row r="3409" spans="8:30" x14ac:dyDescent="0.25"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</row>
    <row r="3410" spans="8:30" x14ac:dyDescent="0.25"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</row>
    <row r="3411" spans="8:30" x14ac:dyDescent="0.25"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</row>
    <row r="3412" spans="8:30" x14ac:dyDescent="0.25"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</row>
    <row r="3413" spans="8:30" x14ac:dyDescent="0.25"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</row>
    <row r="3414" spans="8:30" x14ac:dyDescent="0.25"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</row>
    <row r="3415" spans="8:30" x14ac:dyDescent="0.25"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</row>
    <row r="3416" spans="8:30" x14ac:dyDescent="0.25"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</row>
    <row r="3417" spans="8:30" x14ac:dyDescent="0.25"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</row>
    <row r="3418" spans="8:30" x14ac:dyDescent="0.25"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</row>
    <row r="3419" spans="8:30" x14ac:dyDescent="0.25"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</row>
    <row r="3420" spans="8:30" x14ac:dyDescent="0.25"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</row>
    <row r="3421" spans="8:30" x14ac:dyDescent="0.25"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</row>
    <row r="3422" spans="8:30" x14ac:dyDescent="0.25"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</row>
    <row r="3423" spans="8:30" x14ac:dyDescent="0.25"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</row>
    <row r="3424" spans="8:30" x14ac:dyDescent="0.25"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</row>
    <row r="3425" spans="8:30" x14ac:dyDescent="0.25"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</row>
    <row r="3426" spans="8:30" x14ac:dyDescent="0.25"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</row>
    <row r="3427" spans="8:30" x14ac:dyDescent="0.25"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</row>
    <row r="3428" spans="8:30" x14ac:dyDescent="0.25"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</row>
    <row r="3429" spans="8:30" x14ac:dyDescent="0.25"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</row>
    <row r="3430" spans="8:30" x14ac:dyDescent="0.25"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</row>
    <row r="3431" spans="8:30" x14ac:dyDescent="0.25"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</row>
    <row r="3432" spans="8:30" x14ac:dyDescent="0.25"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</row>
    <row r="3433" spans="8:30" x14ac:dyDescent="0.25"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</row>
    <row r="3434" spans="8:30" x14ac:dyDescent="0.25"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</row>
    <row r="3435" spans="8:30" x14ac:dyDescent="0.25"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</row>
    <row r="3436" spans="8:30" x14ac:dyDescent="0.25"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</row>
    <row r="3437" spans="8:30" x14ac:dyDescent="0.25"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</row>
    <row r="3438" spans="8:30" x14ac:dyDescent="0.25"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</row>
    <row r="3439" spans="8:30" x14ac:dyDescent="0.25"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</row>
    <row r="3440" spans="8:30" x14ac:dyDescent="0.25"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</row>
    <row r="3441" spans="8:30" x14ac:dyDescent="0.25"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</row>
    <row r="3442" spans="8:30" x14ac:dyDescent="0.25"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</row>
    <row r="3443" spans="8:30" x14ac:dyDescent="0.25"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</row>
    <row r="3444" spans="8:30" x14ac:dyDescent="0.25"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</row>
    <row r="3445" spans="8:30" x14ac:dyDescent="0.25"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</row>
    <row r="3446" spans="8:30" x14ac:dyDescent="0.25"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</row>
    <row r="3447" spans="8:30" x14ac:dyDescent="0.25"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</row>
    <row r="3448" spans="8:30" x14ac:dyDescent="0.25"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</row>
    <row r="3449" spans="8:30" x14ac:dyDescent="0.25"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</row>
    <row r="3450" spans="8:30" x14ac:dyDescent="0.25"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</row>
    <row r="3451" spans="8:30" x14ac:dyDescent="0.25"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</row>
    <row r="3452" spans="8:30" x14ac:dyDescent="0.25"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</row>
    <row r="3453" spans="8:30" x14ac:dyDescent="0.25"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</row>
    <row r="3454" spans="8:30" x14ac:dyDescent="0.25"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</row>
    <row r="3455" spans="8:30" x14ac:dyDescent="0.25"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</row>
    <row r="3456" spans="8:30" x14ac:dyDescent="0.25"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</row>
    <row r="3457" spans="8:30" x14ac:dyDescent="0.25"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</row>
    <row r="3458" spans="8:30" x14ac:dyDescent="0.25"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</row>
    <row r="3459" spans="8:30" x14ac:dyDescent="0.25"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</row>
    <row r="3460" spans="8:30" x14ac:dyDescent="0.25"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</row>
    <row r="3461" spans="8:30" x14ac:dyDescent="0.25"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</row>
    <row r="3462" spans="8:30" x14ac:dyDescent="0.25"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</row>
    <row r="3463" spans="8:30" x14ac:dyDescent="0.25"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</row>
    <row r="3464" spans="8:30" x14ac:dyDescent="0.25"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</row>
    <row r="3465" spans="8:30" x14ac:dyDescent="0.25"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</row>
    <row r="3466" spans="8:30" x14ac:dyDescent="0.25"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</row>
    <row r="3467" spans="8:30" x14ac:dyDescent="0.25"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</row>
    <row r="3468" spans="8:30" x14ac:dyDescent="0.25"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</row>
    <row r="3469" spans="8:30" x14ac:dyDescent="0.25"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</row>
    <row r="3470" spans="8:30" x14ac:dyDescent="0.25"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</row>
    <row r="3471" spans="8:30" x14ac:dyDescent="0.25"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</row>
    <row r="3472" spans="8:30" x14ac:dyDescent="0.25"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</row>
    <row r="3473" spans="8:30" x14ac:dyDescent="0.25"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</row>
    <row r="3474" spans="8:30" x14ac:dyDescent="0.25"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</row>
    <row r="3475" spans="8:30" x14ac:dyDescent="0.25"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</row>
    <row r="3476" spans="8:30" x14ac:dyDescent="0.25"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</row>
    <row r="3477" spans="8:30" x14ac:dyDescent="0.25"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</row>
    <row r="3478" spans="8:30" x14ac:dyDescent="0.25"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</row>
    <row r="3479" spans="8:30" x14ac:dyDescent="0.25"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</row>
    <row r="3480" spans="8:30" x14ac:dyDescent="0.25"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</row>
    <row r="3481" spans="8:30" x14ac:dyDescent="0.25"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</row>
    <row r="3482" spans="8:30" x14ac:dyDescent="0.25"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</row>
    <row r="3483" spans="8:30" x14ac:dyDescent="0.25"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</row>
    <row r="3484" spans="8:30" x14ac:dyDescent="0.25"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</row>
    <row r="3485" spans="8:30" x14ac:dyDescent="0.25"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</row>
    <row r="3486" spans="8:30" x14ac:dyDescent="0.25"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</row>
    <row r="3487" spans="8:30" x14ac:dyDescent="0.25"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</row>
    <row r="3488" spans="8:30" x14ac:dyDescent="0.25"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</row>
    <row r="3489" spans="8:30" x14ac:dyDescent="0.25"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</row>
    <row r="3490" spans="8:30" x14ac:dyDescent="0.25"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</row>
    <row r="3491" spans="8:30" x14ac:dyDescent="0.25"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</row>
    <row r="3492" spans="8:30" x14ac:dyDescent="0.25"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</row>
    <row r="3493" spans="8:30" x14ac:dyDescent="0.25"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</row>
    <row r="3494" spans="8:30" x14ac:dyDescent="0.25"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</row>
    <row r="3495" spans="8:30" x14ac:dyDescent="0.25"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</row>
    <row r="3496" spans="8:30" x14ac:dyDescent="0.25"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</row>
    <row r="3497" spans="8:30" x14ac:dyDescent="0.25"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</row>
    <row r="3498" spans="8:30" x14ac:dyDescent="0.25"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</row>
    <row r="3499" spans="8:30" x14ac:dyDescent="0.25"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</row>
    <row r="3500" spans="8:30" x14ac:dyDescent="0.25"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</row>
    <row r="3501" spans="8:30" x14ac:dyDescent="0.25"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</row>
    <row r="3502" spans="8:30" x14ac:dyDescent="0.25"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</row>
    <row r="3503" spans="8:30" x14ac:dyDescent="0.25"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</row>
    <row r="3504" spans="8:30" x14ac:dyDescent="0.25"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</row>
    <row r="3505" spans="8:30" x14ac:dyDescent="0.25"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</row>
    <row r="3506" spans="8:30" x14ac:dyDescent="0.25"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</row>
    <row r="3507" spans="8:30" x14ac:dyDescent="0.25"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</row>
    <row r="3508" spans="8:30" x14ac:dyDescent="0.25"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</row>
    <row r="3509" spans="8:30" x14ac:dyDescent="0.25"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</row>
    <row r="3510" spans="8:30" x14ac:dyDescent="0.25"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</row>
    <row r="3511" spans="8:30" x14ac:dyDescent="0.25"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</row>
    <row r="3512" spans="8:30" x14ac:dyDescent="0.25"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</row>
    <row r="3513" spans="8:30" x14ac:dyDescent="0.25"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</row>
    <row r="3514" spans="8:30" x14ac:dyDescent="0.25"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</row>
    <row r="3515" spans="8:30" x14ac:dyDescent="0.25"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</row>
    <row r="3516" spans="8:30" x14ac:dyDescent="0.25"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</row>
    <row r="3517" spans="8:30" x14ac:dyDescent="0.25"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</row>
    <row r="3518" spans="8:30" x14ac:dyDescent="0.25"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</row>
    <row r="3519" spans="8:30" x14ac:dyDescent="0.25"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</row>
    <row r="3520" spans="8:30" x14ac:dyDescent="0.25"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</row>
    <row r="3521" spans="8:30" x14ac:dyDescent="0.25"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</row>
    <row r="3522" spans="8:30" x14ac:dyDescent="0.25"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</row>
    <row r="3523" spans="8:30" x14ac:dyDescent="0.25"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</row>
    <row r="3524" spans="8:30" x14ac:dyDescent="0.25"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</row>
    <row r="3525" spans="8:30" x14ac:dyDescent="0.25"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</row>
    <row r="3526" spans="8:30" x14ac:dyDescent="0.25"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</row>
    <row r="3527" spans="8:30" x14ac:dyDescent="0.25"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</row>
    <row r="3528" spans="8:30" x14ac:dyDescent="0.25"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</row>
    <row r="3529" spans="8:30" x14ac:dyDescent="0.25"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</row>
    <row r="3530" spans="8:30" x14ac:dyDescent="0.25"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</row>
    <row r="3531" spans="8:30" x14ac:dyDescent="0.25"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</row>
    <row r="3532" spans="8:30" x14ac:dyDescent="0.25"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</row>
    <row r="3533" spans="8:30" x14ac:dyDescent="0.25"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</row>
    <row r="3534" spans="8:30" x14ac:dyDescent="0.25"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</row>
    <row r="3535" spans="8:30" x14ac:dyDescent="0.25"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</row>
    <row r="3536" spans="8:30" x14ac:dyDescent="0.25"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</row>
    <row r="3537" spans="8:30" x14ac:dyDescent="0.25"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</row>
    <row r="3538" spans="8:30" x14ac:dyDescent="0.25"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</row>
    <row r="3539" spans="8:30" x14ac:dyDescent="0.25"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</row>
    <row r="3540" spans="8:30" x14ac:dyDescent="0.25"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</row>
    <row r="3541" spans="8:30" x14ac:dyDescent="0.25"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</row>
    <row r="3542" spans="8:30" x14ac:dyDescent="0.25"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</row>
    <row r="3543" spans="8:30" x14ac:dyDescent="0.25"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</row>
    <row r="3544" spans="8:30" x14ac:dyDescent="0.25"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</row>
    <row r="3545" spans="8:30" x14ac:dyDescent="0.25"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</row>
    <row r="3546" spans="8:30" x14ac:dyDescent="0.25"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</row>
    <row r="3547" spans="8:30" x14ac:dyDescent="0.25"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</row>
    <row r="3548" spans="8:30" x14ac:dyDescent="0.25"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</row>
    <row r="3549" spans="8:30" x14ac:dyDescent="0.25"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</row>
    <row r="3550" spans="8:30" x14ac:dyDescent="0.25"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</row>
    <row r="3551" spans="8:30" x14ac:dyDescent="0.25"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</row>
    <row r="3552" spans="8:30" x14ac:dyDescent="0.25"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</row>
    <row r="3553" spans="8:30" x14ac:dyDescent="0.25"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</row>
    <row r="3554" spans="8:30" x14ac:dyDescent="0.25"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</row>
    <row r="3555" spans="8:30" x14ac:dyDescent="0.25"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</row>
    <row r="3556" spans="8:30" x14ac:dyDescent="0.25"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</row>
    <row r="3557" spans="8:30" x14ac:dyDescent="0.25"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</row>
    <row r="3558" spans="8:30" x14ac:dyDescent="0.25"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</row>
    <row r="3559" spans="8:30" x14ac:dyDescent="0.25"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</row>
    <row r="3560" spans="8:30" x14ac:dyDescent="0.25"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</row>
    <row r="3561" spans="8:30" x14ac:dyDescent="0.25"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</row>
    <row r="3562" spans="8:30" x14ac:dyDescent="0.25"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</row>
    <row r="3563" spans="8:30" x14ac:dyDescent="0.25"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</row>
    <row r="3564" spans="8:30" x14ac:dyDescent="0.25"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</row>
    <row r="3565" spans="8:30" x14ac:dyDescent="0.25"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</row>
    <row r="3566" spans="8:30" x14ac:dyDescent="0.25"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</row>
    <row r="3567" spans="8:30" x14ac:dyDescent="0.25"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</row>
    <row r="3568" spans="8:30" x14ac:dyDescent="0.25"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</row>
    <row r="3569" spans="8:30" x14ac:dyDescent="0.25"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</row>
    <row r="3570" spans="8:30" x14ac:dyDescent="0.25"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</row>
    <row r="3571" spans="8:30" x14ac:dyDescent="0.25"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</row>
    <row r="3572" spans="8:30" x14ac:dyDescent="0.25"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</row>
    <row r="3573" spans="8:30" x14ac:dyDescent="0.25"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</row>
    <row r="3574" spans="8:30" x14ac:dyDescent="0.25"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</row>
    <row r="3575" spans="8:30" x14ac:dyDescent="0.25"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</row>
    <row r="3576" spans="8:30" x14ac:dyDescent="0.25"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</row>
    <row r="3577" spans="8:30" x14ac:dyDescent="0.25"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</row>
    <row r="3578" spans="8:30" x14ac:dyDescent="0.25"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</row>
    <row r="3579" spans="8:30" x14ac:dyDescent="0.25"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</row>
    <row r="3580" spans="8:30" x14ac:dyDescent="0.25"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</row>
    <row r="3581" spans="8:30" x14ac:dyDescent="0.25"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</row>
    <row r="3582" spans="8:30" x14ac:dyDescent="0.25"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</row>
    <row r="3583" spans="8:30" x14ac:dyDescent="0.25"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</row>
    <row r="3584" spans="8:30" x14ac:dyDescent="0.25"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</row>
    <row r="3585" spans="8:30" x14ac:dyDescent="0.25"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</row>
    <row r="3586" spans="8:30" x14ac:dyDescent="0.25"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</row>
    <row r="3587" spans="8:30" x14ac:dyDescent="0.25"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</row>
    <row r="3588" spans="8:30" x14ac:dyDescent="0.25"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</row>
    <row r="3589" spans="8:30" x14ac:dyDescent="0.25"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</row>
    <row r="3590" spans="8:30" x14ac:dyDescent="0.25"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</row>
    <row r="3591" spans="8:30" x14ac:dyDescent="0.25"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</row>
    <row r="3592" spans="8:30" x14ac:dyDescent="0.25"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</row>
    <row r="3593" spans="8:30" x14ac:dyDescent="0.25"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</row>
    <row r="3594" spans="8:30" x14ac:dyDescent="0.25"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</row>
    <row r="3595" spans="8:30" x14ac:dyDescent="0.25"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</row>
    <row r="3596" spans="8:30" x14ac:dyDescent="0.25"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</row>
    <row r="3597" spans="8:30" x14ac:dyDescent="0.25"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</row>
    <row r="3598" spans="8:30" x14ac:dyDescent="0.25"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</row>
    <row r="3599" spans="8:30" x14ac:dyDescent="0.25"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</row>
    <row r="3600" spans="8:30" x14ac:dyDescent="0.25"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</row>
    <row r="3601" spans="8:30" x14ac:dyDescent="0.25"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</row>
    <row r="3602" spans="8:30" x14ac:dyDescent="0.25"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</row>
    <row r="3603" spans="8:30" x14ac:dyDescent="0.25"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</row>
    <row r="3604" spans="8:30" x14ac:dyDescent="0.25"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</row>
    <row r="3605" spans="8:30" x14ac:dyDescent="0.25"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</row>
    <row r="3606" spans="8:30" x14ac:dyDescent="0.25"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</row>
    <row r="3607" spans="8:30" x14ac:dyDescent="0.25"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</row>
    <row r="3608" spans="8:30" x14ac:dyDescent="0.25"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</row>
    <row r="3609" spans="8:30" x14ac:dyDescent="0.25"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</row>
    <row r="3610" spans="8:30" x14ac:dyDescent="0.25"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</row>
    <row r="3611" spans="8:30" x14ac:dyDescent="0.25"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</row>
    <row r="3612" spans="8:30" x14ac:dyDescent="0.25"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</row>
    <row r="3613" spans="8:30" x14ac:dyDescent="0.25"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</row>
    <row r="3614" spans="8:30" x14ac:dyDescent="0.25"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</row>
    <row r="3615" spans="8:30" x14ac:dyDescent="0.25"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</row>
    <row r="3616" spans="8:30" x14ac:dyDescent="0.25"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</row>
    <row r="3617" spans="8:30" x14ac:dyDescent="0.25"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</row>
    <row r="3618" spans="8:30" x14ac:dyDescent="0.25"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</row>
    <row r="3619" spans="8:30" x14ac:dyDescent="0.25"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</row>
    <row r="3620" spans="8:30" x14ac:dyDescent="0.25"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</row>
    <row r="3621" spans="8:30" x14ac:dyDescent="0.25"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</row>
    <row r="3622" spans="8:30" x14ac:dyDescent="0.25"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</row>
    <row r="3623" spans="8:30" x14ac:dyDescent="0.25"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</row>
    <row r="3624" spans="8:30" x14ac:dyDescent="0.25"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</row>
    <row r="3625" spans="8:30" x14ac:dyDescent="0.25"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</row>
    <row r="3626" spans="8:30" x14ac:dyDescent="0.25"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</row>
    <row r="3627" spans="8:30" x14ac:dyDescent="0.25"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</row>
    <row r="3628" spans="8:30" x14ac:dyDescent="0.25"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</row>
    <row r="3629" spans="8:30" x14ac:dyDescent="0.25"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</row>
    <row r="3630" spans="8:30" x14ac:dyDescent="0.25"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</row>
    <row r="3631" spans="8:30" x14ac:dyDescent="0.25"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</row>
    <row r="3632" spans="8:30" x14ac:dyDescent="0.25"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</row>
    <row r="3633" spans="8:30" x14ac:dyDescent="0.25"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</row>
    <row r="3634" spans="8:30" x14ac:dyDescent="0.25"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</row>
    <row r="3635" spans="8:30" x14ac:dyDescent="0.25"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</row>
    <row r="3636" spans="8:30" x14ac:dyDescent="0.25"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</row>
    <row r="3637" spans="8:30" x14ac:dyDescent="0.25"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</row>
    <row r="3638" spans="8:30" x14ac:dyDescent="0.25"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</row>
    <row r="3639" spans="8:30" x14ac:dyDescent="0.25"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</row>
    <row r="3640" spans="8:30" x14ac:dyDescent="0.25"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</row>
    <row r="3641" spans="8:30" x14ac:dyDescent="0.25"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</row>
    <row r="3642" spans="8:30" x14ac:dyDescent="0.25"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</row>
    <row r="3643" spans="8:30" x14ac:dyDescent="0.25"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</row>
    <row r="3644" spans="8:30" x14ac:dyDescent="0.25"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</row>
    <row r="3645" spans="8:30" x14ac:dyDescent="0.25"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</row>
    <row r="3646" spans="8:30" x14ac:dyDescent="0.25"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</row>
    <row r="3647" spans="8:30" x14ac:dyDescent="0.25"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</row>
    <row r="3648" spans="8:30" x14ac:dyDescent="0.25"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</row>
    <row r="3649" spans="8:30" x14ac:dyDescent="0.25"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</row>
    <row r="3650" spans="8:30" x14ac:dyDescent="0.25"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</row>
    <row r="3651" spans="8:30" x14ac:dyDescent="0.25"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</row>
    <row r="3652" spans="8:30" x14ac:dyDescent="0.25"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</row>
    <row r="3653" spans="8:30" x14ac:dyDescent="0.25"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</row>
    <row r="3654" spans="8:30" x14ac:dyDescent="0.25"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</row>
    <row r="3655" spans="8:30" x14ac:dyDescent="0.25"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</row>
    <row r="3656" spans="8:30" x14ac:dyDescent="0.25"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</row>
    <row r="3657" spans="8:30" x14ac:dyDescent="0.25"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</row>
    <row r="3658" spans="8:30" x14ac:dyDescent="0.25"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</row>
    <row r="3659" spans="8:30" x14ac:dyDescent="0.25"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</row>
    <row r="3660" spans="8:30" x14ac:dyDescent="0.25"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</row>
    <row r="3661" spans="8:30" x14ac:dyDescent="0.25"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</row>
    <row r="3662" spans="8:30" x14ac:dyDescent="0.25"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</row>
    <row r="3663" spans="8:30" x14ac:dyDescent="0.25"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</row>
    <row r="3664" spans="8:30" x14ac:dyDescent="0.25"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</row>
    <row r="3665" spans="8:30" x14ac:dyDescent="0.25"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</row>
    <row r="3666" spans="8:30" x14ac:dyDescent="0.25"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</row>
    <row r="3667" spans="8:30" x14ac:dyDescent="0.25"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</row>
    <row r="3668" spans="8:30" x14ac:dyDescent="0.25"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</row>
    <row r="3669" spans="8:30" x14ac:dyDescent="0.25"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</row>
    <row r="3670" spans="8:30" x14ac:dyDescent="0.25"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</row>
    <row r="3671" spans="8:30" x14ac:dyDescent="0.25"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</row>
    <row r="3672" spans="8:30" x14ac:dyDescent="0.25"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</row>
    <row r="3673" spans="8:30" x14ac:dyDescent="0.25"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</row>
    <row r="3674" spans="8:30" x14ac:dyDescent="0.25"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</row>
    <row r="3675" spans="8:30" x14ac:dyDescent="0.25"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</row>
    <row r="3676" spans="8:30" x14ac:dyDescent="0.25"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</row>
    <row r="3677" spans="8:30" x14ac:dyDescent="0.25"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</row>
    <row r="3678" spans="8:30" x14ac:dyDescent="0.25"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</row>
    <row r="3679" spans="8:30" x14ac:dyDescent="0.25"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</row>
    <row r="3680" spans="8:30" x14ac:dyDescent="0.25"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</row>
    <row r="3681" spans="8:30" x14ac:dyDescent="0.25"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</row>
    <row r="3682" spans="8:30" x14ac:dyDescent="0.25"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</row>
    <row r="3683" spans="8:30" x14ac:dyDescent="0.25"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</row>
    <row r="3684" spans="8:30" x14ac:dyDescent="0.25"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</row>
    <row r="3685" spans="8:30" x14ac:dyDescent="0.25"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</row>
    <row r="3686" spans="8:30" x14ac:dyDescent="0.25"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</row>
    <row r="3687" spans="8:30" x14ac:dyDescent="0.25"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</row>
    <row r="3688" spans="8:30" x14ac:dyDescent="0.25"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</row>
    <row r="3689" spans="8:30" x14ac:dyDescent="0.25"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</row>
    <row r="3690" spans="8:30" x14ac:dyDescent="0.25"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</row>
    <row r="3691" spans="8:30" x14ac:dyDescent="0.25"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</row>
    <row r="3692" spans="8:30" x14ac:dyDescent="0.25"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</row>
    <row r="3693" spans="8:30" x14ac:dyDescent="0.25"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</row>
    <row r="3694" spans="8:30" x14ac:dyDescent="0.25"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</row>
    <row r="3695" spans="8:30" x14ac:dyDescent="0.25"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</row>
    <row r="3696" spans="8:30" x14ac:dyDescent="0.25"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</row>
    <row r="3697" spans="8:30" x14ac:dyDescent="0.25"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</row>
    <row r="3698" spans="8:30" x14ac:dyDescent="0.25"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</row>
    <row r="3699" spans="8:30" x14ac:dyDescent="0.25"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</row>
    <row r="3700" spans="8:30" x14ac:dyDescent="0.25"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</row>
    <row r="3701" spans="8:30" x14ac:dyDescent="0.25"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</row>
    <row r="3702" spans="8:30" x14ac:dyDescent="0.25"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</row>
    <row r="3703" spans="8:30" x14ac:dyDescent="0.25"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</row>
    <row r="3704" spans="8:30" x14ac:dyDescent="0.25"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</row>
    <row r="3705" spans="8:30" x14ac:dyDescent="0.25"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</row>
    <row r="3706" spans="8:30" x14ac:dyDescent="0.25"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</row>
    <row r="3707" spans="8:30" x14ac:dyDescent="0.25"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</row>
    <row r="3708" spans="8:30" x14ac:dyDescent="0.25"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</row>
    <row r="3709" spans="8:30" x14ac:dyDescent="0.25"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</row>
    <row r="3710" spans="8:30" x14ac:dyDescent="0.25"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</row>
    <row r="3711" spans="8:30" x14ac:dyDescent="0.25"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</row>
    <row r="3712" spans="8:30" x14ac:dyDescent="0.25"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</row>
    <row r="3713" spans="8:30" x14ac:dyDescent="0.25"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</row>
    <row r="3714" spans="8:30" x14ac:dyDescent="0.25"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</row>
    <row r="3715" spans="8:30" x14ac:dyDescent="0.25"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</row>
    <row r="3716" spans="8:30" x14ac:dyDescent="0.25"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</row>
    <row r="3717" spans="8:30" x14ac:dyDescent="0.25"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</row>
    <row r="3718" spans="8:30" x14ac:dyDescent="0.25"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</row>
    <row r="3719" spans="8:30" x14ac:dyDescent="0.25"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</row>
    <row r="3720" spans="8:30" x14ac:dyDescent="0.25"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</row>
    <row r="3721" spans="8:30" x14ac:dyDescent="0.25"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</row>
    <row r="3722" spans="8:30" x14ac:dyDescent="0.25"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</row>
    <row r="3723" spans="8:30" x14ac:dyDescent="0.25"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</row>
    <row r="3724" spans="8:30" x14ac:dyDescent="0.25"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</row>
    <row r="3725" spans="8:30" x14ac:dyDescent="0.25"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</row>
    <row r="3726" spans="8:30" x14ac:dyDescent="0.25"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</row>
    <row r="3727" spans="8:30" x14ac:dyDescent="0.25"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</row>
    <row r="3728" spans="8:30" x14ac:dyDescent="0.25"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</row>
    <row r="3729" spans="8:30" x14ac:dyDescent="0.25"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</row>
    <row r="3730" spans="8:30" x14ac:dyDescent="0.25"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</row>
    <row r="3731" spans="8:30" x14ac:dyDescent="0.25"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</row>
    <row r="3732" spans="8:30" x14ac:dyDescent="0.25"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</row>
    <row r="3733" spans="8:30" x14ac:dyDescent="0.25"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</row>
    <row r="3734" spans="8:30" x14ac:dyDescent="0.25"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</row>
    <row r="3735" spans="8:30" x14ac:dyDescent="0.25"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</row>
    <row r="3736" spans="8:30" x14ac:dyDescent="0.25"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</row>
    <row r="3737" spans="8:30" x14ac:dyDescent="0.25"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</row>
    <row r="3738" spans="8:30" x14ac:dyDescent="0.25"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</row>
    <row r="3739" spans="8:30" x14ac:dyDescent="0.25"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</row>
    <row r="3740" spans="8:30" x14ac:dyDescent="0.25"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</row>
    <row r="3741" spans="8:30" x14ac:dyDescent="0.25"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</row>
    <row r="3742" spans="8:30" x14ac:dyDescent="0.25"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</row>
    <row r="3743" spans="8:30" x14ac:dyDescent="0.25"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</row>
    <row r="3744" spans="8:30" x14ac:dyDescent="0.25"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</row>
    <row r="3745" spans="8:30" x14ac:dyDescent="0.25"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</row>
    <row r="3746" spans="8:30" x14ac:dyDescent="0.25"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</row>
    <row r="3747" spans="8:30" x14ac:dyDescent="0.25"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</row>
    <row r="3748" spans="8:30" x14ac:dyDescent="0.25"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</row>
    <row r="3749" spans="8:30" x14ac:dyDescent="0.25"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</row>
    <row r="3750" spans="8:30" x14ac:dyDescent="0.25"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</row>
    <row r="3751" spans="8:30" x14ac:dyDescent="0.25"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</row>
    <row r="3752" spans="8:30" x14ac:dyDescent="0.25"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</row>
    <row r="3753" spans="8:30" x14ac:dyDescent="0.25"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</row>
    <row r="3754" spans="8:30" x14ac:dyDescent="0.25"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</row>
    <row r="3755" spans="8:30" x14ac:dyDescent="0.25"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</row>
    <row r="3756" spans="8:30" x14ac:dyDescent="0.25"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</row>
    <row r="3757" spans="8:30" x14ac:dyDescent="0.25"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</row>
    <row r="3758" spans="8:30" x14ac:dyDescent="0.25"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</row>
    <row r="3759" spans="8:30" x14ac:dyDescent="0.25"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</row>
    <row r="3760" spans="8:30" x14ac:dyDescent="0.25"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</row>
    <row r="3761" spans="8:30" x14ac:dyDescent="0.25"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</row>
    <row r="3762" spans="8:30" x14ac:dyDescent="0.25"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</row>
    <row r="3763" spans="8:30" x14ac:dyDescent="0.25"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</row>
    <row r="3764" spans="8:30" x14ac:dyDescent="0.25"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</row>
    <row r="3765" spans="8:30" x14ac:dyDescent="0.25"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</row>
    <row r="3766" spans="8:30" x14ac:dyDescent="0.25"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</row>
    <row r="3767" spans="8:30" x14ac:dyDescent="0.25"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</row>
    <row r="3768" spans="8:30" x14ac:dyDescent="0.25"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</row>
    <row r="3769" spans="8:30" x14ac:dyDescent="0.25"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</row>
    <row r="3770" spans="8:30" x14ac:dyDescent="0.25"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</row>
    <row r="3771" spans="8:30" x14ac:dyDescent="0.25"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</row>
    <row r="3772" spans="8:30" x14ac:dyDescent="0.25"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</row>
    <row r="3773" spans="8:30" x14ac:dyDescent="0.25"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</row>
    <row r="3774" spans="8:30" x14ac:dyDescent="0.25"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</row>
    <row r="3775" spans="8:30" x14ac:dyDescent="0.25"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</row>
    <row r="3776" spans="8:30" x14ac:dyDescent="0.25"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</row>
    <row r="3777" spans="8:30" x14ac:dyDescent="0.25"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</row>
    <row r="3778" spans="8:30" x14ac:dyDescent="0.25"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</row>
    <row r="3779" spans="8:30" x14ac:dyDescent="0.25"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</row>
    <row r="3780" spans="8:30" x14ac:dyDescent="0.25"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</row>
    <row r="3781" spans="8:30" x14ac:dyDescent="0.25"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</row>
    <row r="3782" spans="8:30" x14ac:dyDescent="0.25"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</row>
    <row r="3783" spans="8:30" x14ac:dyDescent="0.25"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</row>
    <row r="3784" spans="8:30" x14ac:dyDescent="0.25"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</row>
    <row r="3785" spans="8:30" x14ac:dyDescent="0.25"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</row>
    <row r="3786" spans="8:30" x14ac:dyDescent="0.25"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</row>
    <row r="3787" spans="8:30" x14ac:dyDescent="0.25"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</row>
    <row r="3788" spans="8:30" x14ac:dyDescent="0.25"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</row>
    <row r="3789" spans="8:30" x14ac:dyDescent="0.25"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</row>
    <row r="3790" spans="8:30" x14ac:dyDescent="0.25"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</row>
    <row r="3791" spans="8:30" x14ac:dyDescent="0.25"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</row>
    <row r="3792" spans="8:30" x14ac:dyDescent="0.25"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</row>
    <row r="3793" spans="8:30" x14ac:dyDescent="0.25"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</row>
    <row r="3794" spans="8:30" x14ac:dyDescent="0.25"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</row>
    <row r="3795" spans="8:30" x14ac:dyDescent="0.25"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</row>
    <row r="3796" spans="8:30" x14ac:dyDescent="0.25"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</row>
    <row r="3797" spans="8:30" x14ac:dyDescent="0.25"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</row>
    <row r="3798" spans="8:30" x14ac:dyDescent="0.25"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</row>
    <row r="3799" spans="8:30" x14ac:dyDescent="0.25"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</row>
    <row r="3800" spans="8:30" x14ac:dyDescent="0.25"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</row>
    <row r="3801" spans="8:30" x14ac:dyDescent="0.25"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</row>
    <row r="3802" spans="8:30" x14ac:dyDescent="0.25"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</row>
    <row r="3803" spans="8:30" x14ac:dyDescent="0.25"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</row>
    <row r="3804" spans="8:30" x14ac:dyDescent="0.25"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</row>
    <row r="3805" spans="8:30" x14ac:dyDescent="0.25"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</row>
    <row r="3806" spans="8:30" x14ac:dyDescent="0.25"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</row>
    <row r="3807" spans="8:30" x14ac:dyDescent="0.25"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</row>
    <row r="3808" spans="8:30" x14ac:dyDescent="0.25"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</row>
    <row r="3809" spans="8:30" x14ac:dyDescent="0.25"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</row>
    <row r="3810" spans="8:30" x14ac:dyDescent="0.25"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</row>
    <row r="3811" spans="8:30" x14ac:dyDescent="0.25"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</row>
    <row r="3812" spans="8:30" x14ac:dyDescent="0.25"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</row>
    <row r="3813" spans="8:30" x14ac:dyDescent="0.25"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</row>
    <row r="3814" spans="8:30" x14ac:dyDescent="0.25"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</row>
    <row r="3815" spans="8:30" x14ac:dyDescent="0.25"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</row>
    <row r="3816" spans="8:30" x14ac:dyDescent="0.25"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</row>
    <row r="3817" spans="8:30" x14ac:dyDescent="0.25"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</row>
    <row r="3818" spans="8:30" x14ac:dyDescent="0.25"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</row>
    <row r="3819" spans="8:30" x14ac:dyDescent="0.25"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</row>
    <row r="3820" spans="8:30" x14ac:dyDescent="0.25"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</row>
    <row r="3821" spans="8:30" x14ac:dyDescent="0.25"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</row>
    <row r="3822" spans="8:30" x14ac:dyDescent="0.25"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</row>
    <row r="3823" spans="8:30" x14ac:dyDescent="0.25"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</row>
    <row r="3824" spans="8:30" x14ac:dyDescent="0.25"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</row>
    <row r="3825" spans="8:30" x14ac:dyDescent="0.25"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</row>
    <row r="3826" spans="8:30" x14ac:dyDescent="0.25"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</row>
    <row r="3827" spans="8:30" x14ac:dyDescent="0.25"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</row>
    <row r="3828" spans="8:30" x14ac:dyDescent="0.25"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</row>
    <row r="3829" spans="8:30" x14ac:dyDescent="0.25"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</row>
    <row r="3830" spans="8:30" x14ac:dyDescent="0.25"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</row>
    <row r="3831" spans="8:30" x14ac:dyDescent="0.25"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</row>
    <row r="3832" spans="8:30" x14ac:dyDescent="0.25"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</row>
    <row r="3833" spans="8:30" x14ac:dyDescent="0.25"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</row>
    <row r="3834" spans="8:30" x14ac:dyDescent="0.25"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</row>
    <row r="3835" spans="8:30" x14ac:dyDescent="0.25"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</row>
    <row r="3836" spans="8:30" x14ac:dyDescent="0.25"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</row>
    <row r="3837" spans="8:30" x14ac:dyDescent="0.25"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</row>
    <row r="3838" spans="8:30" x14ac:dyDescent="0.25"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</row>
    <row r="3839" spans="8:30" x14ac:dyDescent="0.25"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</row>
    <row r="3840" spans="8:30" x14ac:dyDescent="0.25"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</row>
    <row r="3841" spans="8:30" x14ac:dyDescent="0.25"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</row>
    <row r="3842" spans="8:30" x14ac:dyDescent="0.25"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</row>
    <row r="3843" spans="8:30" x14ac:dyDescent="0.25"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</row>
    <row r="3844" spans="8:30" x14ac:dyDescent="0.25"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</row>
    <row r="3845" spans="8:30" x14ac:dyDescent="0.25"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</row>
    <row r="3846" spans="8:30" x14ac:dyDescent="0.25"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</row>
    <row r="3847" spans="8:30" x14ac:dyDescent="0.25"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</row>
    <row r="3848" spans="8:30" x14ac:dyDescent="0.25"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</row>
    <row r="3849" spans="8:30" x14ac:dyDescent="0.25"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</row>
    <row r="3850" spans="8:30" x14ac:dyDescent="0.25"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</row>
    <row r="3851" spans="8:30" x14ac:dyDescent="0.25"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</row>
    <row r="3852" spans="8:30" x14ac:dyDescent="0.25"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</row>
    <row r="3853" spans="8:30" x14ac:dyDescent="0.25"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</row>
    <row r="3854" spans="8:30" x14ac:dyDescent="0.25"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</row>
    <row r="3855" spans="8:30" x14ac:dyDescent="0.25"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</row>
    <row r="3856" spans="8:30" x14ac:dyDescent="0.25"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</row>
    <row r="3857" spans="8:30" x14ac:dyDescent="0.25"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</row>
    <row r="3858" spans="8:30" x14ac:dyDescent="0.25"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</row>
    <row r="3859" spans="8:30" x14ac:dyDescent="0.25"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</row>
    <row r="3860" spans="8:30" x14ac:dyDescent="0.25"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</row>
    <row r="3861" spans="8:30" x14ac:dyDescent="0.25"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</row>
    <row r="3862" spans="8:30" x14ac:dyDescent="0.25"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</row>
    <row r="3863" spans="8:30" x14ac:dyDescent="0.25"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</row>
    <row r="3864" spans="8:30" x14ac:dyDescent="0.25"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</row>
    <row r="3865" spans="8:30" x14ac:dyDescent="0.25"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</row>
    <row r="3866" spans="8:30" x14ac:dyDescent="0.25"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</row>
    <row r="3867" spans="8:30" x14ac:dyDescent="0.25"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</row>
    <row r="3868" spans="8:30" x14ac:dyDescent="0.25"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</row>
    <row r="3869" spans="8:30" x14ac:dyDescent="0.25"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</row>
    <row r="3870" spans="8:30" x14ac:dyDescent="0.25"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</row>
    <row r="3871" spans="8:30" x14ac:dyDescent="0.25"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</row>
    <row r="3872" spans="8:30" x14ac:dyDescent="0.25"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</row>
    <row r="3873" spans="8:30" x14ac:dyDescent="0.25"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</row>
    <row r="3874" spans="8:30" x14ac:dyDescent="0.25"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</row>
    <row r="3875" spans="8:30" x14ac:dyDescent="0.25"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</row>
    <row r="3876" spans="8:30" x14ac:dyDescent="0.25"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</row>
    <row r="3877" spans="8:30" x14ac:dyDescent="0.25"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</row>
    <row r="3878" spans="8:30" x14ac:dyDescent="0.25"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</row>
    <row r="3879" spans="8:30" x14ac:dyDescent="0.25"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</row>
    <row r="3880" spans="8:30" x14ac:dyDescent="0.25"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</row>
    <row r="3881" spans="8:30" x14ac:dyDescent="0.25"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</row>
    <row r="3882" spans="8:30" x14ac:dyDescent="0.25"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</row>
    <row r="3883" spans="8:30" x14ac:dyDescent="0.25"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</row>
    <row r="3884" spans="8:30" x14ac:dyDescent="0.25"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</row>
    <row r="3885" spans="8:30" x14ac:dyDescent="0.25"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</row>
    <row r="3886" spans="8:30" x14ac:dyDescent="0.25"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</row>
    <row r="3887" spans="8:30" x14ac:dyDescent="0.25"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</row>
    <row r="3888" spans="8:30" x14ac:dyDescent="0.25"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</row>
    <row r="3889" spans="8:30" x14ac:dyDescent="0.25"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</row>
    <row r="3890" spans="8:30" x14ac:dyDescent="0.25"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</row>
    <row r="3891" spans="8:30" x14ac:dyDescent="0.25"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</row>
    <row r="3892" spans="8:30" x14ac:dyDescent="0.25"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</row>
    <row r="3893" spans="8:30" x14ac:dyDescent="0.25"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</row>
    <row r="3894" spans="8:30" x14ac:dyDescent="0.25"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</row>
    <row r="3895" spans="8:30" x14ac:dyDescent="0.25"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</row>
    <row r="3896" spans="8:30" x14ac:dyDescent="0.25"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</row>
    <row r="3897" spans="8:30" x14ac:dyDescent="0.25"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</row>
    <row r="3898" spans="8:30" x14ac:dyDescent="0.25"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</row>
    <row r="3899" spans="8:30" x14ac:dyDescent="0.25"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</row>
    <row r="3900" spans="8:30" x14ac:dyDescent="0.25"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</row>
    <row r="3901" spans="8:30" x14ac:dyDescent="0.25"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</row>
    <row r="3902" spans="8:30" x14ac:dyDescent="0.25"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</row>
    <row r="3903" spans="8:30" x14ac:dyDescent="0.25"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</row>
    <row r="3904" spans="8:30" x14ac:dyDescent="0.25"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</row>
    <row r="3905" spans="8:30" x14ac:dyDescent="0.25"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</row>
    <row r="3906" spans="8:30" x14ac:dyDescent="0.25"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</row>
    <row r="3907" spans="8:30" x14ac:dyDescent="0.25"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</row>
    <row r="3908" spans="8:30" x14ac:dyDescent="0.25"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</row>
    <row r="3909" spans="8:30" x14ac:dyDescent="0.25"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</row>
    <row r="3910" spans="8:30" x14ac:dyDescent="0.25"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</row>
    <row r="3911" spans="8:30" x14ac:dyDescent="0.25"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</row>
    <row r="3912" spans="8:30" x14ac:dyDescent="0.25"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</row>
    <row r="3913" spans="8:30" x14ac:dyDescent="0.25"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</row>
    <row r="3914" spans="8:30" x14ac:dyDescent="0.25"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</row>
    <row r="3915" spans="8:30" x14ac:dyDescent="0.25"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</row>
    <row r="3916" spans="8:30" x14ac:dyDescent="0.25"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</row>
    <row r="3917" spans="8:30" x14ac:dyDescent="0.25"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</row>
    <row r="3918" spans="8:30" x14ac:dyDescent="0.25"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</row>
    <row r="3919" spans="8:30" x14ac:dyDescent="0.25"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</row>
    <row r="3920" spans="8:30" x14ac:dyDescent="0.25"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</row>
    <row r="3921" spans="8:30" x14ac:dyDescent="0.25"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</row>
    <row r="3922" spans="8:30" x14ac:dyDescent="0.25"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</row>
    <row r="3923" spans="8:30" x14ac:dyDescent="0.25"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</row>
    <row r="3924" spans="8:30" x14ac:dyDescent="0.25"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</row>
    <row r="3925" spans="8:30" x14ac:dyDescent="0.25"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</row>
    <row r="3926" spans="8:30" x14ac:dyDescent="0.25"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</row>
    <row r="3927" spans="8:30" x14ac:dyDescent="0.25"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</row>
    <row r="3928" spans="8:30" x14ac:dyDescent="0.25"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</row>
    <row r="3929" spans="8:30" x14ac:dyDescent="0.25"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</row>
    <row r="3930" spans="8:30" x14ac:dyDescent="0.25"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</row>
    <row r="3931" spans="8:30" x14ac:dyDescent="0.25"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</row>
    <row r="3932" spans="8:30" x14ac:dyDescent="0.25"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</row>
    <row r="3933" spans="8:30" x14ac:dyDescent="0.25"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</row>
    <row r="3934" spans="8:30" x14ac:dyDescent="0.25"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</row>
    <row r="3935" spans="8:30" x14ac:dyDescent="0.25"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</row>
    <row r="3936" spans="8:30" x14ac:dyDescent="0.25"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</row>
    <row r="3937" spans="8:30" x14ac:dyDescent="0.25"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</row>
    <row r="3938" spans="8:30" x14ac:dyDescent="0.25"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</row>
    <row r="3939" spans="8:30" x14ac:dyDescent="0.25"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</row>
    <row r="3940" spans="8:30" x14ac:dyDescent="0.25"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</row>
    <row r="3941" spans="8:30" x14ac:dyDescent="0.25"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</row>
    <row r="3942" spans="8:30" x14ac:dyDescent="0.25"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</row>
    <row r="3943" spans="8:30" x14ac:dyDescent="0.25"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</row>
    <row r="3944" spans="8:30" x14ac:dyDescent="0.25"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</row>
    <row r="3945" spans="8:30" x14ac:dyDescent="0.25"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</row>
    <row r="3946" spans="8:30" x14ac:dyDescent="0.25"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</row>
    <row r="3947" spans="8:30" x14ac:dyDescent="0.25"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</row>
    <row r="3948" spans="8:30" x14ac:dyDescent="0.25"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</row>
    <row r="3949" spans="8:30" x14ac:dyDescent="0.25"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</row>
    <row r="3950" spans="8:30" x14ac:dyDescent="0.25"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</row>
    <row r="3951" spans="8:30" x14ac:dyDescent="0.25"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</row>
    <row r="3952" spans="8:30" x14ac:dyDescent="0.25"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</row>
    <row r="3953" spans="8:30" x14ac:dyDescent="0.25"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</row>
    <row r="3954" spans="8:30" x14ac:dyDescent="0.25"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</row>
    <row r="3955" spans="8:30" x14ac:dyDescent="0.25"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</row>
    <row r="3956" spans="8:30" x14ac:dyDescent="0.25"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</row>
    <row r="3957" spans="8:30" x14ac:dyDescent="0.25"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</row>
    <row r="3958" spans="8:30" x14ac:dyDescent="0.25"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</row>
    <row r="3959" spans="8:30" x14ac:dyDescent="0.25"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</row>
    <row r="3960" spans="8:30" x14ac:dyDescent="0.25"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</row>
    <row r="3961" spans="8:30" x14ac:dyDescent="0.25"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</row>
    <row r="3962" spans="8:30" x14ac:dyDescent="0.25"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</row>
    <row r="3963" spans="8:30" x14ac:dyDescent="0.25"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</row>
    <row r="3964" spans="8:30" x14ac:dyDescent="0.25"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</row>
    <row r="3965" spans="8:30" x14ac:dyDescent="0.25"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</row>
    <row r="3966" spans="8:30" x14ac:dyDescent="0.25"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</row>
    <row r="3967" spans="8:30" x14ac:dyDescent="0.25"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</row>
    <row r="3968" spans="8:30" x14ac:dyDescent="0.25"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</row>
    <row r="3969" spans="8:30" x14ac:dyDescent="0.25"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</row>
    <row r="3970" spans="8:30" x14ac:dyDescent="0.25"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</row>
    <row r="3971" spans="8:30" x14ac:dyDescent="0.25"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</row>
    <row r="3972" spans="8:30" x14ac:dyDescent="0.25"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</row>
    <row r="3973" spans="8:30" x14ac:dyDescent="0.25"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</row>
    <row r="3974" spans="8:30" x14ac:dyDescent="0.25"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</row>
    <row r="3975" spans="8:30" x14ac:dyDescent="0.25"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</row>
    <row r="3976" spans="8:30" x14ac:dyDescent="0.25"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</row>
    <row r="3977" spans="8:30" x14ac:dyDescent="0.25"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</row>
    <row r="3978" spans="8:30" x14ac:dyDescent="0.25"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</row>
    <row r="3979" spans="8:30" x14ac:dyDescent="0.25"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</row>
    <row r="3980" spans="8:30" x14ac:dyDescent="0.25"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</row>
    <row r="3981" spans="8:30" x14ac:dyDescent="0.25"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</row>
    <row r="3982" spans="8:30" x14ac:dyDescent="0.25"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</row>
    <row r="3983" spans="8:30" x14ac:dyDescent="0.25"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</row>
    <row r="3984" spans="8:30" x14ac:dyDescent="0.25"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</row>
    <row r="3985" spans="8:30" x14ac:dyDescent="0.25"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</row>
    <row r="3986" spans="8:30" x14ac:dyDescent="0.25"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</row>
    <row r="3987" spans="8:30" x14ac:dyDescent="0.25"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</row>
    <row r="3988" spans="8:30" x14ac:dyDescent="0.25"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</row>
    <row r="3989" spans="8:30" x14ac:dyDescent="0.25"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</row>
    <row r="3990" spans="8:30" x14ac:dyDescent="0.25"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</row>
    <row r="3991" spans="8:30" x14ac:dyDescent="0.25"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</row>
    <row r="3992" spans="8:30" x14ac:dyDescent="0.25"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</row>
    <row r="3993" spans="8:30" x14ac:dyDescent="0.25"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</row>
    <row r="3994" spans="8:30" x14ac:dyDescent="0.25"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</row>
    <row r="3995" spans="8:30" x14ac:dyDescent="0.25"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</row>
    <row r="3996" spans="8:30" x14ac:dyDescent="0.25"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</row>
    <row r="3997" spans="8:30" x14ac:dyDescent="0.25"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</row>
    <row r="3998" spans="8:30" x14ac:dyDescent="0.25"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</row>
    <row r="3999" spans="8:30" x14ac:dyDescent="0.25"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</row>
    <row r="4000" spans="8:30" x14ac:dyDescent="0.25"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</row>
    <row r="4001" spans="8:30" x14ac:dyDescent="0.25"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</row>
    <row r="4002" spans="8:30" x14ac:dyDescent="0.25"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</row>
    <row r="4003" spans="8:30" x14ac:dyDescent="0.25"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</row>
    <row r="4004" spans="8:30" x14ac:dyDescent="0.25"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</row>
    <row r="4005" spans="8:30" x14ac:dyDescent="0.25"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</row>
    <row r="4006" spans="8:30" x14ac:dyDescent="0.25"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</row>
    <row r="4007" spans="8:30" x14ac:dyDescent="0.25"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</row>
    <row r="4008" spans="8:30" x14ac:dyDescent="0.25"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</row>
    <row r="4009" spans="8:30" x14ac:dyDescent="0.25"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</row>
    <row r="4010" spans="8:30" x14ac:dyDescent="0.25"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</row>
    <row r="4011" spans="8:30" x14ac:dyDescent="0.25"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</row>
    <row r="4012" spans="8:30" x14ac:dyDescent="0.25"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</row>
    <row r="4013" spans="8:30" x14ac:dyDescent="0.25"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</row>
    <row r="4014" spans="8:30" x14ac:dyDescent="0.25"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</row>
    <row r="4015" spans="8:30" x14ac:dyDescent="0.25"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</row>
    <row r="4016" spans="8:30" x14ac:dyDescent="0.25"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</row>
    <row r="4017" spans="8:30" x14ac:dyDescent="0.25"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</row>
    <row r="4018" spans="8:30" x14ac:dyDescent="0.25"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</row>
    <row r="4019" spans="8:30" x14ac:dyDescent="0.25"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</row>
    <row r="4020" spans="8:30" x14ac:dyDescent="0.25"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</row>
    <row r="4021" spans="8:30" x14ac:dyDescent="0.25"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</row>
    <row r="4022" spans="8:30" x14ac:dyDescent="0.25"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</row>
    <row r="4023" spans="8:30" x14ac:dyDescent="0.25"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</row>
    <row r="4024" spans="8:30" x14ac:dyDescent="0.25"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</row>
    <row r="4025" spans="8:30" x14ac:dyDescent="0.25"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</row>
    <row r="4026" spans="8:30" x14ac:dyDescent="0.25"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</row>
    <row r="4027" spans="8:30" x14ac:dyDescent="0.25"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</row>
    <row r="4028" spans="8:30" x14ac:dyDescent="0.25"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</row>
    <row r="4029" spans="8:30" x14ac:dyDescent="0.25"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</row>
    <row r="4030" spans="8:30" x14ac:dyDescent="0.25"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</row>
    <row r="4031" spans="8:30" x14ac:dyDescent="0.25"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</row>
    <row r="4032" spans="8:30" x14ac:dyDescent="0.25"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</row>
    <row r="4033" spans="8:30" x14ac:dyDescent="0.25"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</row>
    <row r="4034" spans="8:30" x14ac:dyDescent="0.25"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</row>
    <row r="4035" spans="8:30" x14ac:dyDescent="0.25"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</row>
    <row r="4036" spans="8:30" x14ac:dyDescent="0.25"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</row>
    <row r="4037" spans="8:30" x14ac:dyDescent="0.25"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</row>
    <row r="4038" spans="8:30" x14ac:dyDescent="0.25"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</row>
    <row r="4039" spans="8:30" x14ac:dyDescent="0.25"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</row>
    <row r="4040" spans="8:30" x14ac:dyDescent="0.25"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</row>
    <row r="4041" spans="8:30" x14ac:dyDescent="0.25"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</row>
    <row r="4042" spans="8:30" x14ac:dyDescent="0.25"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</row>
    <row r="4043" spans="8:30" x14ac:dyDescent="0.25"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</row>
    <row r="4044" spans="8:30" x14ac:dyDescent="0.25"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</row>
    <row r="4045" spans="8:30" x14ac:dyDescent="0.25"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</row>
    <row r="4046" spans="8:30" x14ac:dyDescent="0.25"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</row>
    <row r="4047" spans="8:30" x14ac:dyDescent="0.25"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</row>
    <row r="4048" spans="8:30" x14ac:dyDescent="0.25"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</row>
    <row r="4049" spans="8:30" x14ac:dyDescent="0.25"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</row>
    <row r="4050" spans="8:30" x14ac:dyDescent="0.25"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</row>
    <row r="4051" spans="8:30" x14ac:dyDescent="0.25"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</row>
    <row r="4052" spans="8:30" x14ac:dyDescent="0.25"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</row>
    <row r="4053" spans="8:30" x14ac:dyDescent="0.25"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</row>
    <row r="4054" spans="8:30" x14ac:dyDescent="0.25"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</row>
    <row r="4055" spans="8:30" x14ac:dyDescent="0.25"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</row>
    <row r="4056" spans="8:30" x14ac:dyDescent="0.25"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</row>
    <row r="4057" spans="8:30" x14ac:dyDescent="0.25"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</row>
    <row r="4058" spans="8:30" x14ac:dyDescent="0.25"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</row>
    <row r="4059" spans="8:30" x14ac:dyDescent="0.25"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</row>
    <row r="4060" spans="8:30" x14ac:dyDescent="0.25"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</row>
    <row r="4061" spans="8:30" x14ac:dyDescent="0.25"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</row>
    <row r="4062" spans="8:30" x14ac:dyDescent="0.25"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</row>
    <row r="4063" spans="8:30" x14ac:dyDescent="0.25"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</row>
    <row r="4064" spans="8:30" x14ac:dyDescent="0.25"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</row>
    <row r="4065" spans="8:30" x14ac:dyDescent="0.25"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</row>
    <row r="4066" spans="8:30" x14ac:dyDescent="0.25"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</row>
    <row r="4067" spans="8:30" x14ac:dyDescent="0.25"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</row>
    <row r="4068" spans="8:30" x14ac:dyDescent="0.25"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</row>
    <row r="4069" spans="8:30" x14ac:dyDescent="0.25"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</row>
    <row r="4070" spans="8:30" x14ac:dyDescent="0.25"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</row>
    <row r="4071" spans="8:30" x14ac:dyDescent="0.25"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</row>
    <row r="4072" spans="8:30" x14ac:dyDescent="0.25"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</row>
    <row r="4073" spans="8:30" x14ac:dyDescent="0.25"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</row>
    <row r="4074" spans="8:30" x14ac:dyDescent="0.25"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</row>
    <row r="4075" spans="8:30" x14ac:dyDescent="0.25"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</row>
    <row r="4076" spans="8:30" x14ac:dyDescent="0.25"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</row>
    <row r="4077" spans="8:30" x14ac:dyDescent="0.25"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</row>
    <row r="4078" spans="8:30" x14ac:dyDescent="0.25"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</row>
    <row r="4079" spans="8:30" x14ac:dyDescent="0.25"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</row>
    <row r="4080" spans="8:30" x14ac:dyDescent="0.25"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</row>
    <row r="4081" spans="8:30" x14ac:dyDescent="0.25"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</row>
    <row r="4082" spans="8:30" x14ac:dyDescent="0.25"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</row>
    <row r="4083" spans="8:30" x14ac:dyDescent="0.25"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</row>
    <row r="4084" spans="8:30" x14ac:dyDescent="0.25"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</row>
    <row r="4085" spans="8:30" x14ac:dyDescent="0.25"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</row>
    <row r="4086" spans="8:30" x14ac:dyDescent="0.25"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</row>
    <row r="4087" spans="8:30" x14ac:dyDescent="0.25"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</row>
    <row r="4088" spans="8:30" x14ac:dyDescent="0.25"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</row>
    <row r="4089" spans="8:30" x14ac:dyDescent="0.25"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</row>
    <row r="4090" spans="8:30" x14ac:dyDescent="0.25"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</row>
    <row r="4091" spans="8:30" x14ac:dyDescent="0.25"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</row>
    <row r="4092" spans="8:30" x14ac:dyDescent="0.25"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</row>
    <row r="4093" spans="8:30" x14ac:dyDescent="0.25"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</row>
    <row r="4094" spans="8:30" x14ac:dyDescent="0.25"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</row>
    <row r="4095" spans="8:30" x14ac:dyDescent="0.25"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</row>
    <row r="4096" spans="8:30" x14ac:dyDescent="0.25"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</row>
    <row r="4097" spans="8:30" x14ac:dyDescent="0.25"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</row>
    <row r="4098" spans="8:30" x14ac:dyDescent="0.25"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</row>
    <row r="4099" spans="8:30" x14ac:dyDescent="0.25"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</row>
    <row r="4100" spans="8:30" x14ac:dyDescent="0.25"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</row>
    <row r="4101" spans="8:30" x14ac:dyDescent="0.25"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</row>
    <row r="4102" spans="8:30" x14ac:dyDescent="0.25"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</row>
    <row r="4103" spans="8:30" x14ac:dyDescent="0.25"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</row>
    <row r="4104" spans="8:30" x14ac:dyDescent="0.25"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</row>
    <row r="4105" spans="8:30" x14ac:dyDescent="0.25"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</row>
    <row r="4106" spans="8:30" x14ac:dyDescent="0.25"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</row>
    <row r="4107" spans="8:30" x14ac:dyDescent="0.25"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</row>
    <row r="4108" spans="8:30" x14ac:dyDescent="0.25"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</row>
    <row r="4109" spans="8:30" x14ac:dyDescent="0.25"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</row>
    <row r="4110" spans="8:30" x14ac:dyDescent="0.25"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</row>
    <row r="4111" spans="8:30" x14ac:dyDescent="0.25"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</row>
    <row r="4112" spans="8:30" x14ac:dyDescent="0.25"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</row>
    <row r="4113" spans="8:30" x14ac:dyDescent="0.25"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</row>
    <row r="4114" spans="8:30" x14ac:dyDescent="0.25"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</row>
    <row r="4115" spans="8:30" x14ac:dyDescent="0.25"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</row>
    <row r="4116" spans="8:30" x14ac:dyDescent="0.25"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</row>
    <row r="4117" spans="8:30" x14ac:dyDescent="0.25"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</row>
    <row r="4118" spans="8:30" x14ac:dyDescent="0.25"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</row>
    <row r="4119" spans="8:30" x14ac:dyDescent="0.25"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</row>
    <row r="4120" spans="8:30" x14ac:dyDescent="0.25"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</row>
    <row r="4121" spans="8:30" x14ac:dyDescent="0.25"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</row>
    <row r="4122" spans="8:30" x14ac:dyDescent="0.25"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</row>
    <row r="4123" spans="8:30" x14ac:dyDescent="0.25"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</row>
    <row r="4124" spans="8:30" x14ac:dyDescent="0.25"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</row>
    <row r="4125" spans="8:30" x14ac:dyDescent="0.25"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</row>
    <row r="4126" spans="8:30" x14ac:dyDescent="0.25"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</row>
    <row r="4127" spans="8:30" x14ac:dyDescent="0.25"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</row>
    <row r="4128" spans="8:30" x14ac:dyDescent="0.25"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</row>
    <row r="4129" spans="8:30" x14ac:dyDescent="0.25"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</row>
    <row r="4130" spans="8:30" x14ac:dyDescent="0.25"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</row>
    <row r="4131" spans="8:30" x14ac:dyDescent="0.25"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</row>
    <row r="4132" spans="8:30" x14ac:dyDescent="0.25"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</row>
    <row r="4133" spans="8:30" x14ac:dyDescent="0.25"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</row>
    <row r="4134" spans="8:30" x14ac:dyDescent="0.25"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</row>
    <row r="4135" spans="8:30" x14ac:dyDescent="0.25"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</row>
    <row r="4136" spans="8:30" x14ac:dyDescent="0.25"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</row>
    <row r="4137" spans="8:30" x14ac:dyDescent="0.25"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</row>
    <row r="4138" spans="8:30" x14ac:dyDescent="0.25"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</row>
    <row r="4139" spans="8:30" x14ac:dyDescent="0.25"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</row>
    <row r="4140" spans="8:30" x14ac:dyDescent="0.25"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</row>
    <row r="4141" spans="8:30" x14ac:dyDescent="0.25"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</row>
    <row r="4142" spans="8:30" x14ac:dyDescent="0.25"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</row>
    <row r="4143" spans="8:30" x14ac:dyDescent="0.25"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</row>
    <row r="4144" spans="8:30" x14ac:dyDescent="0.25"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</row>
    <row r="4145" spans="8:30" x14ac:dyDescent="0.25"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</row>
    <row r="4146" spans="8:30" x14ac:dyDescent="0.25"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</row>
    <row r="4147" spans="8:30" x14ac:dyDescent="0.25"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</row>
    <row r="4148" spans="8:30" x14ac:dyDescent="0.25"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</row>
    <row r="4149" spans="8:30" x14ac:dyDescent="0.25"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</row>
    <row r="4150" spans="8:30" x14ac:dyDescent="0.25"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</row>
    <row r="4151" spans="8:30" x14ac:dyDescent="0.25"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</row>
    <row r="4152" spans="8:30" x14ac:dyDescent="0.25"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</row>
    <row r="4153" spans="8:30" x14ac:dyDescent="0.25"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</row>
    <row r="4154" spans="8:30" x14ac:dyDescent="0.25"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</row>
    <row r="4155" spans="8:30" x14ac:dyDescent="0.25"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</row>
    <row r="4156" spans="8:30" x14ac:dyDescent="0.25"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</row>
    <row r="4157" spans="8:30" x14ac:dyDescent="0.25"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</row>
    <row r="4158" spans="8:30" x14ac:dyDescent="0.25"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</row>
    <row r="4159" spans="8:30" x14ac:dyDescent="0.25"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</row>
    <row r="4160" spans="8:30" x14ac:dyDescent="0.25"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</row>
    <row r="4161" spans="8:30" x14ac:dyDescent="0.25"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</row>
    <row r="4162" spans="8:30" x14ac:dyDescent="0.25"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</row>
    <row r="4163" spans="8:30" x14ac:dyDescent="0.25"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</row>
    <row r="4164" spans="8:30" x14ac:dyDescent="0.25"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</row>
    <row r="4165" spans="8:30" x14ac:dyDescent="0.25"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</row>
    <row r="4166" spans="8:30" x14ac:dyDescent="0.25"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</row>
    <row r="4167" spans="8:30" x14ac:dyDescent="0.25"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</row>
    <row r="4168" spans="8:30" x14ac:dyDescent="0.25"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</row>
    <row r="4169" spans="8:30" x14ac:dyDescent="0.25"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</row>
    <row r="4170" spans="8:30" x14ac:dyDescent="0.25"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</row>
    <row r="4171" spans="8:30" x14ac:dyDescent="0.25"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</row>
    <row r="4172" spans="8:30" x14ac:dyDescent="0.25"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</row>
    <row r="4173" spans="8:30" x14ac:dyDescent="0.25"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</row>
    <row r="4174" spans="8:30" x14ac:dyDescent="0.25"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</row>
    <row r="4175" spans="8:30" x14ac:dyDescent="0.25"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</row>
    <row r="4176" spans="8:30" x14ac:dyDescent="0.25"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</row>
    <row r="4177" spans="8:30" x14ac:dyDescent="0.25"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</row>
    <row r="4178" spans="8:30" x14ac:dyDescent="0.25"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</row>
    <row r="4179" spans="8:30" x14ac:dyDescent="0.25"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</row>
    <row r="4180" spans="8:30" x14ac:dyDescent="0.25"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</row>
    <row r="4181" spans="8:30" x14ac:dyDescent="0.25"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</row>
    <row r="4182" spans="8:30" x14ac:dyDescent="0.25"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</row>
    <row r="4183" spans="8:30" x14ac:dyDescent="0.25"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</row>
    <row r="4184" spans="8:30" x14ac:dyDescent="0.25"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</row>
    <row r="4185" spans="8:30" x14ac:dyDescent="0.25"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</row>
    <row r="4186" spans="8:30" x14ac:dyDescent="0.25"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</row>
    <row r="4187" spans="8:30" x14ac:dyDescent="0.25"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</row>
    <row r="4188" spans="8:30" x14ac:dyDescent="0.25"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</row>
    <row r="4189" spans="8:30" x14ac:dyDescent="0.25"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</row>
    <row r="4190" spans="8:30" x14ac:dyDescent="0.25"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</row>
    <row r="4191" spans="8:30" x14ac:dyDescent="0.25"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</row>
    <row r="4192" spans="8:30" x14ac:dyDescent="0.25"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</row>
    <row r="4193" spans="8:30" x14ac:dyDescent="0.25"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</row>
    <row r="4194" spans="8:30" x14ac:dyDescent="0.25"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</row>
    <row r="4195" spans="8:30" x14ac:dyDescent="0.25"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</row>
    <row r="4196" spans="8:30" x14ac:dyDescent="0.25"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</row>
    <row r="4197" spans="8:30" x14ac:dyDescent="0.25"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</row>
    <row r="4198" spans="8:30" x14ac:dyDescent="0.25"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</row>
    <row r="4199" spans="8:30" x14ac:dyDescent="0.25"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</row>
    <row r="4200" spans="8:30" x14ac:dyDescent="0.25"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</row>
    <row r="4201" spans="8:30" x14ac:dyDescent="0.25"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</row>
    <row r="4202" spans="8:30" x14ac:dyDescent="0.25"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</row>
    <row r="4203" spans="8:30" x14ac:dyDescent="0.25"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</row>
    <row r="4204" spans="8:30" x14ac:dyDescent="0.25"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</row>
    <row r="4205" spans="8:30" x14ac:dyDescent="0.25"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</row>
    <row r="4206" spans="8:30" x14ac:dyDescent="0.25"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</row>
    <row r="4207" spans="8:30" x14ac:dyDescent="0.25"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</row>
    <row r="4208" spans="8:30" x14ac:dyDescent="0.25"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</row>
    <row r="4209" spans="8:30" x14ac:dyDescent="0.25"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</row>
    <row r="4210" spans="8:30" x14ac:dyDescent="0.25"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</row>
    <row r="4211" spans="8:30" x14ac:dyDescent="0.25"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</row>
    <row r="4212" spans="8:30" x14ac:dyDescent="0.25"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</row>
    <row r="4213" spans="8:30" x14ac:dyDescent="0.25"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</row>
    <row r="4214" spans="8:30" x14ac:dyDescent="0.25"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</row>
    <row r="4215" spans="8:30" x14ac:dyDescent="0.25"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</row>
    <row r="4216" spans="8:30" x14ac:dyDescent="0.25"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</row>
    <row r="4217" spans="8:30" x14ac:dyDescent="0.25"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</row>
    <row r="4218" spans="8:30" x14ac:dyDescent="0.25"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</row>
    <row r="4219" spans="8:30" x14ac:dyDescent="0.25"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</row>
    <row r="4220" spans="8:30" x14ac:dyDescent="0.25"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</row>
    <row r="4221" spans="8:30" x14ac:dyDescent="0.25"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</row>
    <row r="4222" spans="8:30" x14ac:dyDescent="0.25"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</row>
    <row r="4223" spans="8:30" x14ac:dyDescent="0.25"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</row>
    <row r="4224" spans="8:30" x14ac:dyDescent="0.25"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</row>
    <row r="4225" spans="8:30" x14ac:dyDescent="0.25"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</row>
    <row r="4226" spans="8:30" x14ac:dyDescent="0.25"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</row>
    <row r="4227" spans="8:30" x14ac:dyDescent="0.25"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</row>
    <row r="4228" spans="8:30" x14ac:dyDescent="0.25"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</row>
    <row r="4229" spans="8:30" x14ac:dyDescent="0.25"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</row>
    <row r="4230" spans="8:30" x14ac:dyDescent="0.25"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</row>
    <row r="4231" spans="8:30" x14ac:dyDescent="0.25"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</row>
    <row r="4232" spans="8:30" x14ac:dyDescent="0.25"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</row>
    <row r="4233" spans="8:30" x14ac:dyDescent="0.25"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</row>
    <row r="4234" spans="8:30" x14ac:dyDescent="0.25"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</row>
    <row r="4235" spans="8:30" x14ac:dyDescent="0.25"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</row>
    <row r="4236" spans="8:30" x14ac:dyDescent="0.25"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</row>
    <row r="4237" spans="8:30" x14ac:dyDescent="0.25"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</row>
    <row r="4238" spans="8:30" x14ac:dyDescent="0.25"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</row>
    <row r="4239" spans="8:30" x14ac:dyDescent="0.25"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</row>
    <row r="4240" spans="8:30" x14ac:dyDescent="0.25"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</row>
    <row r="4241" spans="8:30" x14ac:dyDescent="0.25"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</row>
    <row r="4242" spans="8:30" x14ac:dyDescent="0.25"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</row>
    <row r="4243" spans="8:30" x14ac:dyDescent="0.25"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</row>
    <row r="4244" spans="8:30" x14ac:dyDescent="0.25"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</row>
    <row r="4245" spans="8:30" x14ac:dyDescent="0.25"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</row>
    <row r="4246" spans="8:30" x14ac:dyDescent="0.25"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</row>
    <row r="4247" spans="8:30" x14ac:dyDescent="0.25"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</row>
    <row r="4248" spans="8:30" x14ac:dyDescent="0.25"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</row>
    <row r="4249" spans="8:30" x14ac:dyDescent="0.25"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</row>
    <row r="4250" spans="8:30" x14ac:dyDescent="0.25"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</row>
    <row r="4251" spans="8:30" x14ac:dyDescent="0.25"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</row>
    <row r="4252" spans="8:30" x14ac:dyDescent="0.25"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</row>
    <row r="4253" spans="8:30" x14ac:dyDescent="0.25"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</row>
    <row r="4254" spans="8:30" x14ac:dyDescent="0.25"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</row>
    <row r="4255" spans="8:30" x14ac:dyDescent="0.25"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</row>
    <row r="4256" spans="8:30" x14ac:dyDescent="0.25"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</row>
    <row r="4257" spans="8:30" x14ac:dyDescent="0.25"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</row>
    <row r="4258" spans="8:30" x14ac:dyDescent="0.25"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</row>
    <row r="4259" spans="8:30" x14ac:dyDescent="0.25"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</row>
    <row r="4260" spans="8:30" x14ac:dyDescent="0.25"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</row>
    <row r="4261" spans="8:30" x14ac:dyDescent="0.25"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</row>
    <row r="4262" spans="8:30" x14ac:dyDescent="0.25"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</row>
    <row r="4263" spans="8:30" x14ac:dyDescent="0.25"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</row>
    <row r="4264" spans="8:30" x14ac:dyDescent="0.25"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</row>
    <row r="4265" spans="8:30" x14ac:dyDescent="0.25"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</row>
    <row r="4266" spans="8:30" x14ac:dyDescent="0.25"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</row>
    <row r="4267" spans="8:30" x14ac:dyDescent="0.25"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</row>
    <row r="4268" spans="8:30" x14ac:dyDescent="0.25"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</row>
    <row r="4269" spans="8:30" x14ac:dyDescent="0.25"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</row>
    <row r="4270" spans="8:30" x14ac:dyDescent="0.25"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</row>
    <row r="4271" spans="8:30" x14ac:dyDescent="0.25"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</row>
    <row r="4272" spans="8:30" x14ac:dyDescent="0.25"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</row>
    <row r="4273" spans="8:30" x14ac:dyDescent="0.25"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</row>
    <row r="4274" spans="8:30" x14ac:dyDescent="0.25"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</row>
    <row r="4275" spans="8:30" x14ac:dyDescent="0.25"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</row>
    <row r="4276" spans="8:30" x14ac:dyDescent="0.25"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</row>
    <row r="4277" spans="8:30" x14ac:dyDescent="0.25"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</row>
    <row r="4278" spans="8:30" x14ac:dyDescent="0.25"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</row>
    <row r="4279" spans="8:30" x14ac:dyDescent="0.25"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</row>
    <row r="4280" spans="8:30" x14ac:dyDescent="0.25"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</row>
    <row r="4281" spans="8:30" x14ac:dyDescent="0.25"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</row>
    <row r="4282" spans="8:30" x14ac:dyDescent="0.25"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</row>
    <row r="4283" spans="8:30" x14ac:dyDescent="0.25"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</row>
    <row r="4284" spans="8:30" x14ac:dyDescent="0.25"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</row>
    <row r="4285" spans="8:30" x14ac:dyDescent="0.25"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</row>
    <row r="4286" spans="8:30" x14ac:dyDescent="0.25"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</row>
    <row r="4287" spans="8:30" x14ac:dyDescent="0.25"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</row>
    <row r="4288" spans="8:30" x14ac:dyDescent="0.25"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</row>
    <row r="4289" spans="8:30" x14ac:dyDescent="0.25"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</row>
    <row r="4290" spans="8:30" x14ac:dyDescent="0.25"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</row>
    <row r="4291" spans="8:30" x14ac:dyDescent="0.25"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</row>
    <row r="4292" spans="8:30" x14ac:dyDescent="0.25"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</row>
    <row r="4293" spans="8:30" x14ac:dyDescent="0.25"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</row>
    <row r="4294" spans="8:30" x14ac:dyDescent="0.25"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</row>
    <row r="4295" spans="8:30" x14ac:dyDescent="0.25"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</row>
    <row r="4296" spans="8:30" x14ac:dyDescent="0.25"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</row>
    <row r="4297" spans="8:30" x14ac:dyDescent="0.25"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</row>
    <row r="4298" spans="8:30" x14ac:dyDescent="0.25"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</row>
    <row r="4299" spans="8:30" x14ac:dyDescent="0.25"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</row>
    <row r="4300" spans="8:30" x14ac:dyDescent="0.25"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</row>
    <row r="4301" spans="8:30" x14ac:dyDescent="0.25"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</row>
    <row r="4302" spans="8:30" x14ac:dyDescent="0.25"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</row>
    <row r="4303" spans="8:30" x14ac:dyDescent="0.25"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</row>
    <row r="4304" spans="8:30" x14ac:dyDescent="0.25"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</row>
    <row r="4305" spans="8:30" x14ac:dyDescent="0.25"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</row>
    <row r="4306" spans="8:30" x14ac:dyDescent="0.25"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</row>
    <row r="4307" spans="8:30" x14ac:dyDescent="0.25"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</row>
    <row r="4308" spans="8:30" x14ac:dyDescent="0.25"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</row>
    <row r="4309" spans="8:30" x14ac:dyDescent="0.25"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</row>
    <row r="4310" spans="8:30" x14ac:dyDescent="0.25"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</row>
    <row r="4311" spans="8:30" x14ac:dyDescent="0.25"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</row>
    <row r="4312" spans="8:30" x14ac:dyDescent="0.25"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</row>
    <row r="4313" spans="8:30" x14ac:dyDescent="0.25"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</row>
    <row r="4314" spans="8:30" x14ac:dyDescent="0.25"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</row>
    <row r="4315" spans="8:30" x14ac:dyDescent="0.25"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</row>
    <row r="4316" spans="8:30" x14ac:dyDescent="0.25"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</row>
    <row r="4317" spans="8:30" x14ac:dyDescent="0.25"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</row>
    <row r="4318" spans="8:30" x14ac:dyDescent="0.25"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</row>
    <row r="4319" spans="8:30" x14ac:dyDescent="0.25"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</row>
    <row r="4320" spans="8:30" x14ac:dyDescent="0.25"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</row>
    <row r="4321" spans="8:30" x14ac:dyDescent="0.25"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</row>
    <row r="4322" spans="8:30" x14ac:dyDescent="0.25"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</row>
    <row r="4323" spans="8:30" x14ac:dyDescent="0.25"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</row>
    <row r="4324" spans="8:30" x14ac:dyDescent="0.25"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</row>
    <row r="4325" spans="8:30" x14ac:dyDescent="0.25"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</row>
    <row r="4326" spans="8:30" x14ac:dyDescent="0.25"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</row>
    <row r="4327" spans="8:30" x14ac:dyDescent="0.25"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</row>
    <row r="4328" spans="8:30" x14ac:dyDescent="0.25"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</row>
    <row r="4329" spans="8:30" x14ac:dyDescent="0.25"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</row>
    <row r="4330" spans="8:30" x14ac:dyDescent="0.25"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</row>
    <row r="4331" spans="8:30" x14ac:dyDescent="0.25"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</row>
    <row r="4332" spans="8:30" x14ac:dyDescent="0.25"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</row>
    <row r="4333" spans="8:30" x14ac:dyDescent="0.25"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</row>
    <row r="4334" spans="8:30" x14ac:dyDescent="0.25"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</row>
    <row r="4335" spans="8:30" x14ac:dyDescent="0.25"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</row>
    <row r="4336" spans="8:30" x14ac:dyDescent="0.25"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</row>
    <row r="4337" spans="8:30" x14ac:dyDescent="0.25"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</row>
    <row r="4338" spans="8:30" x14ac:dyDescent="0.25"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</row>
    <row r="4339" spans="8:30" x14ac:dyDescent="0.25"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</row>
    <row r="4340" spans="8:30" x14ac:dyDescent="0.25"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</row>
    <row r="4341" spans="8:30" x14ac:dyDescent="0.25"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</row>
    <row r="4342" spans="8:30" x14ac:dyDescent="0.25"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</row>
    <row r="4343" spans="8:30" x14ac:dyDescent="0.25"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</row>
    <row r="4344" spans="8:30" x14ac:dyDescent="0.25"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</row>
    <row r="4345" spans="8:30" x14ac:dyDescent="0.25"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</row>
    <row r="4346" spans="8:30" x14ac:dyDescent="0.25"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</row>
    <row r="4347" spans="8:30" x14ac:dyDescent="0.25"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</row>
    <row r="4348" spans="8:30" x14ac:dyDescent="0.25"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</row>
    <row r="4349" spans="8:30" x14ac:dyDescent="0.25"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</row>
    <row r="4350" spans="8:30" x14ac:dyDescent="0.25"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</row>
    <row r="4351" spans="8:30" x14ac:dyDescent="0.25"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</row>
    <row r="4352" spans="8:30" x14ac:dyDescent="0.25"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</row>
    <row r="4353" spans="8:30" x14ac:dyDescent="0.25"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</row>
    <row r="4354" spans="8:30" x14ac:dyDescent="0.25"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</row>
    <row r="4355" spans="8:30" x14ac:dyDescent="0.25"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</row>
    <row r="4356" spans="8:30" x14ac:dyDescent="0.25"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</row>
    <row r="4357" spans="8:30" x14ac:dyDescent="0.25"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</row>
    <row r="4358" spans="8:30" x14ac:dyDescent="0.25"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</row>
    <row r="4359" spans="8:30" x14ac:dyDescent="0.25"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</row>
    <row r="4360" spans="8:30" x14ac:dyDescent="0.25"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</row>
    <row r="4361" spans="8:30" x14ac:dyDescent="0.25"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</row>
    <row r="4362" spans="8:30" x14ac:dyDescent="0.25"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</row>
    <row r="4363" spans="8:30" x14ac:dyDescent="0.25"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</row>
    <row r="4364" spans="8:30" x14ac:dyDescent="0.25"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</row>
    <row r="4365" spans="8:30" x14ac:dyDescent="0.25"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</row>
    <row r="4366" spans="8:30" x14ac:dyDescent="0.25"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</row>
    <row r="4367" spans="8:30" x14ac:dyDescent="0.25"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</row>
    <row r="4368" spans="8:30" x14ac:dyDescent="0.25"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</row>
    <row r="4369" spans="8:30" x14ac:dyDescent="0.25"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</row>
    <row r="4370" spans="8:30" x14ac:dyDescent="0.25"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</row>
    <row r="4371" spans="8:30" x14ac:dyDescent="0.25"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</row>
    <row r="4372" spans="8:30" x14ac:dyDescent="0.25"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</row>
    <row r="4373" spans="8:30" x14ac:dyDescent="0.25"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</row>
    <row r="4374" spans="8:30" x14ac:dyDescent="0.25"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</row>
    <row r="4375" spans="8:30" x14ac:dyDescent="0.25"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</row>
    <row r="4376" spans="8:30" x14ac:dyDescent="0.25"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</row>
    <row r="4377" spans="8:30" x14ac:dyDescent="0.25"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</row>
    <row r="4378" spans="8:30" x14ac:dyDescent="0.25"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</row>
    <row r="4379" spans="8:30" x14ac:dyDescent="0.25"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</row>
    <row r="4380" spans="8:30" x14ac:dyDescent="0.25"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</row>
    <row r="4381" spans="8:30" x14ac:dyDescent="0.25"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</row>
    <row r="4382" spans="8:30" x14ac:dyDescent="0.25"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</row>
    <row r="4383" spans="8:30" x14ac:dyDescent="0.25"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</row>
    <row r="4384" spans="8:30" x14ac:dyDescent="0.25"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</row>
    <row r="4385" spans="8:30" x14ac:dyDescent="0.25"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</row>
    <row r="4386" spans="8:30" x14ac:dyDescent="0.25"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</row>
    <row r="4387" spans="8:30" x14ac:dyDescent="0.25"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</row>
    <row r="4388" spans="8:30" x14ac:dyDescent="0.25"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</row>
    <row r="4389" spans="8:30" x14ac:dyDescent="0.25"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</row>
    <row r="4390" spans="8:30" x14ac:dyDescent="0.25"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</row>
    <row r="4391" spans="8:30" x14ac:dyDescent="0.25"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</row>
    <row r="4392" spans="8:30" x14ac:dyDescent="0.25"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</row>
    <row r="4393" spans="8:30" x14ac:dyDescent="0.25"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</row>
    <row r="4394" spans="8:30" x14ac:dyDescent="0.25"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</row>
    <row r="4395" spans="8:30" x14ac:dyDescent="0.25"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</row>
    <row r="4396" spans="8:30" x14ac:dyDescent="0.25"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</row>
    <row r="4397" spans="8:30" x14ac:dyDescent="0.25"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</row>
    <row r="4398" spans="8:30" x14ac:dyDescent="0.25"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</row>
    <row r="4399" spans="8:30" x14ac:dyDescent="0.25"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</row>
    <row r="4400" spans="8:30" x14ac:dyDescent="0.25"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</row>
    <row r="4401" spans="8:30" x14ac:dyDescent="0.25"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</row>
    <row r="4402" spans="8:30" x14ac:dyDescent="0.25"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</row>
    <row r="4403" spans="8:30" x14ac:dyDescent="0.25"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</row>
    <row r="4404" spans="8:30" x14ac:dyDescent="0.25"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</row>
    <row r="4405" spans="8:30" x14ac:dyDescent="0.25"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</row>
    <row r="4406" spans="8:30" x14ac:dyDescent="0.25"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</row>
    <row r="4407" spans="8:30" x14ac:dyDescent="0.25"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</row>
    <row r="4408" spans="8:30" x14ac:dyDescent="0.25"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</row>
    <row r="4409" spans="8:30" x14ac:dyDescent="0.25"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</row>
    <row r="4410" spans="8:30" x14ac:dyDescent="0.25"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</row>
    <row r="4411" spans="8:30" x14ac:dyDescent="0.25"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</row>
    <row r="4412" spans="8:30" x14ac:dyDescent="0.25"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</row>
    <row r="4413" spans="8:30" x14ac:dyDescent="0.25"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</row>
    <row r="4414" spans="8:30" x14ac:dyDescent="0.25"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</row>
    <row r="4415" spans="8:30" x14ac:dyDescent="0.25"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</row>
    <row r="4416" spans="8:30" x14ac:dyDescent="0.25"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</row>
    <row r="4417" spans="8:30" x14ac:dyDescent="0.25"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</row>
    <row r="4418" spans="8:30" x14ac:dyDescent="0.25"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</row>
    <row r="4419" spans="8:30" x14ac:dyDescent="0.25"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</row>
    <row r="4420" spans="8:30" x14ac:dyDescent="0.25"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</row>
    <row r="4421" spans="8:30" x14ac:dyDescent="0.25"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</row>
    <row r="4422" spans="8:30" x14ac:dyDescent="0.25"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</row>
    <row r="4423" spans="8:30" x14ac:dyDescent="0.25"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</row>
    <row r="4424" spans="8:30" x14ac:dyDescent="0.25"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</row>
    <row r="4425" spans="8:30" x14ac:dyDescent="0.25"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</row>
    <row r="4426" spans="8:30" x14ac:dyDescent="0.25"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</row>
    <row r="4427" spans="8:30" x14ac:dyDescent="0.25"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</row>
    <row r="4428" spans="8:30" x14ac:dyDescent="0.25"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</row>
    <row r="4429" spans="8:30" x14ac:dyDescent="0.25"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</row>
    <row r="4430" spans="8:30" x14ac:dyDescent="0.25"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</row>
    <row r="4431" spans="8:30" x14ac:dyDescent="0.25"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</row>
    <row r="4432" spans="8:30" x14ac:dyDescent="0.25"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</row>
    <row r="4433" spans="8:30" x14ac:dyDescent="0.25"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</row>
    <row r="4434" spans="8:30" x14ac:dyDescent="0.25"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</row>
    <row r="4435" spans="8:30" x14ac:dyDescent="0.25"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</row>
    <row r="4436" spans="8:30" x14ac:dyDescent="0.25"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</row>
    <row r="4437" spans="8:30" x14ac:dyDescent="0.25"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</row>
    <row r="4438" spans="8:30" x14ac:dyDescent="0.25"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</row>
    <row r="4439" spans="8:30" x14ac:dyDescent="0.25"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</row>
    <row r="4440" spans="8:30" x14ac:dyDescent="0.25"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</row>
    <row r="4441" spans="8:30" x14ac:dyDescent="0.25"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</row>
    <row r="4442" spans="8:30" x14ac:dyDescent="0.25"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</row>
    <row r="4443" spans="8:30" x14ac:dyDescent="0.25"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</row>
    <row r="4444" spans="8:30" x14ac:dyDescent="0.25"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</row>
    <row r="4445" spans="8:30" x14ac:dyDescent="0.25"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</row>
    <row r="4446" spans="8:30" x14ac:dyDescent="0.25"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</row>
    <row r="4447" spans="8:30" x14ac:dyDescent="0.25"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</row>
    <row r="4448" spans="8:30" x14ac:dyDescent="0.25"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</row>
    <row r="4449" spans="8:30" x14ac:dyDescent="0.25"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</row>
    <row r="4450" spans="8:30" x14ac:dyDescent="0.25"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</row>
    <row r="4451" spans="8:30" x14ac:dyDescent="0.25"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</row>
    <row r="4452" spans="8:30" x14ac:dyDescent="0.25"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</row>
    <row r="4453" spans="8:30" x14ac:dyDescent="0.25"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</row>
    <row r="4454" spans="8:30" x14ac:dyDescent="0.25"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</row>
    <row r="4455" spans="8:30" x14ac:dyDescent="0.25"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</row>
    <row r="4456" spans="8:30" x14ac:dyDescent="0.25"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</row>
    <row r="4457" spans="8:30" x14ac:dyDescent="0.25"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</row>
    <row r="4458" spans="8:30" x14ac:dyDescent="0.25"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</row>
    <row r="4459" spans="8:30" x14ac:dyDescent="0.25"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</row>
    <row r="4460" spans="8:30" x14ac:dyDescent="0.25"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</row>
    <row r="4461" spans="8:30" x14ac:dyDescent="0.25"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</row>
    <row r="4462" spans="8:30" x14ac:dyDescent="0.25"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</row>
    <row r="4463" spans="8:30" x14ac:dyDescent="0.25"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</row>
    <row r="4464" spans="8:30" x14ac:dyDescent="0.25"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</row>
    <row r="4465" spans="8:30" x14ac:dyDescent="0.25"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</row>
    <row r="4466" spans="8:30" x14ac:dyDescent="0.25"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</row>
    <row r="4467" spans="8:30" x14ac:dyDescent="0.25"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</row>
    <row r="4468" spans="8:30" x14ac:dyDescent="0.25"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</row>
    <row r="4469" spans="8:30" x14ac:dyDescent="0.25"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</row>
    <row r="4470" spans="8:30" x14ac:dyDescent="0.25"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</row>
    <row r="4471" spans="8:30" x14ac:dyDescent="0.25"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</row>
    <row r="4472" spans="8:30" x14ac:dyDescent="0.25"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</row>
    <row r="4473" spans="8:30" x14ac:dyDescent="0.25"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</row>
    <row r="4474" spans="8:30" x14ac:dyDescent="0.25"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</row>
    <row r="4475" spans="8:30" x14ac:dyDescent="0.25"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</row>
    <row r="4476" spans="8:30" x14ac:dyDescent="0.25"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</row>
    <row r="4477" spans="8:30" x14ac:dyDescent="0.25"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</row>
    <row r="4478" spans="8:30" x14ac:dyDescent="0.25"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</row>
    <row r="4479" spans="8:30" x14ac:dyDescent="0.25"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</row>
    <row r="4480" spans="8:30" x14ac:dyDescent="0.25"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</row>
    <row r="4481" spans="8:30" x14ac:dyDescent="0.25"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</row>
    <row r="4482" spans="8:30" x14ac:dyDescent="0.25"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</row>
    <row r="4483" spans="8:30" x14ac:dyDescent="0.25"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</row>
    <row r="4484" spans="8:30" x14ac:dyDescent="0.25"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</row>
    <row r="4485" spans="8:30" x14ac:dyDescent="0.25"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</row>
    <row r="4486" spans="8:30" x14ac:dyDescent="0.25"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</row>
    <row r="4487" spans="8:30" x14ac:dyDescent="0.25"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</row>
    <row r="4488" spans="8:30" x14ac:dyDescent="0.25"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</row>
    <row r="4489" spans="8:30" x14ac:dyDescent="0.25"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</row>
    <row r="4490" spans="8:30" x14ac:dyDescent="0.25"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</row>
    <row r="4491" spans="8:30" x14ac:dyDescent="0.25"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</row>
    <row r="4492" spans="8:30" x14ac:dyDescent="0.25"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</row>
    <row r="4493" spans="8:30" x14ac:dyDescent="0.25"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</row>
    <row r="4494" spans="8:30" x14ac:dyDescent="0.25"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</row>
    <row r="4495" spans="8:30" x14ac:dyDescent="0.25"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</row>
    <row r="4496" spans="8:30" x14ac:dyDescent="0.25"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</row>
    <row r="4497" spans="8:30" x14ac:dyDescent="0.25"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</row>
    <row r="4498" spans="8:30" x14ac:dyDescent="0.25"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</row>
    <row r="4499" spans="8:30" x14ac:dyDescent="0.25"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</row>
    <row r="4500" spans="8:30" x14ac:dyDescent="0.25"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</row>
    <row r="4501" spans="8:30" x14ac:dyDescent="0.25"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</row>
    <row r="4502" spans="8:30" x14ac:dyDescent="0.25"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</row>
    <row r="4503" spans="8:30" x14ac:dyDescent="0.25"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</row>
    <row r="4504" spans="8:30" x14ac:dyDescent="0.25"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</row>
    <row r="4505" spans="8:30" x14ac:dyDescent="0.25"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</row>
    <row r="4506" spans="8:30" x14ac:dyDescent="0.25"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</row>
    <row r="4507" spans="8:30" x14ac:dyDescent="0.25"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</row>
    <row r="4508" spans="8:30" x14ac:dyDescent="0.25"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</row>
    <row r="4509" spans="8:30" x14ac:dyDescent="0.25"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</row>
    <row r="4510" spans="8:30" x14ac:dyDescent="0.25"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</row>
    <row r="4511" spans="8:30" x14ac:dyDescent="0.25"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</row>
    <row r="4512" spans="8:30" x14ac:dyDescent="0.25"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</row>
    <row r="4513" spans="8:30" x14ac:dyDescent="0.25"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</row>
    <row r="4514" spans="8:30" x14ac:dyDescent="0.25"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</row>
    <row r="4515" spans="8:30" x14ac:dyDescent="0.25"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</row>
    <row r="4516" spans="8:30" x14ac:dyDescent="0.25"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</row>
    <row r="4517" spans="8:30" x14ac:dyDescent="0.25"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</row>
    <row r="4518" spans="8:30" x14ac:dyDescent="0.25"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</row>
    <row r="4519" spans="8:30" x14ac:dyDescent="0.25"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</row>
    <row r="4520" spans="8:30" x14ac:dyDescent="0.25"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</row>
    <row r="4521" spans="8:30" x14ac:dyDescent="0.25"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</row>
    <row r="4522" spans="8:30" x14ac:dyDescent="0.25"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</row>
    <row r="4523" spans="8:30" x14ac:dyDescent="0.25"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</row>
    <row r="4524" spans="8:30" x14ac:dyDescent="0.25"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</row>
    <row r="4525" spans="8:30" x14ac:dyDescent="0.25"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</row>
    <row r="4526" spans="8:30" x14ac:dyDescent="0.25"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</row>
    <row r="4527" spans="8:30" x14ac:dyDescent="0.25"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</row>
    <row r="4528" spans="8:30" x14ac:dyDescent="0.25"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</row>
    <row r="4529" spans="8:30" x14ac:dyDescent="0.25"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</row>
    <row r="4530" spans="8:30" x14ac:dyDescent="0.25"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</row>
    <row r="4531" spans="8:30" x14ac:dyDescent="0.25"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</row>
    <row r="4532" spans="8:30" x14ac:dyDescent="0.25"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</row>
    <row r="4533" spans="8:30" x14ac:dyDescent="0.25"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</row>
    <row r="4534" spans="8:30" x14ac:dyDescent="0.25"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</row>
    <row r="4535" spans="8:30" x14ac:dyDescent="0.25"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</row>
    <row r="4536" spans="8:30" x14ac:dyDescent="0.25"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</row>
    <row r="4537" spans="8:30" x14ac:dyDescent="0.25"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</row>
    <row r="4538" spans="8:30" x14ac:dyDescent="0.25"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</row>
    <row r="4539" spans="8:30" x14ac:dyDescent="0.25"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</row>
    <row r="4540" spans="8:30" x14ac:dyDescent="0.25"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</row>
    <row r="4541" spans="8:30" x14ac:dyDescent="0.25"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</row>
    <row r="4542" spans="8:30" x14ac:dyDescent="0.25"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</row>
    <row r="4543" spans="8:30" x14ac:dyDescent="0.25"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</row>
    <row r="4544" spans="8:30" x14ac:dyDescent="0.25"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</row>
    <row r="4545" spans="8:30" x14ac:dyDescent="0.25"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</row>
    <row r="4546" spans="8:30" x14ac:dyDescent="0.25"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</row>
    <row r="4547" spans="8:30" x14ac:dyDescent="0.25"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</row>
    <row r="4548" spans="8:30" x14ac:dyDescent="0.25"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</row>
    <row r="4549" spans="8:30" x14ac:dyDescent="0.25"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</row>
    <row r="4550" spans="8:30" x14ac:dyDescent="0.25"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</row>
    <row r="4551" spans="8:30" x14ac:dyDescent="0.25"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</row>
    <row r="4552" spans="8:30" x14ac:dyDescent="0.25"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</row>
    <row r="4553" spans="8:30" x14ac:dyDescent="0.25"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</row>
    <row r="4554" spans="8:30" x14ac:dyDescent="0.25"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</row>
    <row r="4555" spans="8:30" x14ac:dyDescent="0.25"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</row>
    <row r="4556" spans="8:30" x14ac:dyDescent="0.25"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</row>
    <row r="4557" spans="8:30" x14ac:dyDescent="0.25"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</row>
    <row r="4558" spans="8:30" x14ac:dyDescent="0.25"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</row>
    <row r="4559" spans="8:30" x14ac:dyDescent="0.25"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</row>
    <row r="4560" spans="8:30" x14ac:dyDescent="0.25"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</row>
    <row r="4561" spans="8:30" x14ac:dyDescent="0.25"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</row>
    <row r="4562" spans="8:30" x14ac:dyDescent="0.25"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</row>
    <row r="4563" spans="8:30" x14ac:dyDescent="0.25"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</row>
    <row r="4564" spans="8:30" x14ac:dyDescent="0.25"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</row>
    <row r="4565" spans="8:30" x14ac:dyDescent="0.25"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</row>
    <row r="4566" spans="8:30" x14ac:dyDescent="0.25"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</row>
    <row r="4567" spans="8:30" x14ac:dyDescent="0.25"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</row>
    <row r="4568" spans="8:30" x14ac:dyDescent="0.25"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</row>
    <row r="4569" spans="8:30" x14ac:dyDescent="0.25"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</row>
    <row r="4570" spans="8:30" x14ac:dyDescent="0.25"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</row>
    <row r="4571" spans="8:30" x14ac:dyDescent="0.25"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</row>
    <row r="4572" spans="8:30" x14ac:dyDescent="0.25"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</row>
    <row r="4573" spans="8:30" x14ac:dyDescent="0.25"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</row>
    <row r="4574" spans="8:30" x14ac:dyDescent="0.25"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</row>
    <row r="4575" spans="8:30" x14ac:dyDescent="0.25"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</row>
    <row r="4576" spans="8:30" x14ac:dyDescent="0.25"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</row>
    <row r="4577" spans="8:30" x14ac:dyDescent="0.25"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</row>
    <row r="4578" spans="8:30" x14ac:dyDescent="0.25"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</row>
    <row r="4579" spans="8:30" x14ac:dyDescent="0.25"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</row>
    <row r="4580" spans="8:30" x14ac:dyDescent="0.25"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</row>
    <row r="4581" spans="8:30" x14ac:dyDescent="0.25"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</row>
    <row r="4582" spans="8:30" x14ac:dyDescent="0.25"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</row>
    <row r="4583" spans="8:30" x14ac:dyDescent="0.25"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</row>
    <row r="4584" spans="8:30" x14ac:dyDescent="0.25"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</row>
    <row r="4585" spans="8:30" x14ac:dyDescent="0.25"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</row>
    <row r="4586" spans="8:30" x14ac:dyDescent="0.25"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</row>
    <row r="4587" spans="8:30" x14ac:dyDescent="0.25"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</row>
    <row r="4588" spans="8:30" x14ac:dyDescent="0.25"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</row>
    <row r="4589" spans="8:30" x14ac:dyDescent="0.25"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</row>
    <row r="4590" spans="8:30" x14ac:dyDescent="0.25"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</row>
    <row r="4591" spans="8:30" x14ac:dyDescent="0.25"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</row>
    <row r="4592" spans="8:30" x14ac:dyDescent="0.25"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</row>
    <row r="4593" spans="8:30" x14ac:dyDescent="0.25"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</row>
    <row r="4594" spans="8:30" x14ac:dyDescent="0.25"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</row>
    <row r="4595" spans="8:30" x14ac:dyDescent="0.25"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</row>
    <row r="4596" spans="8:30" x14ac:dyDescent="0.25"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</row>
    <row r="4597" spans="8:30" x14ac:dyDescent="0.25"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</row>
    <row r="4598" spans="8:30" x14ac:dyDescent="0.25"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</row>
    <row r="4599" spans="8:30" x14ac:dyDescent="0.25"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</row>
    <row r="4600" spans="8:30" x14ac:dyDescent="0.25"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</row>
    <row r="4601" spans="8:30" x14ac:dyDescent="0.25"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</row>
    <row r="4602" spans="8:30" x14ac:dyDescent="0.25"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</row>
    <row r="4603" spans="8:30" x14ac:dyDescent="0.25"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</row>
    <row r="4604" spans="8:30" x14ac:dyDescent="0.25"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</row>
    <row r="4605" spans="8:30" x14ac:dyDescent="0.25"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</row>
    <row r="4606" spans="8:30" x14ac:dyDescent="0.25"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</row>
    <row r="4607" spans="8:30" x14ac:dyDescent="0.25"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</row>
    <row r="4608" spans="8:30" x14ac:dyDescent="0.25"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</row>
    <row r="4609" spans="8:30" x14ac:dyDescent="0.25"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</row>
    <row r="4610" spans="8:30" x14ac:dyDescent="0.25"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</row>
    <row r="4611" spans="8:30" x14ac:dyDescent="0.25"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</row>
    <row r="4612" spans="8:30" x14ac:dyDescent="0.25"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</row>
    <row r="4613" spans="8:30" x14ac:dyDescent="0.25"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</row>
    <row r="4614" spans="8:30" x14ac:dyDescent="0.25"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</row>
    <row r="4615" spans="8:30" x14ac:dyDescent="0.25"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</row>
    <row r="4616" spans="8:30" x14ac:dyDescent="0.25"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</row>
    <row r="4617" spans="8:30" x14ac:dyDescent="0.25"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</row>
    <row r="4618" spans="8:30" x14ac:dyDescent="0.25"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</row>
    <row r="4619" spans="8:30" x14ac:dyDescent="0.25"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</row>
    <row r="4620" spans="8:30" x14ac:dyDescent="0.25"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</row>
    <row r="4621" spans="8:30" x14ac:dyDescent="0.25"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</row>
    <row r="4622" spans="8:30" x14ac:dyDescent="0.25"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</row>
    <row r="4623" spans="8:30" x14ac:dyDescent="0.25"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</row>
    <row r="4624" spans="8:30" x14ac:dyDescent="0.25"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</row>
    <row r="4625" spans="8:30" x14ac:dyDescent="0.25"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</row>
    <row r="4626" spans="8:30" x14ac:dyDescent="0.25"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</row>
    <row r="4627" spans="8:30" x14ac:dyDescent="0.25"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</row>
    <row r="4628" spans="8:30" x14ac:dyDescent="0.25"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</row>
    <row r="4629" spans="8:30" x14ac:dyDescent="0.25"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</row>
    <row r="4630" spans="8:30" x14ac:dyDescent="0.25"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</row>
    <row r="4631" spans="8:30" x14ac:dyDescent="0.25"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</row>
    <row r="4632" spans="8:30" x14ac:dyDescent="0.25"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</row>
    <row r="4633" spans="8:30" x14ac:dyDescent="0.25"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</row>
    <row r="4634" spans="8:30" x14ac:dyDescent="0.25"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</row>
    <row r="4635" spans="8:30" x14ac:dyDescent="0.25"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</row>
    <row r="4636" spans="8:30" x14ac:dyDescent="0.25"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</row>
    <row r="4637" spans="8:30" x14ac:dyDescent="0.25"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</row>
    <row r="4638" spans="8:30" x14ac:dyDescent="0.25"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</row>
    <row r="4639" spans="8:30" x14ac:dyDescent="0.25"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</row>
    <row r="4640" spans="8:30" x14ac:dyDescent="0.25"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</row>
    <row r="4641" spans="8:30" x14ac:dyDescent="0.25"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</row>
    <row r="4642" spans="8:30" x14ac:dyDescent="0.25"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</row>
    <row r="4643" spans="8:30" x14ac:dyDescent="0.25"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</row>
    <row r="4644" spans="8:30" x14ac:dyDescent="0.25"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</row>
    <row r="4645" spans="8:30" x14ac:dyDescent="0.25"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</row>
    <row r="4646" spans="8:30" x14ac:dyDescent="0.25"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</row>
    <row r="4647" spans="8:30" x14ac:dyDescent="0.25"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</row>
    <row r="4648" spans="8:30" x14ac:dyDescent="0.25"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</row>
    <row r="4649" spans="8:30" x14ac:dyDescent="0.25"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</row>
    <row r="4650" spans="8:30" x14ac:dyDescent="0.25"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</row>
    <row r="4651" spans="8:30" x14ac:dyDescent="0.25"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</row>
    <row r="4652" spans="8:30" x14ac:dyDescent="0.25"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</row>
    <row r="4653" spans="8:30" x14ac:dyDescent="0.25"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</row>
    <row r="4654" spans="8:30" x14ac:dyDescent="0.25"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</row>
    <row r="4655" spans="8:30" x14ac:dyDescent="0.25"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</row>
    <row r="4656" spans="8:30" x14ac:dyDescent="0.25"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</row>
    <row r="4657" spans="8:30" x14ac:dyDescent="0.25"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</row>
    <row r="4658" spans="8:30" x14ac:dyDescent="0.25"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</row>
    <row r="4659" spans="8:30" x14ac:dyDescent="0.25"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</row>
    <row r="4660" spans="8:30" x14ac:dyDescent="0.25"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</row>
    <row r="4661" spans="8:30" x14ac:dyDescent="0.25"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</row>
    <row r="4662" spans="8:30" x14ac:dyDescent="0.25"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</row>
    <row r="4663" spans="8:30" x14ac:dyDescent="0.25"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</row>
    <row r="4664" spans="8:30" x14ac:dyDescent="0.25"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</row>
    <row r="4665" spans="8:30" x14ac:dyDescent="0.25"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</row>
    <row r="4666" spans="8:30" x14ac:dyDescent="0.25"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</row>
    <row r="4667" spans="8:30" x14ac:dyDescent="0.25"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</row>
    <row r="4668" spans="8:30" x14ac:dyDescent="0.25"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</row>
    <row r="4669" spans="8:30" x14ac:dyDescent="0.25"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</row>
    <row r="4670" spans="8:30" x14ac:dyDescent="0.25"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</row>
    <row r="4671" spans="8:30" x14ac:dyDescent="0.25"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</row>
    <row r="4672" spans="8:30" x14ac:dyDescent="0.25"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</row>
    <row r="4673" spans="8:30" x14ac:dyDescent="0.25"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</row>
    <row r="4674" spans="8:30" x14ac:dyDescent="0.25"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</row>
    <row r="4675" spans="8:30" x14ac:dyDescent="0.25"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</row>
    <row r="4676" spans="8:30" x14ac:dyDescent="0.25"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</row>
    <row r="4677" spans="8:30" x14ac:dyDescent="0.25"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</row>
    <row r="4678" spans="8:30" x14ac:dyDescent="0.25"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</row>
    <row r="4679" spans="8:30" x14ac:dyDescent="0.25"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</row>
    <row r="4680" spans="8:30" x14ac:dyDescent="0.25"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</row>
    <row r="4681" spans="8:30" x14ac:dyDescent="0.25"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</row>
    <row r="4682" spans="8:30" x14ac:dyDescent="0.25"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</row>
    <row r="4683" spans="8:30" x14ac:dyDescent="0.25"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</row>
    <row r="4684" spans="8:30" x14ac:dyDescent="0.25"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</row>
    <row r="4685" spans="8:30" x14ac:dyDescent="0.25"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</row>
    <row r="4686" spans="8:30" x14ac:dyDescent="0.25"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</row>
    <row r="4687" spans="8:30" x14ac:dyDescent="0.25"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</row>
    <row r="4688" spans="8:30" x14ac:dyDescent="0.25"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</row>
    <row r="4689" spans="8:30" x14ac:dyDescent="0.25"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</row>
    <row r="4690" spans="8:30" x14ac:dyDescent="0.25"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</row>
    <row r="4691" spans="8:30" x14ac:dyDescent="0.25"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</row>
    <row r="4692" spans="8:30" x14ac:dyDescent="0.25"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</row>
    <row r="4693" spans="8:30" x14ac:dyDescent="0.25"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</row>
    <row r="4694" spans="8:30" x14ac:dyDescent="0.25"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</row>
    <row r="4695" spans="8:30" x14ac:dyDescent="0.25"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</row>
    <row r="4696" spans="8:30" x14ac:dyDescent="0.25"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</row>
    <row r="4697" spans="8:30" x14ac:dyDescent="0.25"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</row>
    <row r="4698" spans="8:30" x14ac:dyDescent="0.25"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</row>
    <row r="4699" spans="8:30" x14ac:dyDescent="0.25"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</row>
    <row r="4700" spans="8:30" x14ac:dyDescent="0.25"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</row>
    <row r="4701" spans="8:30" x14ac:dyDescent="0.25"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</row>
    <row r="4702" spans="8:30" x14ac:dyDescent="0.25"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</row>
    <row r="4703" spans="8:30" x14ac:dyDescent="0.25"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</row>
    <row r="4704" spans="8:30" x14ac:dyDescent="0.25"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</row>
    <row r="4705" spans="8:30" x14ac:dyDescent="0.25"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</row>
    <row r="4706" spans="8:30" x14ac:dyDescent="0.25"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</row>
    <row r="4707" spans="8:30" x14ac:dyDescent="0.25"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</row>
    <row r="4708" spans="8:30" x14ac:dyDescent="0.25"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</row>
    <row r="4709" spans="8:30" x14ac:dyDescent="0.25"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</row>
    <row r="4710" spans="8:30" x14ac:dyDescent="0.25"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</row>
    <row r="4711" spans="8:30" x14ac:dyDescent="0.25"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</row>
    <row r="4712" spans="8:30" x14ac:dyDescent="0.25"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</row>
    <row r="4713" spans="8:30" x14ac:dyDescent="0.25"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</row>
    <row r="4714" spans="8:30" x14ac:dyDescent="0.25"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</row>
    <row r="4715" spans="8:30" x14ac:dyDescent="0.25"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</row>
    <row r="4716" spans="8:30" x14ac:dyDescent="0.25"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</row>
    <row r="4717" spans="8:30" x14ac:dyDescent="0.25"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</row>
    <row r="4718" spans="8:30" x14ac:dyDescent="0.25"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</row>
    <row r="4719" spans="8:30" x14ac:dyDescent="0.25"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</row>
    <row r="4720" spans="8:30" x14ac:dyDescent="0.25"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</row>
    <row r="4721" spans="8:30" x14ac:dyDescent="0.25"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</row>
    <row r="4722" spans="8:30" x14ac:dyDescent="0.25"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</row>
    <row r="4723" spans="8:30" x14ac:dyDescent="0.25"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</row>
    <row r="4724" spans="8:30" x14ac:dyDescent="0.25"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</row>
    <row r="4725" spans="8:30" x14ac:dyDescent="0.25"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</row>
    <row r="4726" spans="8:30" x14ac:dyDescent="0.25"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</row>
    <row r="4727" spans="8:30" x14ac:dyDescent="0.25"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</row>
    <row r="4728" spans="8:30" x14ac:dyDescent="0.25"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</row>
    <row r="4729" spans="8:30" x14ac:dyDescent="0.25"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</row>
    <row r="4730" spans="8:30" x14ac:dyDescent="0.25"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</row>
    <row r="4731" spans="8:30" x14ac:dyDescent="0.25"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</row>
    <row r="4732" spans="8:30" x14ac:dyDescent="0.25"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</row>
    <row r="4733" spans="8:30" x14ac:dyDescent="0.25"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</row>
    <row r="4734" spans="8:30" x14ac:dyDescent="0.25"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</row>
    <row r="4735" spans="8:30" x14ac:dyDescent="0.25"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</row>
    <row r="4736" spans="8:30" x14ac:dyDescent="0.25"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</row>
    <row r="4737" spans="8:30" x14ac:dyDescent="0.25"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</row>
    <row r="4738" spans="8:30" x14ac:dyDescent="0.25"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</row>
    <row r="4739" spans="8:30" x14ac:dyDescent="0.25"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</row>
    <row r="4740" spans="8:30" x14ac:dyDescent="0.25"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</row>
    <row r="4741" spans="8:30" x14ac:dyDescent="0.25"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</row>
    <row r="4742" spans="8:30" x14ac:dyDescent="0.25"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</row>
    <row r="4743" spans="8:30" x14ac:dyDescent="0.25"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</row>
    <row r="4744" spans="8:30" x14ac:dyDescent="0.25"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</row>
    <row r="4745" spans="8:30" x14ac:dyDescent="0.25"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</row>
    <row r="4746" spans="8:30" x14ac:dyDescent="0.25"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</row>
    <row r="4747" spans="8:30" x14ac:dyDescent="0.25"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</row>
    <row r="4748" spans="8:30" x14ac:dyDescent="0.25"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</row>
    <row r="4749" spans="8:30" x14ac:dyDescent="0.25"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</row>
    <row r="4750" spans="8:30" x14ac:dyDescent="0.25"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</row>
    <row r="4751" spans="8:30" x14ac:dyDescent="0.25"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</row>
    <row r="4752" spans="8:30" x14ac:dyDescent="0.25"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</row>
    <row r="4753" spans="8:30" x14ac:dyDescent="0.25"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</row>
    <row r="4754" spans="8:30" x14ac:dyDescent="0.25"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</row>
    <row r="4755" spans="8:30" x14ac:dyDescent="0.25"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</row>
    <row r="4756" spans="8:30" x14ac:dyDescent="0.25"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</row>
    <row r="4757" spans="8:30" x14ac:dyDescent="0.25"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</row>
    <row r="4758" spans="8:30" x14ac:dyDescent="0.25"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</row>
    <row r="4759" spans="8:30" x14ac:dyDescent="0.25"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</row>
    <row r="4760" spans="8:30" x14ac:dyDescent="0.25"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</row>
    <row r="4761" spans="8:30" x14ac:dyDescent="0.25"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</row>
    <row r="4762" spans="8:30" x14ac:dyDescent="0.25"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</row>
    <row r="4763" spans="8:30" x14ac:dyDescent="0.25"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</row>
    <row r="4764" spans="8:30" x14ac:dyDescent="0.25"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</row>
    <row r="4765" spans="8:30" x14ac:dyDescent="0.25"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</row>
    <row r="4766" spans="8:30" x14ac:dyDescent="0.25"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</row>
    <row r="4767" spans="8:30" x14ac:dyDescent="0.25"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</row>
    <row r="4768" spans="8:30" x14ac:dyDescent="0.25"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</row>
    <row r="4769" spans="8:30" x14ac:dyDescent="0.25"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</row>
    <row r="4770" spans="8:30" x14ac:dyDescent="0.25"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</row>
    <row r="4771" spans="8:30" x14ac:dyDescent="0.25"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</row>
    <row r="4772" spans="8:30" x14ac:dyDescent="0.25"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</row>
    <row r="4773" spans="8:30" x14ac:dyDescent="0.25"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</row>
    <row r="4774" spans="8:30" x14ac:dyDescent="0.25"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</row>
    <row r="4775" spans="8:30" x14ac:dyDescent="0.25"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</row>
    <row r="4776" spans="8:30" x14ac:dyDescent="0.25"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</row>
    <row r="4777" spans="8:30" x14ac:dyDescent="0.25"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</row>
    <row r="4778" spans="8:30" x14ac:dyDescent="0.25"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</row>
    <row r="4779" spans="8:30" x14ac:dyDescent="0.25"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</row>
    <row r="4780" spans="8:30" x14ac:dyDescent="0.25"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</row>
    <row r="4781" spans="8:30" x14ac:dyDescent="0.25"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</row>
    <row r="4782" spans="8:30" x14ac:dyDescent="0.25"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</row>
    <row r="4783" spans="8:30" x14ac:dyDescent="0.25"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</row>
    <row r="4784" spans="8:30" x14ac:dyDescent="0.25"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</row>
    <row r="4785" spans="8:30" x14ac:dyDescent="0.25"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</row>
    <row r="4786" spans="8:30" x14ac:dyDescent="0.25"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</row>
    <row r="4787" spans="8:30" x14ac:dyDescent="0.25"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</row>
    <row r="4788" spans="8:30" x14ac:dyDescent="0.25"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</row>
    <row r="4789" spans="8:30" x14ac:dyDescent="0.25"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</row>
    <row r="4790" spans="8:30" x14ac:dyDescent="0.25"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</row>
    <row r="4791" spans="8:30" x14ac:dyDescent="0.25"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</row>
    <row r="4792" spans="8:30" x14ac:dyDescent="0.25"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</row>
    <row r="4793" spans="8:30" x14ac:dyDescent="0.25"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</row>
    <row r="4794" spans="8:30" x14ac:dyDescent="0.25"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</row>
    <row r="4795" spans="8:30" x14ac:dyDescent="0.25"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</row>
    <row r="4796" spans="8:30" x14ac:dyDescent="0.25"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</row>
    <row r="4797" spans="8:30" x14ac:dyDescent="0.25"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</row>
    <row r="4798" spans="8:30" x14ac:dyDescent="0.25"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</row>
    <row r="4799" spans="8:30" x14ac:dyDescent="0.25"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</row>
    <row r="4800" spans="8:30" x14ac:dyDescent="0.25"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</row>
    <row r="4801" spans="8:30" x14ac:dyDescent="0.25"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</row>
    <row r="4802" spans="8:30" x14ac:dyDescent="0.25"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</row>
    <row r="4803" spans="8:30" x14ac:dyDescent="0.25"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</row>
    <row r="4804" spans="8:30" x14ac:dyDescent="0.25"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</row>
    <row r="4805" spans="8:30" x14ac:dyDescent="0.25"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</row>
    <row r="4806" spans="8:30" x14ac:dyDescent="0.25"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</row>
    <row r="4807" spans="8:30" x14ac:dyDescent="0.25"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</row>
    <row r="4808" spans="8:30" x14ac:dyDescent="0.25"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</row>
    <row r="4809" spans="8:30" x14ac:dyDescent="0.25"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</row>
    <row r="4810" spans="8:30" x14ac:dyDescent="0.25"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</row>
    <row r="4811" spans="8:30" x14ac:dyDescent="0.25"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</row>
    <row r="4812" spans="8:30" x14ac:dyDescent="0.25"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</row>
    <row r="4813" spans="8:30" x14ac:dyDescent="0.25"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</row>
    <row r="4814" spans="8:30" x14ac:dyDescent="0.25"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</row>
    <row r="4815" spans="8:30" x14ac:dyDescent="0.25"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</row>
    <row r="4816" spans="8:30" x14ac:dyDescent="0.25"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</row>
    <row r="4817" spans="8:30" x14ac:dyDescent="0.25"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</row>
    <row r="4818" spans="8:30" x14ac:dyDescent="0.25"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</row>
    <row r="4819" spans="8:30" x14ac:dyDescent="0.25"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</row>
    <row r="4820" spans="8:30" x14ac:dyDescent="0.25"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</row>
    <row r="4821" spans="8:30" x14ac:dyDescent="0.25"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</row>
    <row r="4822" spans="8:30" x14ac:dyDescent="0.25"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</row>
    <row r="4823" spans="8:30" x14ac:dyDescent="0.25"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</row>
    <row r="4824" spans="8:30" x14ac:dyDescent="0.25"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</row>
    <row r="4825" spans="8:30" x14ac:dyDescent="0.25"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</row>
    <row r="4826" spans="8:30" x14ac:dyDescent="0.25"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</row>
    <row r="4827" spans="8:30" x14ac:dyDescent="0.25"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</row>
    <row r="4828" spans="8:30" x14ac:dyDescent="0.25"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</row>
    <row r="4829" spans="8:30" x14ac:dyDescent="0.25"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</row>
    <row r="4830" spans="8:30" x14ac:dyDescent="0.25"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</row>
    <row r="4831" spans="8:30" x14ac:dyDescent="0.25"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</row>
    <row r="4832" spans="8:30" x14ac:dyDescent="0.25"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</row>
    <row r="4833" spans="8:30" x14ac:dyDescent="0.25"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</row>
    <row r="4834" spans="8:30" x14ac:dyDescent="0.25"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</row>
    <row r="4835" spans="8:30" x14ac:dyDescent="0.25"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</row>
    <row r="4836" spans="8:30" x14ac:dyDescent="0.25"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</row>
    <row r="4837" spans="8:30" x14ac:dyDescent="0.25"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</row>
    <row r="4838" spans="8:30" x14ac:dyDescent="0.25"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</row>
    <row r="4839" spans="8:30" x14ac:dyDescent="0.25"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</row>
    <row r="4840" spans="8:30" x14ac:dyDescent="0.25"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</row>
    <row r="4841" spans="8:30" x14ac:dyDescent="0.25"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</row>
    <row r="4842" spans="8:30" x14ac:dyDescent="0.25"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</row>
    <row r="4843" spans="8:30" x14ac:dyDescent="0.25"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</row>
    <row r="4844" spans="8:30" x14ac:dyDescent="0.25"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</row>
    <row r="4845" spans="8:30" x14ac:dyDescent="0.25"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</row>
    <row r="4846" spans="8:30" x14ac:dyDescent="0.25"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</row>
    <row r="4847" spans="8:30" x14ac:dyDescent="0.25"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</row>
    <row r="4848" spans="8:30" x14ac:dyDescent="0.25"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</row>
    <row r="4849" spans="8:30" x14ac:dyDescent="0.25"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</row>
    <row r="4850" spans="8:30" x14ac:dyDescent="0.25"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</row>
    <row r="4851" spans="8:30" x14ac:dyDescent="0.25"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</row>
    <row r="4852" spans="8:30" x14ac:dyDescent="0.25"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</row>
    <row r="4853" spans="8:30" x14ac:dyDescent="0.25"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</row>
    <row r="4854" spans="8:30" x14ac:dyDescent="0.25"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</row>
    <row r="4855" spans="8:30" x14ac:dyDescent="0.25"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</row>
    <row r="4856" spans="8:30" x14ac:dyDescent="0.25"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</row>
    <row r="4857" spans="8:30" x14ac:dyDescent="0.25"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</row>
    <row r="4858" spans="8:30" x14ac:dyDescent="0.25"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</row>
    <row r="4859" spans="8:30" x14ac:dyDescent="0.25"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</row>
    <row r="4860" spans="8:30" x14ac:dyDescent="0.25"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</row>
    <row r="4861" spans="8:30" x14ac:dyDescent="0.25"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</row>
    <row r="4862" spans="8:30" x14ac:dyDescent="0.25"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</row>
    <row r="4863" spans="8:30" x14ac:dyDescent="0.25"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</row>
    <row r="4864" spans="8:30" x14ac:dyDescent="0.25"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</row>
    <row r="4865" spans="8:30" x14ac:dyDescent="0.25"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</row>
    <row r="4866" spans="8:30" x14ac:dyDescent="0.25"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</row>
    <row r="4867" spans="8:30" x14ac:dyDescent="0.25"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</row>
    <row r="4868" spans="8:30" x14ac:dyDescent="0.25"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</row>
    <row r="4869" spans="8:30" x14ac:dyDescent="0.25"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</row>
    <row r="4870" spans="8:30" x14ac:dyDescent="0.25"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</row>
    <row r="4871" spans="8:30" x14ac:dyDescent="0.25"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</row>
    <row r="4872" spans="8:30" x14ac:dyDescent="0.25"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</row>
    <row r="4873" spans="8:30" x14ac:dyDescent="0.25"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</row>
    <row r="4874" spans="8:30" x14ac:dyDescent="0.25"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</row>
    <row r="4875" spans="8:30" x14ac:dyDescent="0.25"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</row>
    <row r="4876" spans="8:30" x14ac:dyDescent="0.25"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</row>
    <row r="4877" spans="8:30" x14ac:dyDescent="0.25"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</row>
    <row r="4878" spans="8:30" x14ac:dyDescent="0.25"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</row>
    <row r="4879" spans="8:30" x14ac:dyDescent="0.25"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</row>
    <row r="4880" spans="8:30" x14ac:dyDescent="0.25"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</row>
    <row r="4881" spans="8:30" x14ac:dyDescent="0.25"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</row>
    <row r="4882" spans="8:30" x14ac:dyDescent="0.25"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</row>
    <row r="4883" spans="8:30" x14ac:dyDescent="0.25"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</row>
    <row r="4884" spans="8:30" x14ac:dyDescent="0.25"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</row>
    <row r="4885" spans="8:30" x14ac:dyDescent="0.25"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</row>
    <row r="4886" spans="8:30" x14ac:dyDescent="0.25"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</row>
    <row r="4887" spans="8:30" x14ac:dyDescent="0.25"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</row>
    <row r="4888" spans="8:30" x14ac:dyDescent="0.25"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</row>
    <row r="4889" spans="8:30" x14ac:dyDescent="0.25"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</row>
    <row r="4890" spans="8:30" x14ac:dyDescent="0.25"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</row>
    <row r="4891" spans="8:30" x14ac:dyDescent="0.25"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</row>
    <row r="4892" spans="8:30" x14ac:dyDescent="0.25"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</row>
    <row r="4893" spans="8:30" x14ac:dyDescent="0.25"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</row>
    <row r="4894" spans="8:30" x14ac:dyDescent="0.25"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</row>
    <row r="4895" spans="8:30" x14ac:dyDescent="0.25"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</row>
    <row r="4896" spans="8:30" x14ac:dyDescent="0.25"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</row>
    <row r="4897" spans="8:30" x14ac:dyDescent="0.25"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</row>
    <row r="4898" spans="8:30" x14ac:dyDescent="0.25"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</row>
    <row r="4899" spans="8:30" x14ac:dyDescent="0.25"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</row>
    <row r="4900" spans="8:30" x14ac:dyDescent="0.25"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</row>
    <row r="4901" spans="8:30" x14ac:dyDescent="0.25"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</row>
    <row r="4902" spans="8:30" x14ac:dyDescent="0.25"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</row>
    <row r="4903" spans="8:30" x14ac:dyDescent="0.25"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</row>
    <row r="4904" spans="8:30" x14ac:dyDescent="0.25"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</row>
    <row r="4905" spans="8:30" x14ac:dyDescent="0.25"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</row>
    <row r="4906" spans="8:30" x14ac:dyDescent="0.25"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</row>
    <row r="4907" spans="8:30" x14ac:dyDescent="0.25"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</row>
    <row r="4908" spans="8:30" x14ac:dyDescent="0.25"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</row>
    <row r="4909" spans="8:30" x14ac:dyDescent="0.25"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</row>
    <row r="4910" spans="8:30" x14ac:dyDescent="0.25"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</row>
    <row r="4911" spans="8:30" x14ac:dyDescent="0.25"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</row>
    <row r="4912" spans="8:30" x14ac:dyDescent="0.25"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</row>
    <row r="4913" spans="8:30" x14ac:dyDescent="0.25"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</row>
    <row r="4914" spans="8:30" x14ac:dyDescent="0.25"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</row>
    <row r="4915" spans="8:30" x14ac:dyDescent="0.25"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</row>
    <row r="4916" spans="8:30" x14ac:dyDescent="0.25"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</row>
    <row r="4917" spans="8:30" x14ac:dyDescent="0.25"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</row>
    <row r="4918" spans="8:30" x14ac:dyDescent="0.25"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</row>
    <row r="4919" spans="8:30" x14ac:dyDescent="0.25"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</row>
    <row r="4920" spans="8:30" x14ac:dyDescent="0.25"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</row>
    <row r="4921" spans="8:30" x14ac:dyDescent="0.25"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</row>
    <row r="4922" spans="8:30" x14ac:dyDescent="0.25"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</row>
    <row r="4923" spans="8:30" x14ac:dyDescent="0.25"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</row>
    <row r="4924" spans="8:30" x14ac:dyDescent="0.25"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</row>
    <row r="4925" spans="8:30" x14ac:dyDescent="0.25"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</row>
    <row r="4926" spans="8:30" x14ac:dyDescent="0.25"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</row>
    <row r="4927" spans="8:30" x14ac:dyDescent="0.25"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</row>
    <row r="4928" spans="8:30" x14ac:dyDescent="0.25"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</row>
    <row r="4929" spans="8:30" x14ac:dyDescent="0.25"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</row>
    <row r="4930" spans="8:30" x14ac:dyDescent="0.25"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</row>
    <row r="4931" spans="8:30" x14ac:dyDescent="0.25"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</row>
    <row r="4932" spans="8:30" x14ac:dyDescent="0.25"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</row>
    <row r="4933" spans="8:30" x14ac:dyDescent="0.25"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</row>
    <row r="4934" spans="8:30" x14ac:dyDescent="0.25"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</row>
    <row r="4935" spans="8:30" x14ac:dyDescent="0.25"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</row>
    <row r="4936" spans="8:30" x14ac:dyDescent="0.25"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</row>
    <row r="4937" spans="8:30" x14ac:dyDescent="0.25"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</row>
    <row r="4938" spans="8:30" x14ac:dyDescent="0.25"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</row>
    <row r="4939" spans="8:30" x14ac:dyDescent="0.25"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</row>
    <row r="4940" spans="8:30" x14ac:dyDescent="0.25"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</row>
    <row r="4941" spans="8:30" x14ac:dyDescent="0.25"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</row>
    <row r="4942" spans="8:30" x14ac:dyDescent="0.25"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</row>
    <row r="4943" spans="8:30" x14ac:dyDescent="0.25"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</row>
    <row r="4944" spans="8:30" x14ac:dyDescent="0.25"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</row>
    <row r="4945" spans="8:30" x14ac:dyDescent="0.25"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</row>
    <row r="4946" spans="8:30" x14ac:dyDescent="0.25"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</row>
    <row r="4947" spans="8:30" x14ac:dyDescent="0.25"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</row>
    <row r="4948" spans="8:30" x14ac:dyDescent="0.25"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</row>
    <row r="4949" spans="8:30" x14ac:dyDescent="0.25"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</row>
    <row r="4950" spans="8:30" x14ac:dyDescent="0.25"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</row>
    <row r="4951" spans="8:30" x14ac:dyDescent="0.25"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</row>
    <row r="4952" spans="8:30" x14ac:dyDescent="0.25"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</row>
    <row r="4953" spans="8:30" x14ac:dyDescent="0.25"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</row>
    <row r="4954" spans="8:30" x14ac:dyDescent="0.25"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</row>
    <row r="4955" spans="8:30" x14ac:dyDescent="0.25"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</row>
    <row r="4956" spans="8:30" x14ac:dyDescent="0.25"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</row>
    <row r="4957" spans="8:30" x14ac:dyDescent="0.25"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</row>
    <row r="4958" spans="8:30" x14ac:dyDescent="0.25"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</row>
    <row r="4959" spans="8:30" x14ac:dyDescent="0.25"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</row>
    <row r="4960" spans="8:30" x14ac:dyDescent="0.25"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</row>
    <row r="4961" spans="8:30" x14ac:dyDescent="0.25"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</row>
    <row r="4962" spans="8:30" x14ac:dyDescent="0.25"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</row>
    <row r="4963" spans="8:30" x14ac:dyDescent="0.25"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</row>
    <row r="4964" spans="8:30" x14ac:dyDescent="0.25"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</row>
    <row r="4965" spans="8:30" x14ac:dyDescent="0.25"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</row>
    <row r="4966" spans="8:30" x14ac:dyDescent="0.25"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</row>
    <row r="4967" spans="8:30" x14ac:dyDescent="0.25"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</row>
    <row r="4968" spans="8:30" x14ac:dyDescent="0.25"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</row>
    <row r="4969" spans="8:30" x14ac:dyDescent="0.25"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</row>
    <row r="4970" spans="8:30" x14ac:dyDescent="0.25"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</row>
    <row r="4971" spans="8:30" x14ac:dyDescent="0.25"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</row>
    <row r="4972" spans="8:30" x14ac:dyDescent="0.25"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</row>
    <row r="4973" spans="8:30" x14ac:dyDescent="0.25"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</row>
    <row r="4974" spans="8:30" x14ac:dyDescent="0.25"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</row>
    <row r="4975" spans="8:30" x14ac:dyDescent="0.25"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</row>
    <row r="4976" spans="8:30" x14ac:dyDescent="0.25"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</row>
    <row r="4977" spans="8:30" x14ac:dyDescent="0.25"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</row>
    <row r="4978" spans="8:30" x14ac:dyDescent="0.25"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</row>
    <row r="4979" spans="8:30" x14ac:dyDescent="0.25"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</row>
    <row r="4980" spans="8:30" x14ac:dyDescent="0.25"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</row>
    <row r="4981" spans="8:30" x14ac:dyDescent="0.25"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</row>
    <row r="4982" spans="8:30" x14ac:dyDescent="0.25"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</row>
    <row r="4983" spans="8:30" x14ac:dyDescent="0.25"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</row>
    <row r="4984" spans="8:30" x14ac:dyDescent="0.25"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</row>
    <row r="4985" spans="8:30" x14ac:dyDescent="0.25"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</row>
    <row r="4986" spans="8:30" x14ac:dyDescent="0.25"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</row>
    <row r="4987" spans="8:30" x14ac:dyDescent="0.25"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</row>
    <row r="4988" spans="8:30" x14ac:dyDescent="0.25"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</row>
    <row r="4989" spans="8:30" x14ac:dyDescent="0.25"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</row>
    <row r="4990" spans="8:30" x14ac:dyDescent="0.25"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</row>
    <row r="4991" spans="8:30" x14ac:dyDescent="0.25"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</row>
    <row r="4992" spans="8:30" x14ac:dyDescent="0.25"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</row>
    <row r="4993" spans="8:30" x14ac:dyDescent="0.25"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</row>
    <row r="4994" spans="8:30" x14ac:dyDescent="0.25"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</row>
    <row r="4995" spans="8:30" x14ac:dyDescent="0.25"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</row>
    <row r="4996" spans="8:30" x14ac:dyDescent="0.25"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</row>
    <row r="4997" spans="8:30" x14ac:dyDescent="0.25"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</row>
    <row r="4998" spans="8:30" x14ac:dyDescent="0.25"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</row>
    <row r="4999" spans="8:30" x14ac:dyDescent="0.25"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</row>
    <row r="5000" spans="8:30" x14ac:dyDescent="0.25"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</row>
    <row r="5001" spans="8:30" x14ac:dyDescent="0.25"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</row>
    <row r="5002" spans="8:30" x14ac:dyDescent="0.25"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</row>
    <row r="5003" spans="8:30" x14ac:dyDescent="0.25"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</row>
    <row r="5004" spans="8:30" x14ac:dyDescent="0.25"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</row>
    <row r="5005" spans="8:30" x14ac:dyDescent="0.25"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</row>
    <row r="5006" spans="8:30" x14ac:dyDescent="0.25"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</row>
    <row r="5007" spans="8:30" x14ac:dyDescent="0.25"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</row>
    <row r="5008" spans="8:30" x14ac:dyDescent="0.25"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</row>
    <row r="5009" spans="8:30" x14ac:dyDescent="0.25"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</row>
    <row r="5010" spans="8:30" x14ac:dyDescent="0.25"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</row>
    <row r="5011" spans="8:30" x14ac:dyDescent="0.25"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</row>
    <row r="5012" spans="8:30" x14ac:dyDescent="0.25"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</row>
    <row r="5013" spans="8:30" x14ac:dyDescent="0.25"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</row>
    <row r="5014" spans="8:30" x14ac:dyDescent="0.25"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</row>
    <row r="5015" spans="8:30" x14ac:dyDescent="0.25"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</row>
    <row r="5016" spans="8:30" x14ac:dyDescent="0.25"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</row>
    <row r="5017" spans="8:30" x14ac:dyDescent="0.25"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</row>
    <row r="5018" spans="8:30" x14ac:dyDescent="0.25"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</row>
    <row r="5019" spans="8:30" x14ac:dyDescent="0.25"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</row>
    <row r="5020" spans="8:30" x14ac:dyDescent="0.25"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</row>
    <row r="5021" spans="8:30" x14ac:dyDescent="0.25"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</row>
    <row r="5022" spans="8:30" x14ac:dyDescent="0.25"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</row>
    <row r="5023" spans="8:30" x14ac:dyDescent="0.25"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</row>
    <row r="5024" spans="8:30" x14ac:dyDescent="0.25"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</row>
    <row r="5025" spans="8:30" x14ac:dyDescent="0.25"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</row>
    <row r="5026" spans="8:30" x14ac:dyDescent="0.25"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</row>
    <row r="5027" spans="8:30" x14ac:dyDescent="0.25"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</row>
    <row r="5028" spans="8:30" x14ac:dyDescent="0.25"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</row>
    <row r="5029" spans="8:30" x14ac:dyDescent="0.25"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</row>
    <row r="5030" spans="8:30" x14ac:dyDescent="0.25"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</row>
    <row r="5031" spans="8:30" x14ac:dyDescent="0.25"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</row>
    <row r="5032" spans="8:30" x14ac:dyDescent="0.25"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</row>
    <row r="5033" spans="8:30" x14ac:dyDescent="0.25"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</row>
    <row r="5034" spans="8:30" x14ac:dyDescent="0.25"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</row>
    <row r="5035" spans="8:30" x14ac:dyDescent="0.25"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</row>
    <row r="5036" spans="8:30" x14ac:dyDescent="0.25"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</row>
    <row r="5037" spans="8:30" x14ac:dyDescent="0.25"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</row>
    <row r="5038" spans="8:30" x14ac:dyDescent="0.25"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</row>
    <row r="5039" spans="8:30" x14ac:dyDescent="0.25"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</row>
    <row r="5040" spans="8:30" x14ac:dyDescent="0.25"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</row>
    <row r="5041" spans="8:30" x14ac:dyDescent="0.25"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</row>
    <row r="5042" spans="8:30" x14ac:dyDescent="0.25"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</row>
    <row r="5043" spans="8:30" x14ac:dyDescent="0.25"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</row>
    <row r="5044" spans="8:30" x14ac:dyDescent="0.25"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</row>
    <row r="5045" spans="8:30" x14ac:dyDescent="0.25"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</row>
    <row r="5046" spans="8:30" x14ac:dyDescent="0.25"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</row>
    <row r="5047" spans="8:30" x14ac:dyDescent="0.25"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</row>
    <row r="5048" spans="8:30" x14ac:dyDescent="0.25"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</row>
    <row r="5049" spans="8:30" x14ac:dyDescent="0.25"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</row>
    <row r="5050" spans="8:30" x14ac:dyDescent="0.25"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</row>
    <row r="5051" spans="8:30" x14ac:dyDescent="0.25"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</row>
    <row r="5052" spans="8:30" x14ac:dyDescent="0.25"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</row>
    <row r="5053" spans="8:30" x14ac:dyDescent="0.25"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</row>
    <row r="5054" spans="8:30" x14ac:dyDescent="0.25"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</row>
    <row r="5055" spans="8:30" x14ac:dyDescent="0.25"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</row>
    <row r="5056" spans="8:30" x14ac:dyDescent="0.25"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</row>
    <row r="5057" spans="8:30" x14ac:dyDescent="0.25"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</row>
    <row r="5058" spans="8:30" x14ac:dyDescent="0.25"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</row>
    <row r="5059" spans="8:30" x14ac:dyDescent="0.25"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</row>
    <row r="5060" spans="8:30" x14ac:dyDescent="0.25"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</row>
    <row r="5061" spans="8:30" x14ac:dyDescent="0.25"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</row>
    <row r="5062" spans="8:30" x14ac:dyDescent="0.25"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</row>
    <row r="5063" spans="8:30" x14ac:dyDescent="0.25"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</row>
    <row r="5064" spans="8:30" x14ac:dyDescent="0.25"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</row>
    <row r="5065" spans="8:30" x14ac:dyDescent="0.25"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</row>
    <row r="5066" spans="8:30" x14ac:dyDescent="0.25"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</row>
    <row r="5067" spans="8:30" x14ac:dyDescent="0.25"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</row>
    <row r="5068" spans="8:30" x14ac:dyDescent="0.25"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</row>
    <row r="5069" spans="8:30" x14ac:dyDescent="0.25"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</row>
    <row r="5070" spans="8:30" x14ac:dyDescent="0.25"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</row>
    <row r="5071" spans="8:30" x14ac:dyDescent="0.25"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</row>
    <row r="5072" spans="8:30" x14ac:dyDescent="0.25"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</row>
    <row r="5073" spans="8:30" x14ac:dyDescent="0.25"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</row>
    <row r="5074" spans="8:30" x14ac:dyDescent="0.25"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</row>
    <row r="5075" spans="8:30" x14ac:dyDescent="0.25"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</row>
    <row r="5076" spans="8:30" x14ac:dyDescent="0.25"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</row>
    <row r="5077" spans="8:30" x14ac:dyDescent="0.25"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</row>
    <row r="5078" spans="8:30" x14ac:dyDescent="0.25"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</row>
    <row r="5079" spans="8:30" x14ac:dyDescent="0.25"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</row>
    <row r="5080" spans="8:30" x14ac:dyDescent="0.25"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</row>
    <row r="5081" spans="8:30" x14ac:dyDescent="0.25"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</row>
    <row r="5082" spans="8:30" x14ac:dyDescent="0.25"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</row>
    <row r="5083" spans="8:30" x14ac:dyDescent="0.25"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</row>
    <row r="5084" spans="8:30" x14ac:dyDescent="0.25"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</row>
    <row r="5085" spans="8:30" x14ac:dyDescent="0.25"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</row>
    <row r="5086" spans="8:30" x14ac:dyDescent="0.25"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</row>
    <row r="5087" spans="8:30" x14ac:dyDescent="0.25"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</row>
    <row r="5088" spans="8:30" x14ac:dyDescent="0.25"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</row>
    <row r="5089" spans="8:30" x14ac:dyDescent="0.25"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</row>
    <row r="5090" spans="8:30" x14ac:dyDescent="0.25"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</row>
    <row r="5091" spans="8:30" x14ac:dyDescent="0.25"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</row>
    <row r="5092" spans="8:30" x14ac:dyDescent="0.25"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</row>
    <row r="5093" spans="8:30" x14ac:dyDescent="0.25"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</row>
    <row r="5094" spans="8:30" x14ac:dyDescent="0.25"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</row>
    <row r="5095" spans="8:30" x14ac:dyDescent="0.25"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</row>
    <row r="5096" spans="8:30" x14ac:dyDescent="0.25"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</row>
    <row r="5097" spans="8:30" x14ac:dyDescent="0.25"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</row>
    <row r="5098" spans="8:30" x14ac:dyDescent="0.25"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</row>
    <row r="5099" spans="8:30" x14ac:dyDescent="0.25"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</row>
    <row r="5100" spans="8:30" x14ac:dyDescent="0.25"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</row>
    <row r="5101" spans="8:30" x14ac:dyDescent="0.25"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</row>
    <row r="5102" spans="8:30" x14ac:dyDescent="0.25"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</row>
    <row r="5103" spans="8:30" x14ac:dyDescent="0.25"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</row>
    <row r="5104" spans="8:30" x14ac:dyDescent="0.25"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</row>
    <row r="5105" spans="8:30" x14ac:dyDescent="0.25"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</row>
    <row r="5106" spans="8:30" x14ac:dyDescent="0.25"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</row>
    <row r="5107" spans="8:30" x14ac:dyDescent="0.25"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</row>
    <row r="5108" spans="8:30" x14ac:dyDescent="0.25"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</row>
    <row r="5109" spans="8:30" x14ac:dyDescent="0.25"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</row>
    <row r="5110" spans="8:30" x14ac:dyDescent="0.25"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</row>
    <row r="5111" spans="8:30" x14ac:dyDescent="0.25"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</row>
    <row r="5112" spans="8:30" x14ac:dyDescent="0.25"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</row>
    <row r="5113" spans="8:30" x14ac:dyDescent="0.25"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</row>
    <row r="5114" spans="8:30" x14ac:dyDescent="0.25"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</row>
    <row r="5115" spans="8:30" x14ac:dyDescent="0.25"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</row>
    <row r="5116" spans="8:30" x14ac:dyDescent="0.25"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</row>
    <row r="5117" spans="8:30" x14ac:dyDescent="0.25"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</row>
    <row r="5118" spans="8:30" x14ac:dyDescent="0.25"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</row>
    <row r="5119" spans="8:30" x14ac:dyDescent="0.25"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</row>
    <row r="5120" spans="8:30" x14ac:dyDescent="0.25"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</row>
    <row r="5121" spans="8:30" x14ac:dyDescent="0.25"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</row>
    <row r="5122" spans="8:30" x14ac:dyDescent="0.25"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</row>
    <row r="5123" spans="8:30" x14ac:dyDescent="0.25"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</row>
    <row r="5124" spans="8:30" x14ac:dyDescent="0.25"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</row>
    <row r="5125" spans="8:30" x14ac:dyDescent="0.25"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</row>
    <row r="5126" spans="8:30" x14ac:dyDescent="0.25"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</row>
    <row r="5127" spans="8:30" x14ac:dyDescent="0.25"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</row>
    <row r="5128" spans="8:30" x14ac:dyDescent="0.25"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</row>
    <row r="5129" spans="8:30" x14ac:dyDescent="0.25"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</row>
    <row r="5130" spans="8:30" x14ac:dyDescent="0.25"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</row>
    <row r="5131" spans="8:30" x14ac:dyDescent="0.25"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</row>
    <row r="5132" spans="8:30" x14ac:dyDescent="0.25"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</row>
    <row r="5133" spans="8:30" x14ac:dyDescent="0.25"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</row>
    <row r="5134" spans="8:30" x14ac:dyDescent="0.25"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</row>
    <row r="5135" spans="8:30" x14ac:dyDescent="0.25"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</row>
    <row r="5136" spans="8:30" x14ac:dyDescent="0.25"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</row>
    <row r="5137" spans="8:30" x14ac:dyDescent="0.25"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</row>
    <row r="5138" spans="8:30" x14ac:dyDescent="0.25"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</row>
    <row r="5139" spans="8:30" x14ac:dyDescent="0.25"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</row>
    <row r="5140" spans="8:30" x14ac:dyDescent="0.25"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</row>
    <row r="5141" spans="8:30" x14ac:dyDescent="0.25"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</row>
    <row r="5142" spans="8:30" x14ac:dyDescent="0.25"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</row>
    <row r="5143" spans="8:30" x14ac:dyDescent="0.25"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</row>
    <row r="5144" spans="8:30" x14ac:dyDescent="0.25"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</row>
    <row r="5145" spans="8:30" x14ac:dyDescent="0.25"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</row>
    <row r="5146" spans="8:30" x14ac:dyDescent="0.25"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</row>
    <row r="5147" spans="8:30" x14ac:dyDescent="0.25"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</row>
    <row r="5148" spans="8:30" x14ac:dyDescent="0.25"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</row>
    <row r="5149" spans="8:30" x14ac:dyDescent="0.25"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</row>
    <row r="5150" spans="8:30" x14ac:dyDescent="0.25"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</row>
    <row r="5151" spans="8:30" x14ac:dyDescent="0.25"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</row>
    <row r="5152" spans="8:30" x14ac:dyDescent="0.25"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</row>
    <row r="5153" spans="8:30" x14ac:dyDescent="0.25"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</row>
    <row r="5154" spans="8:30" x14ac:dyDescent="0.25"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</row>
    <row r="5155" spans="8:30" x14ac:dyDescent="0.25"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</row>
    <row r="5156" spans="8:30" x14ac:dyDescent="0.25"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</row>
    <row r="5157" spans="8:30" x14ac:dyDescent="0.25"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</row>
    <row r="5158" spans="8:30" x14ac:dyDescent="0.25"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</row>
    <row r="5159" spans="8:30" x14ac:dyDescent="0.25"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</row>
    <row r="5160" spans="8:30" x14ac:dyDescent="0.25"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</row>
    <row r="5161" spans="8:30" x14ac:dyDescent="0.25"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</row>
    <row r="5162" spans="8:30" x14ac:dyDescent="0.25"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</row>
    <row r="5163" spans="8:30" x14ac:dyDescent="0.25"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</row>
    <row r="5164" spans="8:30" x14ac:dyDescent="0.25"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</row>
    <row r="5165" spans="8:30" x14ac:dyDescent="0.25"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</row>
    <row r="5166" spans="8:30" x14ac:dyDescent="0.25"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</row>
    <row r="5167" spans="8:30" x14ac:dyDescent="0.25"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</row>
    <row r="5168" spans="8:30" x14ac:dyDescent="0.25"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</row>
    <row r="5169" spans="8:30" x14ac:dyDescent="0.25"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</row>
    <row r="5170" spans="8:30" x14ac:dyDescent="0.25"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</row>
    <row r="5171" spans="8:30" x14ac:dyDescent="0.25"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</row>
    <row r="5172" spans="8:30" x14ac:dyDescent="0.25"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</row>
    <row r="5173" spans="8:30" x14ac:dyDescent="0.25"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</row>
    <row r="5174" spans="8:30" x14ac:dyDescent="0.25"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</row>
    <row r="5175" spans="8:30" x14ac:dyDescent="0.25"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</row>
    <row r="5176" spans="8:30" x14ac:dyDescent="0.25"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</row>
    <row r="5177" spans="8:30" x14ac:dyDescent="0.25"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</row>
    <row r="5178" spans="8:30" x14ac:dyDescent="0.25"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</row>
    <row r="5179" spans="8:30" x14ac:dyDescent="0.25"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</row>
    <row r="5180" spans="8:30" x14ac:dyDescent="0.25"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</row>
    <row r="5181" spans="8:30" x14ac:dyDescent="0.25"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</row>
    <row r="5182" spans="8:30" x14ac:dyDescent="0.25"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</row>
    <row r="5183" spans="8:30" x14ac:dyDescent="0.25"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</row>
    <row r="5184" spans="8:30" x14ac:dyDescent="0.25"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</row>
    <row r="5185" spans="8:30" x14ac:dyDescent="0.25"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</row>
    <row r="5186" spans="8:30" x14ac:dyDescent="0.25"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</row>
    <row r="5187" spans="8:30" x14ac:dyDescent="0.25"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</row>
    <row r="5188" spans="8:30" x14ac:dyDescent="0.25"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</row>
    <row r="5189" spans="8:30" x14ac:dyDescent="0.25"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</row>
    <row r="5190" spans="8:30" x14ac:dyDescent="0.25"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</row>
    <row r="5191" spans="8:30" x14ac:dyDescent="0.25"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</row>
    <row r="5192" spans="8:30" x14ac:dyDescent="0.25"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</row>
    <row r="5193" spans="8:30" x14ac:dyDescent="0.25"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</row>
    <row r="5194" spans="8:30" x14ac:dyDescent="0.25"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</row>
    <row r="5195" spans="8:30" x14ac:dyDescent="0.25"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</row>
    <row r="5196" spans="8:30" x14ac:dyDescent="0.25"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</row>
    <row r="5197" spans="8:30" x14ac:dyDescent="0.25"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</row>
    <row r="5198" spans="8:30" x14ac:dyDescent="0.25"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</row>
    <row r="5199" spans="8:30" x14ac:dyDescent="0.25"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</row>
    <row r="5200" spans="8:30" x14ac:dyDescent="0.25"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</row>
    <row r="5201" spans="8:30" x14ac:dyDescent="0.25"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</row>
    <row r="5202" spans="8:30" x14ac:dyDescent="0.25"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</row>
    <row r="5203" spans="8:30" x14ac:dyDescent="0.25"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</row>
    <row r="5204" spans="8:30" x14ac:dyDescent="0.25"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</row>
    <row r="5205" spans="8:30" x14ac:dyDescent="0.25"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</row>
    <row r="5206" spans="8:30" x14ac:dyDescent="0.25"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</row>
    <row r="5207" spans="8:30" x14ac:dyDescent="0.25"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</row>
    <row r="5208" spans="8:30" x14ac:dyDescent="0.25"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</row>
    <row r="5209" spans="8:30" x14ac:dyDescent="0.25"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</row>
    <row r="5210" spans="8:30" x14ac:dyDescent="0.25"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</row>
    <row r="5211" spans="8:30" x14ac:dyDescent="0.25"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</row>
    <row r="5212" spans="8:30" x14ac:dyDescent="0.25"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</row>
    <row r="5213" spans="8:30" x14ac:dyDescent="0.25"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</row>
    <row r="5214" spans="8:30" x14ac:dyDescent="0.25"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</row>
    <row r="5215" spans="8:30" x14ac:dyDescent="0.25"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</row>
    <row r="5216" spans="8:30" x14ac:dyDescent="0.25"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</row>
    <row r="5217" spans="8:30" x14ac:dyDescent="0.25"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</row>
    <row r="5218" spans="8:30" x14ac:dyDescent="0.25"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</row>
    <row r="5219" spans="8:30" x14ac:dyDescent="0.25"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</row>
    <row r="5220" spans="8:30" x14ac:dyDescent="0.25"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</row>
    <row r="5221" spans="8:30" x14ac:dyDescent="0.25"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</row>
    <row r="5222" spans="8:30" x14ac:dyDescent="0.25"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</row>
    <row r="5223" spans="8:30" x14ac:dyDescent="0.25"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</row>
    <row r="5224" spans="8:30" x14ac:dyDescent="0.25"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</row>
    <row r="5225" spans="8:30" x14ac:dyDescent="0.25"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</row>
    <row r="5226" spans="8:30" x14ac:dyDescent="0.25"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</row>
    <row r="5227" spans="8:30" x14ac:dyDescent="0.25"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</row>
    <row r="5228" spans="8:30" x14ac:dyDescent="0.25"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</row>
    <row r="5229" spans="8:30" x14ac:dyDescent="0.25"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</row>
    <row r="5230" spans="8:30" x14ac:dyDescent="0.25"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</row>
    <row r="5231" spans="8:30" x14ac:dyDescent="0.25"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</row>
    <row r="5232" spans="8:30" x14ac:dyDescent="0.25"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</row>
    <row r="5233" spans="8:30" x14ac:dyDescent="0.25"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</row>
    <row r="5234" spans="8:30" x14ac:dyDescent="0.25"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</row>
    <row r="5235" spans="8:30" x14ac:dyDescent="0.25"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</row>
    <row r="5236" spans="8:30" x14ac:dyDescent="0.25"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</row>
    <row r="5237" spans="8:30" x14ac:dyDescent="0.25"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</row>
    <row r="5238" spans="8:30" x14ac:dyDescent="0.25"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</row>
    <row r="5239" spans="8:30" x14ac:dyDescent="0.25"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</row>
    <row r="5240" spans="8:30" x14ac:dyDescent="0.25"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</row>
    <row r="5241" spans="8:30" x14ac:dyDescent="0.25"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</row>
    <row r="5242" spans="8:30" x14ac:dyDescent="0.25"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</row>
    <row r="5243" spans="8:30" x14ac:dyDescent="0.25"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</row>
    <row r="5244" spans="8:30" x14ac:dyDescent="0.25"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</row>
    <row r="5245" spans="8:30" x14ac:dyDescent="0.25"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</row>
    <row r="5246" spans="8:30" x14ac:dyDescent="0.25"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</row>
    <row r="5247" spans="8:30" x14ac:dyDescent="0.25"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</row>
    <row r="5248" spans="8:30" x14ac:dyDescent="0.25"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</row>
    <row r="5249" spans="8:30" x14ac:dyDescent="0.25"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</row>
    <row r="5250" spans="8:30" x14ac:dyDescent="0.25"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</row>
    <row r="5251" spans="8:30" x14ac:dyDescent="0.25"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</row>
    <row r="5252" spans="8:30" x14ac:dyDescent="0.25"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</row>
    <row r="5253" spans="8:30" x14ac:dyDescent="0.25"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</row>
    <row r="5254" spans="8:30" x14ac:dyDescent="0.25"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</row>
    <row r="5255" spans="8:30" x14ac:dyDescent="0.25"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</row>
    <row r="5256" spans="8:30" x14ac:dyDescent="0.25"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</row>
    <row r="5257" spans="8:30" x14ac:dyDescent="0.25"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</row>
    <row r="5258" spans="8:30" x14ac:dyDescent="0.25"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</row>
    <row r="5259" spans="8:30" x14ac:dyDescent="0.25"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</row>
    <row r="5260" spans="8:30" x14ac:dyDescent="0.25"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</row>
    <row r="5261" spans="8:30" x14ac:dyDescent="0.25"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</row>
    <row r="5262" spans="8:30" x14ac:dyDescent="0.25"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</row>
    <row r="5263" spans="8:30" x14ac:dyDescent="0.25"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</row>
    <row r="5264" spans="8:30" x14ac:dyDescent="0.25"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</row>
    <row r="5265" spans="8:30" x14ac:dyDescent="0.25"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</row>
    <row r="5266" spans="8:30" x14ac:dyDescent="0.25"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</row>
    <row r="5267" spans="8:30" x14ac:dyDescent="0.25"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</row>
    <row r="5268" spans="8:30" x14ac:dyDescent="0.25"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</row>
    <row r="5269" spans="8:30" x14ac:dyDescent="0.25"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</row>
    <row r="5270" spans="8:30" x14ac:dyDescent="0.25"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</row>
    <row r="5271" spans="8:30" x14ac:dyDescent="0.25"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</row>
    <row r="5272" spans="8:30" x14ac:dyDescent="0.25"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</row>
    <row r="5273" spans="8:30" x14ac:dyDescent="0.25"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</row>
    <row r="5274" spans="8:30" x14ac:dyDescent="0.25"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</row>
    <row r="5275" spans="8:30" x14ac:dyDescent="0.25"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</row>
    <row r="5276" spans="8:30" x14ac:dyDescent="0.25"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</row>
    <row r="5277" spans="8:30" x14ac:dyDescent="0.25"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</row>
    <row r="5278" spans="8:30" x14ac:dyDescent="0.25"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</row>
    <row r="5279" spans="8:30" x14ac:dyDescent="0.25"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</row>
    <row r="5280" spans="8:30" x14ac:dyDescent="0.25"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</row>
    <row r="5281" spans="8:30" x14ac:dyDescent="0.25"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</row>
    <row r="5282" spans="8:30" x14ac:dyDescent="0.25"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</row>
    <row r="5283" spans="8:30" x14ac:dyDescent="0.25"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</row>
    <row r="5284" spans="8:30" x14ac:dyDescent="0.25"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</row>
    <row r="5285" spans="8:30" x14ac:dyDescent="0.25"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</row>
    <row r="5286" spans="8:30" x14ac:dyDescent="0.25"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</row>
    <row r="5287" spans="8:30" x14ac:dyDescent="0.25"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</row>
    <row r="5288" spans="8:30" x14ac:dyDescent="0.25"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</row>
    <row r="5289" spans="8:30" x14ac:dyDescent="0.25"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</row>
    <row r="5290" spans="8:30" x14ac:dyDescent="0.25"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</row>
    <row r="5291" spans="8:30" x14ac:dyDescent="0.25"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</row>
    <row r="5292" spans="8:30" x14ac:dyDescent="0.25"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</row>
    <row r="5293" spans="8:30" x14ac:dyDescent="0.25"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</row>
    <row r="5294" spans="8:30" x14ac:dyDescent="0.25"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</row>
    <row r="5295" spans="8:30" x14ac:dyDescent="0.25"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</row>
    <row r="5296" spans="8:30" x14ac:dyDescent="0.25"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</row>
    <row r="5297" spans="8:30" x14ac:dyDescent="0.25"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</row>
    <row r="5298" spans="8:30" x14ac:dyDescent="0.25"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</row>
    <row r="5299" spans="8:30" x14ac:dyDescent="0.25"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</row>
    <row r="5300" spans="8:30" x14ac:dyDescent="0.25"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</row>
    <row r="5301" spans="8:30" x14ac:dyDescent="0.25"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</row>
    <row r="5302" spans="8:30" x14ac:dyDescent="0.25"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</row>
    <row r="5303" spans="8:30" x14ac:dyDescent="0.25"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</row>
    <row r="5304" spans="8:30" x14ac:dyDescent="0.25"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</row>
    <row r="5305" spans="8:30" x14ac:dyDescent="0.25"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</row>
    <row r="5306" spans="8:30" x14ac:dyDescent="0.25"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</row>
    <row r="5307" spans="8:30" x14ac:dyDescent="0.25"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</row>
    <row r="5308" spans="8:30" x14ac:dyDescent="0.25"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</row>
    <row r="5309" spans="8:30" x14ac:dyDescent="0.25"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</row>
    <row r="5310" spans="8:30" x14ac:dyDescent="0.25"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</row>
    <row r="5311" spans="8:30" x14ac:dyDescent="0.25"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</row>
    <row r="5312" spans="8:30" x14ac:dyDescent="0.25"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</row>
    <row r="5313" spans="8:30" x14ac:dyDescent="0.25"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</row>
    <row r="5314" spans="8:30" x14ac:dyDescent="0.25"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</row>
    <row r="5315" spans="8:30" x14ac:dyDescent="0.25"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</row>
    <row r="5316" spans="8:30" x14ac:dyDescent="0.25"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</row>
    <row r="5317" spans="8:30" x14ac:dyDescent="0.25"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</row>
    <row r="5318" spans="8:30" x14ac:dyDescent="0.25"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</row>
    <row r="5319" spans="8:30" x14ac:dyDescent="0.25"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</row>
    <row r="5320" spans="8:30" x14ac:dyDescent="0.25"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</row>
    <row r="5321" spans="8:30" x14ac:dyDescent="0.25"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</row>
    <row r="5322" spans="8:30" x14ac:dyDescent="0.25"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</row>
    <row r="5323" spans="8:30" x14ac:dyDescent="0.25"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</row>
    <row r="5324" spans="8:30" x14ac:dyDescent="0.25"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</row>
    <row r="5325" spans="8:30" x14ac:dyDescent="0.25"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</row>
    <row r="5326" spans="8:30" x14ac:dyDescent="0.25"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</row>
    <row r="5327" spans="8:30" x14ac:dyDescent="0.25"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</row>
    <row r="5328" spans="8:30" x14ac:dyDescent="0.25"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</row>
    <row r="5329" spans="8:30" x14ac:dyDescent="0.25"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</row>
    <row r="5330" spans="8:30" x14ac:dyDescent="0.25"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</row>
    <row r="5331" spans="8:30" x14ac:dyDescent="0.25"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</row>
    <row r="5332" spans="8:30" x14ac:dyDescent="0.25"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</row>
    <row r="5333" spans="8:30" x14ac:dyDescent="0.25"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</row>
    <row r="5334" spans="8:30" x14ac:dyDescent="0.25"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</row>
    <row r="5335" spans="8:30" x14ac:dyDescent="0.25"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</row>
    <row r="5336" spans="8:30" x14ac:dyDescent="0.25"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</row>
    <row r="5337" spans="8:30" x14ac:dyDescent="0.25"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</row>
    <row r="5338" spans="8:30" x14ac:dyDescent="0.25"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</row>
    <row r="5339" spans="8:30" x14ac:dyDescent="0.25"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</row>
    <row r="5340" spans="8:30" x14ac:dyDescent="0.25"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</row>
    <row r="5341" spans="8:30" x14ac:dyDescent="0.25"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</row>
    <row r="5342" spans="8:30" x14ac:dyDescent="0.25"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</row>
    <row r="5343" spans="8:30" x14ac:dyDescent="0.25"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</row>
    <row r="5344" spans="8:30" x14ac:dyDescent="0.25"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</row>
    <row r="5345" spans="8:30" x14ac:dyDescent="0.25"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</row>
    <row r="5346" spans="8:30" x14ac:dyDescent="0.25"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</row>
    <row r="5347" spans="8:30" x14ac:dyDescent="0.25"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</row>
    <row r="5348" spans="8:30" x14ac:dyDescent="0.25"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</row>
    <row r="5349" spans="8:30" x14ac:dyDescent="0.25"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</row>
    <row r="5350" spans="8:30" x14ac:dyDescent="0.25"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</row>
    <row r="5351" spans="8:30" x14ac:dyDescent="0.25"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</row>
    <row r="5352" spans="8:30" x14ac:dyDescent="0.25"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</row>
    <row r="5353" spans="8:30" x14ac:dyDescent="0.25"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</row>
    <row r="5354" spans="8:30" x14ac:dyDescent="0.25"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</row>
    <row r="5355" spans="8:30" x14ac:dyDescent="0.25"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</row>
    <row r="5356" spans="8:30" x14ac:dyDescent="0.25"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</row>
    <row r="5357" spans="8:30" x14ac:dyDescent="0.25"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</row>
    <row r="5358" spans="8:30" x14ac:dyDescent="0.25"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</row>
    <row r="5359" spans="8:30" x14ac:dyDescent="0.25"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</row>
    <row r="5360" spans="8:30" x14ac:dyDescent="0.25"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</row>
    <row r="5361" spans="8:30" x14ac:dyDescent="0.25"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</row>
    <row r="5362" spans="8:30" x14ac:dyDescent="0.25"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</row>
    <row r="5363" spans="8:30" x14ac:dyDescent="0.25"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</row>
    <row r="5364" spans="8:30" x14ac:dyDescent="0.25"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</row>
    <row r="5365" spans="8:30" x14ac:dyDescent="0.25"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</row>
    <row r="5366" spans="8:30" x14ac:dyDescent="0.25"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</row>
    <row r="5367" spans="8:30" x14ac:dyDescent="0.25"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</row>
    <row r="5368" spans="8:30" x14ac:dyDescent="0.25"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</row>
    <row r="5369" spans="8:30" x14ac:dyDescent="0.25"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</row>
    <row r="5370" spans="8:30" x14ac:dyDescent="0.25"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</row>
    <row r="5371" spans="8:30" x14ac:dyDescent="0.25"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</row>
    <row r="5372" spans="8:30" x14ac:dyDescent="0.25"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</row>
    <row r="5373" spans="8:30" x14ac:dyDescent="0.25"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</row>
    <row r="5374" spans="8:30" x14ac:dyDescent="0.25"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</row>
    <row r="5375" spans="8:30" x14ac:dyDescent="0.25"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</row>
    <row r="5376" spans="8:30" x14ac:dyDescent="0.25"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</row>
    <row r="5377" spans="8:30" x14ac:dyDescent="0.25"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</row>
    <row r="5378" spans="8:30" x14ac:dyDescent="0.25"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</row>
    <row r="5379" spans="8:30" x14ac:dyDescent="0.25"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</row>
    <row r="5380" spans="8:30" x14ac:dyDescent="0.25"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</row>
    <row r="5381" spans="8:30" x14ac:dyDescent="0.25"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</row>
    <row r="5382" spans="8:30" x14ac:dyDescent="0.25"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</row>
    <row r="5383" spans="8:30" x14ac:dyDescent="0.25"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</row>
    <row r="5384" spans="8:30" x14ac:dyDescent="0.25"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</row>
    <row r="5385" spans="8:30" x14ac:dyDescent="0.25"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</row>
    <row r="5386" spans="8:30" x14ac:dyDescent="0.25"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</row>
    <row r="5387" spans="8:30" x14ac:dyDescent="0.25"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</row>
    <row r="5388" spans="8:30" x14ac:dyDescent="0.25"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</row>
    <row r="5389" spans="8:30" x14ac:dyDescent="0.25"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</row>
    <row r="5390" spans="8:30" x14ac:dyDescent="0.25"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</row>
    <row r="5391" spans="8:30" x14ac:dyDescent="0.25"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</row>
    <row r="5392" spans="8:30" x14ac:dyDescent="0.25"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</row>
    <row r="5393" spans="8:30" x14ac:dyDescent="0.25"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</row>
    <row r="5394" spans="8:30" x14ac:dyDescent="0.25"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</row>
    <row r="5395" spans="8:30" x14ac:dyDescent="0.25"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</row>
    <row r="5396" spans="8:30" x14ac:dyDescent="0.25"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</row>
    <row r="5397" spans="8:30" x14ac:dyDescent="0.25"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</row>
    <row r="5398" spans="8:30" x14ac:dyDescent="0.25"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</row>
    <row r="5399" spans="8:30" x14ac:dyDescent="0.25"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</row>
    <row r="5400" spans="8:30" x14ac:dyDescent="0.25"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</row>
    <row r="5401" spans="8:30" x14ac:dyDescent="0.25"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</row>
    <row r="5402" spans="8:30" x14ac:dyDescent="0.25"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</row>
    <row r="5403" spans="8:30" x14ac:dyDescent="0.25"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</row>
    <row r="5404" spans="8:30" x14ac:dyDescent="0.25"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</row>
    <row r="5405" spans="8:30" x14ac:dyDescent="0.25"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</row>
    <row r="5406" spans="8:30" x14ac:dyDescent="0.25"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</row>
    <row r="5407" spans="8:30" x14ac:dyDescent="0.25"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</row>
    <row r="5408" spans="8:30" x14ac:dyDescent="0.25"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</row>
    <row r="5409" spans="8:30" x14ac:dyDescent="0.25"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</row>
    <row r="5410" spans="8:30" x14ac:dyDescent="0.25"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</row>
    <row r="5411" spans="8:30" x14ac:dyDescent="0.25"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</row>
    <row r="5412" spans="8:30" x14ac:dyDescent="0.25"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</row>
    <row r="5413" spans="8:30" x14ac:dyDescent="0.25"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</row>
    <row r="5414" spans="8:30" x14ac:dyDescent="0.25"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</row>
    <row r="5415" spans="8:30" x14ac:dyDescent="0.25"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</row>
    <row r="5416" spans="8:30" x14ac:dyDescent="0.25"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</row>
    <row r="5417" spans="8:30" x14ac:dyDescent="0.25"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</row>
    <row r="5418" spans="8:30" x14ac:dyDescent="0.25"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</row>
    <row r="5419" spans="8:30" x14ac:dyDescent="0.25"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</row>
    <row r="5420" spans="8:30" x14ac:dyDescent="0.25"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</row>
    <row r="5421" spans="8:30" x14ac:dyDescent="0.25"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</row>
    <row r="5422" spans="8:30" x14ac:dyDescent="0.25"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</row>
    <row r="5423" spans="8:30" x14ac:dyDescent="0.25"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</row>
    <row r="5424" spans="8:30" x14ac:dyDescent="0.25"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</row>
    <row r="5425" spans="8:30" x14ac:dyDescent="0.25"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</row>
    <row r="5426" spans="8:30" x14ac:dyDescent="0.25"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</row>
    <row r="5427" spans="8:30" x14ac:dyDescent="0.25"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</row>
    <row r="5428" spans="8:30" x14ac:dyDescent="0.25"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</row>
    <row r="5429" spans="8:30" x14ac:dyDescent="0.25"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</row>
    <row r="5430" spans="8:30" x14ac:dyDescent="0.25"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</row>
    <row r="5431" spans="8:30" x14ac:dyDescent="0.25"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</row>
    <row r="5432" spans="8:30" x14ac:dyDescent="0.25"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</row>
    <row r="5433" spans="8:30" x14ac:dyDescent="0.25"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</row>
    <row r="5434" spans="8:30" x14ac:dyDescent="0.25"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</row>
    <row r="5435" spans="8:30" x14ac:dyDescent="0.25"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</row>
    <row r="5436" spans="8:30" x14ac:dyDescent="0.25"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</row>
    <row r="5437" spans="8:30" x14ac:dyDescent="0.25"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</row>
    <row r="5438" spans="8:30" x14ac:dyDescent="0.25"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</row>
    <row r="5439" spans="8:30" x14ac:dyDescent="0.25"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</row>
    <row r="5440" spans="8:30" x14ac:dyDescent="0.25"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</row>
    <row r="5441" spans="8:30" x14ac:dyDescent="0.25"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</row>
    <row r="5442" spans="8:30" x14ac:dyDescent="0.25"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</row>
    <row r="5443" spans="8:30" x14ac:dyDescent="0.25"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</row>
    <row r="5444" spans="8:30" x14ac:dyDescent="0.25"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</row>
    <row r="5445" spans="8:30" x14ac:dyDescent="0.25"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</row>
    <row r="5446" spans="8:30" x14ac:dyDescent="0.25"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</row>
    <row r="5447" spans="8:30" x14ac:dyDescent="0.25"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</row>
    <row r="5448" spans="8:30" x14ac:dyDescent="0.25"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</row>
    <row r="5449" spans="8:30" x14ac:dyDescent="0.25"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</row>
    <row r="5450" spans="8:30" x14ac:dyDescent="0.25"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</row>
    <row r="5451" spans="8:30" x14ac:dyDescent="0.25"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</row>
    <row r="5452" spans="8:30" x14ac:dyDescent="0.25"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</row>
    <row r="5453" spans="8:30" x14ac:dyDescent="0.25"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</row>
    <row r="5454" spans="8:30" x14ac:dyDescent="0.25"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</row>
    <row r="5455" spans="8:30" x14ac:dyDescent="0.25"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</row>
    <row r="5456" spans="8:30" x14ac:dyDescent="0.25"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</row>
    <row r="5457" spans="8:30" x14ac:dyDescent="0.25"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</row>
    <row r="5458" spans="8:30" x14ac:dyDescent="0.25"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</row>
    <row r="5459" spans="8:30" x14ac:dyDescent="0.25"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</row>
    <row r="5460" spans="8:30" x14ac:dyDescent="0.25"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</row>
    <row r="5461" spans="8:30" x14ac:dyDescent="0.25"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</row>
    <row r="5462" spans="8:30" x14ac:dyDescent="0.25"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</row>
    <row r="5463" spans="8:30" x14ac:dyDescent="0.25"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</row>
    <row r="5464" spans="8:30" x14ac:dyDescent="0.25"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</row>
    <row r="5465" spans="8:30" x14ac:dyDescent="0.25"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</row>
    <row r="5466" spans="8:30" x14ac:dyDescent="0.25"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</row>
    <row r="5467" spans="8:30" x14ac:dyDescent="0.25"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</row>
    <row r="5468" spans="8:30" x14ac:dyDescent="0.25"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</row>
    <row r="5469" spans="8:30" x14ac:dyDescent="0.25"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</row>
    <row r="5470" spans="8:30" x14ac:dyDescent="0.25"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</row>
    <row r="5471" spans="8:30" x14ac:dyDescent="0.25"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</row>
    <row r="5472" spans="8:30" x14ac:dyDescent="0.25"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</row>
    <row r="5473" spans="8:30" x14ac:dyDescent="0.25"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</row>
    <row r="5474" spans="8:30" x14ac:dyDescent="0.25"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</row>
    <row r="5475" spans="8:30" x14ac:dyDescent="0.25"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</row>
    <row r="5476" spans="8:30" x14ac:dyDescent="0.25"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</row>
    <row r="5477" spans="8:30" x14ac:dyDescent="0.25"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</row>
    <row r="5478" spans="8:30" x14ac:dyDescent="0.25"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</row>
    <row r="5479" spans="8:30" x14ac:dyDescent="0.25"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</row>
    <row r="5480" spans="8:30" x14ac:dyDescent="0.25"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</row>
    <row r="5481" spans="8:30" x14ac:dyDescent="0.25"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</row>
    <row r="5482" spans="8:30" x14ac:dyDescent="0.25"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</row>
    <row r="5483" spans="8:30" x14ac:dyDescent="0.25"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</row>
    <row r="5484" spans="8:30" x14ac:dyDescent="0.25"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</row>
    <row r="5485" spans="8:30" x14ac:dyDescent="0.25"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</row>
    <row r="5486" spans="8:30" x14ac:dyDescent="0.25"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</row>
    <row r="5487" spans="8:30" x14ac:dyDescent="0.25"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</row>
    <row r="5488" spans="8:30" x14ac:dyDescent="0.25"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</row>
    <row r="5489" spans="8:30" x14ac:dyDescent="0.25"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</row>
    <row r="5490" spans="8:30" x14ac:dyDescent="0.25"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</row>
    <row r="5491" spans="8:30" x14ac:dyDescent="0.25"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</row>
    <row r="5492" spans="8:30" x14ac:dyDescent="0.25"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</row>
    <row r="5493" spans="8:30" x14ac:dyDescent="0.25"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</row>
    <row r="5494" spans="8:30" x14ac:dyDescent="0.25"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</row>
    <row r="5495" spans="8:30" x14ac:dyDescent="0.25"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</row>
    <row r="5496" spans="8:30" x14ac:dyDescent="0.25"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</row>
    <row r="5497" spans="8:30" x14ac:dyDescent="0.25"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</row>
    <row r="5498" spans="8:30" x14ac:dyDescent="0.25"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</row>
    <row r="5499" spans="8:30" x14ac:dyDescent="0.25"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</row>
    <row r="5500" spans="8:30" x14ac:dyDescent="0.25"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</row>
    <row r="5501" spans="8:30" x14ac:dyDescent="0.25"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</row>
    <row r="5502" spans="8:30" x14ac:dyDescent="0.25"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</row>
    <row r="5503" spans="8:30" x14ac:dyDescent="0.25"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</row>
    <row r="5504" spans="8:30" x14ac:dyDescent="0.25"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</row>
    <row r="5505" spans="8:30" x14ac:dyDescent="0.25"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</row>
    <row r="5506" spans="8:30" x14ac:dyDescent="0.25"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</row>
    <row r="5507" spans="8:30" x14ac:dyDescent="0.25"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</row>
    <row r="5508" spans="8:30" x14ac:dyDescent="0.25"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</row>
    <row r="5509" spans="8:30" x14ac:dyDescent="0.25"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</row>
    <row r="5510" spans="8:30" x14ac:dyDescent="0.25"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</row>
    <row r="5511" spans="8:30" x14ac:dyDescent="0.25"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</row>
    <row r="5512" spans="8:30" x14ac:dyDescent="0.25"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</row>
    <row r="5513" spans="8:30" x14ac:dyDescent="0.25"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</row>
    <row r="5514" spans="8:30" x14ac:dyDescent="0.25"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</row>
    <row r="5515" spans="8:30" x14ac:dyDescent="0.25"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</row>
    <row r="5516" spans="8:30" x14ac:dyDescent="0.25"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</row>
    <row r="5517" spans="8:30" x14ac:dyDescent="0.25"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</row>
    <row r="5518" spans="8:30" x14ac:dyDescent="0.25"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</row>
    <row r="5519" spans="8:30" x14ac:dyDescent="0.25"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</row>
    <row r="5520" spans="8:30" x14ac:dyDescent="0.25"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</row>
    <row r="5521" spans="8:30" x14ac:dyDescent="0.25"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</row>
    <row r="5522" spans="8:30" x14ac:dyDescent="0.25"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</row>
    <row r="5523" spans="8:30" x14ac:dyDescent="0.25"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</row>
    <row r="5524" spans="8:30" x14ac:dyDescent="0.25"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</row>
    <row r="5525" spans="8:30" x14ac:dyDescent="0.25"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</row>
    <row r="5526" spans="8:30" x14ac:dyDescent="0.25"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</row>
    <row r="5527" spans="8:30" x14ac:dyDescent="0.25"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</row>
    <row r="5528" spans="8:30" x14ac:dyDescent="0.25"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</row>
    <row r="5529" spans="8:30" x14ac:dyDescent="0.25"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</row>
    <row r="5530" spans="8:30" x14ac:dyDescent="0.25"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</row>
    <row r="5531" spans="8:30" x14ac:dyDescent="0.25"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</row>
    <row r="5532" spans="8:30" x14ac:dyDescent="0.25"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</row>
    <row r="5533" spans="8:30" x14ac:dyDescent="0.25"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</row>
    <row r="5534" spans="8:30" x14ac:dyDescent="0.25"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</row>
    <row r="5535" spans="8:30" x14ac:dyDescent="0.25"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</row>
    <row r="5536" spans="8:30" x14ac:dyDescent="0.25"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</row>
    <row r="5537" spans="8:30" x14ac:dyDescent="0.25"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</row>
    <row r="5538" spans="8:30" x14ac:dyDescent="0.25"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</row>
    <row r="5539" spans="8:30" x14ac:dyDescent="0.25"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</row>
    <row r="5540" spans="8:30" x14ac:dyDescent="0.25"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</row>
    <row r="5541" spans="8:30" x14ac:dyDescent="0.25"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</row>
    <row r="5542" spans="8:30" x14ac:dyDescent="0.25"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</row>
    <row r="5543" spans="8:30" x14ac:dyDescent="0.25"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</row>
    <row r="5544" spans="8:30" x14ac:dyDescent="0.25"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</row>
    <row r="5545" spans="8:30" x14ac:dyDescent="0.25"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</row>
    <row r="5546" spans="8:30" x14ac:dyDescent="0.25"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</row>
    <row r="5547" spans="8:30" x14ac:dyDescent="0.25"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</row>
    <row r="5548" spans="8:30" x14ac:dyDescent="0.25"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</row>
    <row r="5549" spans="8:30" x14ac:dyDescent="0.25"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</row>
    <row r="5550" spans="8:30" x14ac:dyDescent="0.25"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</row>
    <row r="5551" spans="8:30" x14ac:dyDescent="0.25"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</row>
    <row r="5552" spans="8:30" x14ac:dyDescent="0.25"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</row>
    <row r="5553" spans="8:30" x14ac:dyDescent="0.25"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</row>
    <row r="5554" spans="8:30" x14ac:dyDescent="0.25"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</row>
    <row r="5555" spans="8:30" x14ac:dyDescent="0.25"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</row>
    <row r="5556" spans="8:30" x14ac:dyDescent="0.25"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</row>
    <row r="5557" spans="8:30" x14ac:dyDescent="0.25"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</row>
    <row r="5558" spans="8:30" x14ac:dyDescent="0.25"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</row>
    <row r="5559" spans="8:30" x14ac:dyDescent="0.25"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</row>
    <row r="5560" spans="8:30" x14ac:dyDescent="0.25"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</row>
    <row r="5561" spans="8:30" x14ac:dyDescent="0.25"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</row>
    <row r="5562" spans="8:30" x14ac:dyDescent="0.25"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</row>
    <row r="5563" spans="8:30" x14ac:dyDescent="0.25"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</row>
    <row r="5564" spans="8:30" x14ac:dyDescent="0.25"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</row>
    <row r="5565" spans="8:30" x14ac:dyDescent="0.25"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</row>
    <row r="5566" spans="8:30" x14ac:dyDescent="0.25"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</row>
    <row r="5567" spans="8:30" x14ac:dyDescent="0.25"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</row>
    <row r="5568" spans="8:30" x14ac:dyDescent="0.25"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</row>
    <row r="5569" spans="8:30" x14ac:dyDescent="0.25"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</row>
    <row r="5570" spans="8:30" x14ac:dyDescent="0.25"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</row>
    <row r="5571" spans="8:30" x14ac:dyDescent="0.25"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</row>
    <row r="5572" spans="8:30" x14ac:dyDescent="0.25"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</row>
    <row r="5573" spans="8:30" x14ac:dyDescent="0.25"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</row>
    <row r="5574" spans="8:30" x14ac:dyDescent="0.25"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</row>
    <row r="5575" spans="8:30" x14ac:dyDescent="0.25"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</row>
    <row r="5576" spans="8:30" x14ac:dyDescent="0.25"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</row>
    <row r="5577" spans="8:30" x14ac:dyDescent="0.25"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</row>
    <row r="5578" spans="8:30" x14ac:dyDescent="0.25"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</row>
    <row r="5579" spans="8:30" x14ac:dyDescent="0.25"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</row>
    <row r="5580" spans="8:30" x14ac:dyDescent="0.25"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</row>
    <row r="5581" spans="8:30" x14ac:dyDescent="0.25"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</row>
    <row r="5582" spans="8:30" x14ac:dyDescent="0.25"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</row>
    <row r="5583" spans="8:30" x14ac:dyDescent="0.25"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</row>
    <row r="5584" spans="8:30" x14ac:dyDescent="0.25"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</row>
    <row r="5585" spans="8:30" x14ac:dyDescent="0.25"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</row>
    <row r="5586" spans="8:30" x14ac:dyDescent="0.25"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</row>
    <row r="5587" spans="8:30" x14ac:dyDescent="0.25"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</row>
    <row r="5588" spans="8:30" x14ac:dyDescent="0.25"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</row>
    <row r="5589" spans="8:30" x14ac:dyDescent="0.25"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</row>
    <row r="5590" spans="8:30" x14ac:dyDescent="0.25"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</row>
    <row r="5591" spans="8:30" x14ac:dyDescent="0.25"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</row>
    <row r="5592" spans="8:30" x14ac:dyDescent="0.25"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</row>
    <row r="5593" spans="8:30" x14ac:dyDescent="0.25"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</row>
    <row r="5594" spans="8:30" x14ac:dyDescent="0.25"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</row>
    <row r="5595" spans="8:30" x14ac:dyDescent="0.25"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</row>
    <row r="5596" spans="8:30" x14ac:dyDescent="0.25"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</row>
    <row r="5597" spans="8:30" x14ac:dyDescent="0.25"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</row>
    <row r="5598" spans="8:30" x14ac:dyDescent="0.25"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</row>
    <row r="5599" spans="8:30" x14ac:dyDescent="0.25"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</row>
    <row r="5600" spans="8:30" x14ac:dyDescent="0.25"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</row>
    <row r="5601" spans="8:30" x14ac:dyDescent="0.25"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</row>
    <row r="5602" spans="8:30" x14ac:dyDescent="0.25"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</row>
    <row r="5603" spans="8:30" x14ac:dyDescent="0.25"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</row>
    <row r="5604" spans="8:30" x14ac:dyDescent="0.25"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</row>
    <row r="5605" spans="8:30" x14ac:dyDescent="0.25"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</row>
    <row r="5606" spans="8:30" x14ac:dyDescent="0.25"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</row>
    <row r="5607" spans="8:30" x14ac:dyDescent="0.25"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</row>
    <row r="5608" spans="8:30" x14ac:dyDescent="0.25"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</row>
    <row r="5609" spans="8:30" x14ac:dyDescent="0.25"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</row>
    <row r="5610" spans="8:30" x14ac:dyDescent="0.25"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</row>
    <row r="5611" spans="8:30" x14ac:dyDescent="0.25"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</row>
    <row r="5612" spans="8:30" x14ac:dyDescent="0.25"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</row>
    <row r="5613" spans="8:30" x14ac:dyDescent="0.25"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</row>
    <row r="5614" spans="8:30" x14ac:dyDescent="0.25"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</row>
    <row r="5615" spans="8:30" x14ac:dyDescent="0.25"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</row>
    <row r="5616" spans="8:30" x14ac:dyDescent="0.25"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</row>
    <row r="5617" spans="8:30" x14ac:dyDescent="0.25"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</row>
    <row r="5618" spans="8:30" x14ac:dyDescent="0.25"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</row>
    <row r="5619" spans="8:30" x14ac:dyDescent="0.25"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</row>
    <row r="5620" spans="8:30" x14ac:dyDescent="0.25"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</row>
    <row r="5621" spans="8:30" x14ac:dyDescent="0.25"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</row>
    <row r="5622" spans="8:30" x14ac:dyDescent="0.25"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</row>
    <row r="5623" spans="8:30" x14ac:dyDescent="0.25"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</row>
    <row r="5624" spans="8:30" x14ac:dyDescent="0.25"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</row>
    <row r="5625" spans="8:30" x14ac:dyDescent="0.25"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</row>
    <row r="5626" spans="8:30" x14ac:dyDescent="0.25"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</row>
    <row r="5627" spans="8:30" x14ac:dyDescent="0.25"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</row>
    <row r="5628" spans="8:30" x14ac:dyDescent="0.25"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</row>
    <row r="5629" spans="8:30" x14ac:dyDescent="0.25"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</row>
    <row r="5630" spans="8:30" x14ac:dyDescent="0.25"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</row>
    <row r="5631" spans="8:30" x14ac:dyDescent="0.25"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</row>
    <row r="5632" spans="8:30" x14ac:dyDescent="0.25"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</row>
    <row r="5633" spans="8:30" x14ac:dyDescent="0.25"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</row>
    <row r="5634" spans="8:30" x14ac:dyDescent="0.25"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</row>
    <row r="5635" spans="8:30" x14ac:dyDescent="0.25"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</row>
    <row r="5636" spans="8:30" x14ac:dyDescent="0.25"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</row>
    <row r="5637" spans="8:30" x14ac:dyDescent="0.25"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</row>
    <row r="5638" spans="8:30" x14ac:dyDescent="0.25"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</row>
    <row r="5639" spans="8:30" x14ac:dyDescent="0.25"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</row>
    <row r="5640" spans="8:30" x14ac:dyDescent="0.25"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</row>
    <row r="5641" spans="8:30" x14ac:dyDescent="0.25"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</row>
    <row r="5642" spans="8:30" x14ac:dyDescent="0.25"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</row>
    <row r="5643" spans="8:30" x14ac:dyDescent="0.25"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</row>
    <row r="5644" spans="8:30" x14ac:dyDescent="0.25"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</row>
    <row r="5645" spans="8:30" x14ac:dyDescent="0.25"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</row>
    <row r="5646" spans="8:30" x14ac:dyDescent="0.25"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</row>
    <row r="5647" spans="8:30" x14ac:dyDescent="0.25"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</row>
    <row r="5648" spans="8:30" x14ac:dyDescent="0.25"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</row>
    <row r="5649" spans="8:30" x14ac:dyDescent="0.25"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</row>
    <row r="5650" spans="8:30" x14ac:dyDescent="0.25"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</row>
    <row r="5651" spans="8:30" x14ac:dyDescent="0.25"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</row>
    <row r="5652" spans="8:30" x14ac:dyDescent="0.25"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</row>
    <row r="5653" spans="8:30" x14ac:dyDescent="0.25"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</row>
    <row r="5654" spans="8:30" x14ac:dyDescent="0.25"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</row>
    <row r="5655" spans="8:30" x14ac:dyDescent="0.25"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</row>
    <row r="5656" spans="8:30" x14ac:dyDescent="0.25"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</row>
    <row r="5657" spans="8:30" x14ac:dyDescent="0.25"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</row>
    <row r="5658" spans="8:30" x14ac:dyDescent="0.25"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</row>
    <row r="5659" spans="8:30" x14ac:dyDescent="0.25"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</row>
    <row r="5660" spans="8:30" x14ac:dyDescent="0.25"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</row>
    <row r="5661" spans="8:30" x14ac:dyDescent="0.25"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</row>
    <row r="5662" spans="8:30" x14ac:dyDescent="0.25"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</row>
    <row r="5663" spans="8:30" x14ac:dyDescent="0.25"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</row>
    <row r="5664" spans="8:30" x14ac:dyDescent="0.25"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</row>
    <row r="5665" spans="8:30" x14ac:dyDescent="0.25"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</row>
    <row r="5666" spans="8:30" x14ac:dyDescent="0.25"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</row>
    <row r="5667" spans="8:30" x14ac:dyDescent="0.25"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</row>
    <row r="5668" spans="8:30" x14ac:dyDescent="0.25"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</row>
    <row r="5669" spans="8:30" x14ac:dyDescent="0.25"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</row>
    <row r="5670" spans="8:30" x14ac:dyDescent="0.25"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</row>
    <row r="5671" spans="8:30" x14ac:dyDescent="0.25"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</row>
    <row r="5672" spans="8:30" x14ac:dyDescent="0.25"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</row>
    <row r="5673" spans="8:30" x14ac:dyDescent="0.25"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</row>
    <row r="5674" spans="8:30" x14ac:dyDescent="0.25"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</row>
    <row r="5675" spans="8:30" x14ac:dyDescent="0.25"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</row>
    <row r="5676" spans="8:30" x14ac:dyDescent="0.25"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</row>
    <row r="5677" spans="8:30" x14ac:dyDescent="0.25"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</row>
    <row r="5678" spans="8:30" x14ac:dyDescent="0.25"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</row>
    <row r="5679" spans="8:30" x14ac:dyDescent="0.25"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</row>
    <row r="5680" spans="8:30" x14ac:dyDescent="0.25"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</row>
    <row r="5681" spans="8:30" x14ac:dyDescent="0.25"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</row>
    <row r="5682" spans="8:30" x14ac:dyDescent="0.25"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</row>
    <row r="5683" spans="8:30" x14ac:dyDescent="0.25"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</row>
    <row r="5684" spans="8:30" x14ac:dyDescent="0.25"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</row>
    <row r="5685" spans="8:30" x14ac:dyDescent="0.25"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</row>
    <row r="5686" spans="8:30" x14ac:dyDescent="0.25"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</row>
    <row r="5687" spans="8:30" x14ac:dyDescent="0.25"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</row>
    <row r="5688" spans="8:30" x14ac:dyDescent="0.25"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</row>
    <row r="5689" spans="8:30" x14ac:dyDescent="0.25"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</row>
    <row r="5690" spans="8:30" x14ac:dyDescent="0.25"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</row>
    <row r="5691" spans="8:30" x14ac:dyDescent="0.25"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</row>
    <row r="5692" spans="8:30" x14ac:dyDescent="0.25"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</row>
    <row r="5693" spans="8:30" x14ac:dyDescent="0.25"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</row>
    <row r="5694" spans="8:30" x14ac:dyDescent="0.25"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</row>
    <row r="5695" spans="8:30" x14ac:dyDescent="0.25"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</row>
    <row r="5696" spans="8:30" x14ac:dyDescent="0.25"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</row>
    <row r="5697" spans="8:30" x14ac:dyDescent="0.25"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</row>
    <row r="5698" spans="8:30" x14ac:dyDescent="0.25"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</row>
    <row r="5699" spans="8:30" x14ac:dyDescent="0.25"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</row>
    <row r="5700" spans="8:30" x14ac:dyDescent="0.25"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</row>
    <row r="5701" spans="8:30" x14ac:dyDescent="0.25"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</row>
    <row r="5702" spans="8:30" x14ac:dyDescent="0.25"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</row>
    <row r="5703" spans="8:30" x14ac:dyDescent="0.25"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</row>
    <row r="5704" spans="8:30" x14ac:dyDescent="0.25"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</row>
    <row r="5705" spans="8:30" x14ac:dyDescent="0.25"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</row>
    <row r="5706" spans="8:30" x14ac:dyDescent="0.25"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</row>
    <row r="5707" spans="8:30" x14ac:dyDescent="0.25"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</row>
    <row r="5708" spans="8:30" x14ac:dyDescent="0.25"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</row>
    <row r="5709" spans="8:30" x14ac:dyDescent="0.25"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</row>
    <row r="5710" spans="8:30" x14ac:dyDescent="0.25"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</row>
    <row r="5711" spans="8:30" x14ac:dyDescent="0.25"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</row>
    <row r="5712" spans="8:30" x14ac:dyDescent="0.25"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</row>
    <row r="5713" spans="8:30" x14ac:dyDescent="0.25"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</row>
    <row r="5714" spans="8:30" x14ac:dyDescent="0.25"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</row>
    <row r="5715" spans="8:30" x14ac:dyDescent="0.25"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</row>
    <row r="5716" spans="8:30" x14ac:dyDescent="0.25"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</row>
    <row r="5717" spans="8:30" x14ac:dyDescent="0.25"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</row>
    <row r="5718" spans="8:30" x14ac:dyDescent="0.25"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</row>
    <row r="5719" spans="8:30" x14ac:dyDescent="0.25"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</row>
    <row r="5720" spans="8:30" x14ac:dyDescent="0.25"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</row>
    <row r="5721" spans="8:30" x14ac:dyDescent="0.25"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</row>
    <row r="5722" spans="8:30" x14ac:dyDescent="0.25"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</row>
    <row r="5723" spans="8:30" x14ac:dyDescent="0.25"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</row>
    <row r="5724" spans="8:30" x14ac:dyDescent="0.25"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</row>
    <row r="5725" spans="8:30" x14ac:dyDescent="0.25"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</row>
    <row r="5726" spans="8:30" x14ac:dyDescent="0.25"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</row>
    <row r="5727" spans="8:30" x14ac:dyDescent="0.25"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</row>
    <row r="5728" spans="8:30" x14ac:dyDescent="0.25"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</row>
    <row r="5729" spans="8:30" x14ac:dyDescent="0.25"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</row>
    <row r="5730" spans="8:30" x14ac:dyDescent="0.25"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</row>
    <row r="5731" spans="8:30" x14ac:dyDescent="0.25"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</row>
    <row r="5732" spans="8:30" x14ac:dyDescent="0.25"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</row>
    <row r="5733" spans="8:30" x14ac:dyDescent="0.25"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</row>
    <row r="5734" spans="8:30" x14ac:dyDescent="0.25"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</row>
    <row r="5735" spans="8:30" x14ac:dyDescent="0.25"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</row>
    <row r="5736" spans="8:30" x14ac:dyDescent="0.25"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</row>
    <row r="5737" spans="8:30" x14ac:dyDescent="0.25"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</row>
    <row r="5738" spans="8:30" x14ac:dyDescent="0.25"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</row>
    <row r="5739" spans="8:30" x14ac:dyDescent="0.25"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</row>
    <row r="5740" spans="8:30" x14ac:dyDescent="0.25"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</row>
    <row r="5741" spans="8:30" x14ac:dyDescent="0.25"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</row>
    <row r="5742" spans="8:30" x14ac:dyDescent="0.25"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</row>
    <row r="5743" spans="8:30" x14ac:dyDescent="0.25"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</row>
    <row r="5744" spans="8:30" x14ac:dyDescent="0.25"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</row>
    <row r="5745" spans="8:30" x14ac:dyDescent="0.25"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</row>
    <row r="5746" spans="8:30" x14ac:dyDescent="0.25"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</row>
    <row r="5747" spans="8:30" x14ac:dyDescent="0.25"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</row>
    <row r="5748" spans="8:30" x14ac:dyDescent="0.25"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</row>
    <row r="5749" spans="8:30" x14ac:dyDescent="0.25"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</row>
    <row r="5750" spans="8:30" x14ac:dyDescent="0.25"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</row>
    <row r="5751" spans="8:30" x14ac:dyDescent="0.25"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</row>
    <row r="5752" spans="8:30" x14ac:dyDescent="0.25"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</row>
    <row r="5753" spans="8:30" x14ac:dyDescent="0.25"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</row>
    <row r="5754" spans="8:30" x14ac:dyDescent="0.25"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</row>
    <row r="5755" spans="8:30" x14ac:dyDescent="0.25"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</row>
    <row r="5756" spans="8:30" x14ac:dyDescent="0.25"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</row>
    <row r="5757" spans="8:30" x14ac:dyDescent="0.25"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</row>
    <row r="5758" spans="8:30" x14ac:dyDescent="0.25"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</row>
    <row r="5759" spans="8:30" x14ac:dyDescent="0.25"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</row>
    <row r="5760" spans="8:30" x14ac:dyDescent="0.25"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</row>
    <row r="5761" spans="8:30" x14ac:dyDescent="0.25"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</row>
    <row r="5762" spans="8:30" x14ac:dyDescent="0.25"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</row>
    <row r="5763" spans="8:30" x14ac:dyDescent="0.25"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</row>
    <row r="5764" spans="8:30" x14ac:dyDescent="0.25"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</row>
    <row r="5765" spans="8:30" x14ac:dyDescent="0.25"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</row>
    <row r="5766" spans="8:30" x14ac:dyDescent="0.25"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</row>
    <row r="5767" spans="8:30" x14ac:dyDescent="0.25"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</row>
    <row r="5768" spans="8:30" x14ac:dyDescent="0.25"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</row>
    <row r="5769" spans="8:30" x14ac:dyDescent="0.25"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</row>
    <row r="5770" spans="8:30" x14ac:dyDescent="0.25"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</row>
    <row r="5771" spans="8:30" x14ac:dyDescent="0.25"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</row>
    <row r="5772" spans="8:30" x14ac:dyDescent="0.25"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</row>
    <row r="5773" spans="8:30" x14ac:dyDescent="0.25"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</row>
    <row r="5774" spans="8:30" x14ac:dyDescent="0.25"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</row>
    <row r="5775" spans="8:30" x14ac:dyDescent="0.25"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</row>
    <row r="5776" spans="8:30" x14ac:dyDescent="0.25"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</row>
    <row r="5777" spans="8:30" x14ac:dyDescent="0.25"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</row>
    <row r="5778" spans="8:30" x14ac:dyDescent="0.25"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</row>
    <row r="5779" spans="8:30" x14ac:dyDescent="0.25"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</row>
    <row r="5780" spans="8:30" x14ac:dyDescent="0.25"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</row>
    <row r="5781" spans="8:30" x14ac:dyDescent="0.25"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</row>
    <row r="5782" spans="8:30" x14ac:dyDescent="0.25"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</row>
    <row r="5783" spans="8:30" x14ac:dyDescent="0.25"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</row>
    <row r="5784" spans="8:30" x14ac:dyDescent="0.25"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</row>
    <row r="5785" spans="8:30" x14ac:dyDescent="0.25"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</row>
    <row r="5786" spans="8:30" x14ac:dyDescent="0.25"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</row>
    <row r="5787" spans="8:30" x14ac:dyDescent="0.25"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</row>
    <row r="5788" spans="8:30" x14ac:dyDescent="0.25"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</row>
    <row r="5789" spans="8:30" x14ac:dyDescent="0.25"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</row>
    <row r="5790" spans="8:30" x14ac:dyDescent="0.25"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</row>
    <row r="5791" spans="8:30" x14ac:dyDescent="0.25"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</row>
    <row r="5792" spans="8:30" x14ac:dyDescent="0.25"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</row>
    <row r="5793" spans="8:30" x14ac:dyDescent="0.25"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</row>
    <row r="5794" spans="8:30" x14ac:dyDescent="0.25"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</row>
    <row r="5795" spans="8:30" x14ac:dyDescent="0.25"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</row>
    <row r="5796" spans="8:30" x14ac:dyDescent="0.25"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</row>
    <row r="5797" spans="8:30" x14ac:dyDescent="0.25"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</row>
    <row r="5798" spans="8:30" x14ac:dyDescent="0.25"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</row>
    <row r="5799" spans="8:30" x14ac:dyDescent="0.25"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</row>
    <row r="5800" spans="8:30" x14ac:dyDescent="0.25"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</row>
    <row r="5801" spans="8:30" x14ac:dyDescent="0.25"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</row>
    <row r="5802" spans="8:30" x14ac:dyDescent="0.25"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</row>
    <row r="5803" spans="8:30" x14ac:dyDescent="0.25"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</row>
    <row r="5804" spans="8:30" x14ac:dyDescent="0.25"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</row>
    <row r="5805" spans="8:30" x14ac:dyDescent="0.25"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</row>
    <row r="5806" spans="8:30" x14ac:dyDescent="0.25"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</row>
    <row r="5807" spans="8:30" x14ac:dyDescent="0.25"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</row>
    <row r="5808" spans="8:30" x14ac:dyDescent="0.25"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</row>
    <row r="5809" spans="8:30" x14ac:dyDescent="0.25"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</row>
    <row r="5810" spans="8:30" x14ac:dyDescent="0.25"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</row>
    <row r="5811" spans="8:30" x14ac:dyDescent="0.25"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</row>
    <row r="5812" spans="8:30" x14ac:dyDescent="0.25"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</row>
    <row r="5813" spans="8:30" x14ac:dyDescent="0.25"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</row>
    <row r="5814" spans="8:30" x14ac:dyDescent="0.25"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</row>
    <row r="5815" spans="8:30" x14ac:dyDescent="0.25"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</row>
    <row r="5816" spans="8:30" x14ac:dyDescent="0.25"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</row>
    <row r="5817" spans="8:30" x14ac:dyDescent="0.25"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</row>
    <row r="5818" spans="8:30" x14ac:dyDescent="0.25"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</row>
    <row r="5819" spans="8:30" x14ac:dyDescent="0.25"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</row>
    <row r="5820" spans="8:30" x14ac:dyDescent="0.25"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</row>
    <row r="5821" spans="8:30" x14ac:dyDescent="0.25"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</row>
    <row r="5822" spans="8:30" x14ac:dyDescent="0.25"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</row>
    <row r="5823" spans="8:30" x14ac:dyDescent="0.25"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</row>
    <row r="5824" spans="8:30" x14ac:dyDescent="0.25"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</row>
    <row r="5825" spans="8:30" x14ac:dyDescent="0.25"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</row>
    <row r="5826" spans="8:30" x14ac:dyDescent="0.25"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</row>
    <row r="5827" spans="8:30" x14ac:dyDescent="0.25"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</row>
    <row r="5828" spans="8:30" x14ac:dyDescent="0.25"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</row>
    <row r="5829" spans="8:30" x14ac:dyDescent="0.25"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</row>
    <row r="5830" spans="8:30" x14ac:dyDescent="0.25"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</row>
    <row r="5831" spans="8:30" x14ac:dyDescent="0.25"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</row>
    <row r="5832" spans="8:30" x14ac:dyDescent="0.25"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</row>
    <row r="5833" spans="8:30" x14ac:dyDescent="0.25"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</row>
    <row r="5834" spans="8:30" x14ac:dyDescent="0.25"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</row>
    <row r="5835" spans="8:30" x14ac:dyDescent="0.25"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</row>
    <row r="5836" spans="8:30" x14ac:dyDescent="0.25"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</row>
    <row r="5837" spans="8:30" x14ac:dyDescent="0.25"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</row>
    <row r="5838" spans="8:30" x14ac:dyDescent="0.25"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</row>
    <row r="5839" spans="8:30" x14ac:dyDescent="0.25"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</row>
    <row r="5840" spans="8:30" x14ac:dyDescent="0.25"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</row>
    <row r="5841" spans="8:30" x14ac:dyDescent="0.25"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</row>
    <row r="5842" spans="8:30" x14ac:dyDescent="0.25"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</row>
    <row r="5843" spans="8:30" x14ac:dyDescent="0.25"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</row>
    <row r="5844" spans="8:30" x14ac:dyDescent="0.25"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</row>
    <row r="5845" spans="8:30" x14ac:dyDescent="0.25"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</row>
    <row r="5846" spans="8:30" x14ac:dyDescent="0.25"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</row>
    <row r="5847" spans="8:30" x14ac:dyDescent="0.25"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</row>
    <row r="5848" spans="8:30" x14ac:dyDescent="0.25"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</row>
    <row r="5849" spans="8:30" x14ac:dyDescent="0.25"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</row>
    <row r="5850" spans="8:30" x14ac:dyDescent="0.25"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</row>
    <row r="5851" spans="8:30" x14ac:dyDescent="0.25"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</row>
    <row r="5852" spans="8:30" x14ac:dyDescent="0.25"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</row>
    <row r="5853" spans="8:30" x14ac:dyDescent="0.25"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</row>
    <row r="5854" spans="8:30" x14ac:dyDescent="0.25"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</row>
    <row r="5855" spans="8:30" x14ac:dyDescent="0.25"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</row>
    <row r="5856" spans="8:30" x14ac:dyDescent="0.25"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</row>
    <row r="5857" spans="8:30" x14ac:dyDescent="0.25"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</row>
    <row r="5858" spans="8:30" x14ac:dyDescent="0.25"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</row>
    <row r="5859" spans="8:30" x14ac:dyDescent="0.25"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</row>
    <row r="5860" spans="8:30" x14ac:dyDescent="0.25"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</row>
    <row r="5861" spans="8:30" x14ac:dyDescent="0.25"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</row>
    <row r="5862" spans="8:30" x14ac:dyDescent="0.25"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</row>
    <row r="5863" spans="8:30" x14ac:dyDescent="0.25"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</row>
    <row r="5864" spans="8:30" x14ac:dyDescent="0.25"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</row>
    <row r="5865" spans="8:30" x14ac:dyDescent="0.25"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</row>
    <row r="5866" spans="8:30" x14ac:dyDescent="0.25"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</row>
    <row r="5867" spans="8:30" x14ac:dyDescent="0.25"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</row>
    <row r="5868" spans="8:30" x14ac:dyDescent="0.25"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</row>
    <row r="5869" spans="8:30" x14ac:dyDescent="0.25"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</row>
    <row r="5870" spans="8:30" x14ac:dyDescent="0.25"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</row>
    <row r="5871" spans="8:30" x14ac:dyDescent="0.25"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</row>
    <row r="5872" spans="8:30" x14ac:dyDescent="0.25"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</row>
    <row r="5873" spans="8:30" x14ac:dyDescent="0.25"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</row>
    <row r="5874" spans="8:30" x14ac:dyDescent="0.25"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</row>
    <row r="5875" spans="8:30" x14ac:dyDescent="0.25"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</row>
    <row r="5876" spans="8:30" x14ac:dyDescent="0.25"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</row>
    <row r="5877" spans="8:30" x14ac:dyDescent="0.25"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</row>
    <row r="5878" spans="8:30" x14ac:dyDescent="0.25"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</row>
    <row r="5879" spans="8:30" x14ac:dyDescent="0.25"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</row>
    <row r="5880" spans="8:30" x14ac:dyDescent="0.25"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</row>
    <row r="5881" spans="8:30" x14ac:dyDescent="0.25"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</row>
    <row r="5882" spans="8:30" x14ac:dyDescent="0.25"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</row>
    <row r="5883" spans="8:30" x14ac:dyDescent="0.25"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</row>
    <row r="5884" spans="8:30" x14ac:dyDescent="0.25"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</row>
    <row r="5885" spans="8:30" x14ac:dyDescent="0.25"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</row>
    <row r="5886" spans="8:30" x14ac:dyDescent="0.25"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</row>
    <row r="5887" spans="8:30" x14ac:dyDescent="0.25"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32</vt:i4>
      </vt:variant>
    </vt:vector>
  </HeadingPairs>
  <TitlesOfParts>
    <vt:vector size="69" baseType="lpstr">
      <vt:lpstr>Import</vt:lpstr>
      <vt:lpstr>Purposes</vt:lpstr>
      <vt:lpstr>Parameters</vt:lpstr>
      <vt:lpstr>__MunexImport_1</vt:lpstr>
      <vt:lpstr>__MunexImport_2</vt:lpstr>
      <vt:lpstr>__MunexImport_3</vt:lpstr>
      <vt:lpstr>__MunexImport_4</vt:lpstr>
      <vt:lpstr>__MunexImport_5</vt:lpstr>
      <vt:lpstr>__MunexImport_6</vt:lpstr>
      <vt:lpstr>__MunexImport_7</vt:lpstr>
      <vt:lpstr>__MunexImport_8</vt:lpstr>
      <vt:lpstr>__MunexImport_9</vt:lpstr>
      <vt:lpstr>__MunexImport_10</vt:lpstr>
      <vt:lpstr>__MunexImport_11</vt:lpstr>
      <vt:lpstr>__MunexImport_12</vt:lpstr>
      <vt:lpstr>__MunexImport_13</vt:lpstr>
      <vt:lpstr>__MunexImport_14</vt:lpstr>
      <vt:lpstr>__MunexImport_15</vt:lpstr>
      <vt:lpstr>__MunexImport_16</vt:lpstr>
      <vt:lpstr>__MunexImport_17</vt:lpstr>
      <vt:lpstr>__MunexImport_18</vt:lpstr>
      <vt:lpstr>__MunexImport_19</vt:lpstr>
      <vt:lpstr>__MunexImport_20</vt:lpstr>
      <vt:lpstr>__MunexImport_21</vt:lpstr>
      <vt:lpstr>__MunexImport_22</vt:lpstr>
      <vt:lpstr>__MunexImport_23</vt:lpstr>
      <vt:lpstr>__MunexImport_24</vt:lpstr>
      <vt:lpstr>__MunexImport_25</vt:lpstr>
      <vt:lpstr>__MunexImport_26</vt:lpstr>
      <vt:lpstr>__MunexImport_27</vt:lpstr>
      <vt:lpstr>__MunexImport_28</vt:lpstr>
      <vt:lpstr>__MunexImport_29</vt:lpstr>
      <vt:lpstr>__MunexImport_30</vt:lpstr>
      <vt:lpstr>__MunexImport_31</vt:lpstr>
      <vt:lpstr>__MunexImport_32</vt:lpstr>
      <vt:lpstr>__MunexImport_33</vt:lpstr>
      <vt:lpstr>Issues</vt:lpstr>
      <vt:lpstr>adoDatabase</vt:lpstr>
      <vt:lpstr>adoServer</vt:lpstr>
      <vt:lpstr>amount1</vt:lpstr>
      <vt:lpstr>amount2</vt:lpstr>
      <vt:lpstr>amount3</vt:lpstr>
      <vt:lpstr>amount4</vt:lpstr>
      <vt:lpstr>amount5</vt:lpstr>
      <vt:lpstr>amount6</vt:lpstr>
      <vt:lpstr>amount7</vt:lpstr>
      <vt:lpstr>amount8</vt:lpstr>
      <vt:lpstr>amount9</vt:lpstr>
      <vt:lpstr>amounts</vt:lpstr>
      <vt:lpstr>connectionTest</vt:lpstr>
      <vt:lpstr>IssueAmount</vt:lpstr>
      <vt:lpstr>IssueData</vt:lpstr>
      <vt:lpstr>IssueID</vt:lpstr>
      <vt:lpstr>IssueName</vt:lpstr>
      <vt:lpstr>Issuer</vt:lpstr>
      <vt:lpstr>MunexFileName</vt:lpstr>
      <vt:lpstr>ProductionDatabase</vt:lpstr>
      <vt:lpstr>ProductionServer</vt:lpstr>
      <vt:lpstr>purpose1</vt:lpstr>
      <vt:lpstr>purpose2</vt:lpstr>
      <vt:lpstr>purpose3</vt:lpstr>
      <vt:lpstr>purpose4</vt:lpstr>
      <vt:lpstr>purpose5</vt:lpstr>
      <vt:lpstr>purpose6</vt:lpstr>
      <vt:lpstr>purpose7</vt:lpstr>
      <vt:lpstr>purpose8</vt:lpstr>
      <vt:lpstr>purpose9</vt:lpstr>
      <vt:lpstr>Purposes</vt:lpstr>
      <vt:lpstr>SaleDate</vt:lpstr>
    </vt:vector>
  </TitlesOfParts>
  <Company>Carson Associates,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Carson</dc:creator>
  <cp:lastModifiedBy>Chris Carson</cp:lastModifiedBy>
  <dcterms:created xsi:type="dcterms:W3CDTF">2013-01-30T12:12:34Z</dcterms:created>
  <dcterms:modified xsi:type="dcterms:W3CDTF">2013-02-06T22:24:10Z</dcterms:modified>
</cp:coreProperties>
</file>