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20DD6DFD-8208-484B-B349-B3A569491288}" xr6:coauthVersionLast="46" xr6:coauthVersionMax="46" xr10:uidLastSave="{00000000-0000-0000-0000-000000000000}"/>
  <bookViews>
    <workbookView xWindow="-120" yWindow="-120" windowWidth="19440" windowHeight="15000" firstSheet="3" activeTab="6" xr2:uid="{00000000-000D-0000-FFFF-FFFF00000000}"/>
  </bookViews>
  <sheets>
    <sheet name="Original Data" sheetId="2" r:id="rId1"/>
    <sheet name="Interest Rate Model" sheetId="1" r:id="rId2"/>
    <sheet name="interes&amp;utilization" sheetId="3" r:id="rId3"/>
    <sheet name="targeting supply rate" sheetId="4" r:id="rId4"/>
    <sheet name="interest rate model SR 5%" sheetId="5" r:id="rId5"/>
    <sheet name="Var rates " sheetId="6" r:id="rId6"/>
    <sheet name="Simulate target rate" sheetId="7" r:id="rId7"/>
  </sheets>
  <definedNames>
    <definedName name="_xlchart.v1.0" hidden="1">'targeting supply rate'!$L$3:$L$24</definedName>
    <definedName name="_xlchart.v1.1" hidden="1">'targeting supply rate'!$M$2</definedName>
    <definedName name="_xlchart.v1.2" hidden="1">'targeting supply rate'!$M$3:$M$24</definedName>
    <definedName name="_xlchart.v1.3" hidden="1">'targeting supply rate'!$L$3:$L$24</definedName>
    <definedName name="_xlchart.v1.4" hidden="1">'targeting supply rate'!$M$2</definedName>
    <definedName name="_xlchart.v1.5" hidden="1">'targeting supply rate'!$M$3:$M$24</definedName>
    <definedName name="_xlchart.v1.6" hidden="1">'targeting supply rate'!$L$3:$L$24</definedName>
    <definedName name="_xlchart.v1.7" hidden="1">'targeting supply rate'!$M$2</definedName>
    <definedName name="_xlchart.v1.8" hidden="1">'targeting supply rate'!$M$3:$M$24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7" l="1"/>
  <c r="E36" i="7"/>
  <c r="E67" i="7"/>
  <c r="E68" i="7"/>
  <c r="E99" i="7"/>
  <c r="E100" i="7"/>
  <c r="E131" i="7"/>
  <c r="E132" i="7"/>
  <c r="E163" i="7"/>
  <c r="E164" i="7"/>
  <c r="E195" i="7"/>
  <c r="E196" i="7"/>
  <c r="E227" i="7"/>
  <c r="E228" i="7"/>
  <c r="E259" i="7"/>
  <c r="E260" i="7"/>
  <c r="E291" i="7"/>
  <c r="E292" i="7"/>
  <c r="E323" i="7"/>
  <c r="E324" i="7"/>
  <c r="E355" i="7"/>
  <c r="E356" i="7"/>
  <c r="E387" i="7"/>
  <c r="E388" i="7"/>
  <c r="E419" i="7"/>
  <c r="E420" i="7"/>
  <c r="E451" i="7"/>
  <c r="E452" i="7"/>
  <c r="E483" i="7"/>
  <c r="E484" i="7"/>
  <c r="E515" i="7"/>
  <c r="E516" i="7"/>
  <c r="E547" i="7"/>
  <c r="E548" i="7"/>
  <c r="D36" i="7"/>
  <c r="D37" i="7"/>
  <c r="D68" i="7"/>
  <c r="D69" i="7"/>
  <c r="D100" i="7"/>
  <c r="D101" i="7"/>
  <c r="D126" i="7"/>
  <c r="D132" i="7"/>
  <c r="D144" i="7"/>
  <c r="D145" i="7"/>
  <c r="D152" i="7"/>
  <c r="D153" i="7"/>
  <c r="D160" i="7"/>
  <c r="D161" i="7"/>
  <c r="D168" i="7"/>
  <c r="D169" i="7"/>
  <c r="D176" i="7"/>
  <c r="D177" i="7"/>
  <c r="D184" i="7"/>
  <c r="D185" i="7"/>
  <c r="D192" i="7"/>
  <c r="D193" i="7"/>
  <c r="D200" i="7"/>
  <c r="D201" i="7"/>
  <c r="D208" i="7"/>
  <c r="D209" i="7"/>
  <c r="D216" i="7"/>
  <c r="D217" i="7"/>
  <c r="D224" i="7"/>
  <c r="D225" i="7"/>
  <c r="D232" i="7"/>
  <c r="D233" i="7"/>
  <c r="D240" i="7"/>
  <c r="D241" i="7"/>
  <c r="D248" i="7"/>
  <c r="D249" i="7"/>
  <c r="D256" i="7"/>
  <c r="D257" i="7"/>
  <c r="D264" i="7"/>
  <c r="D265" i="7"/>
  <c r="D272" i="7"/>
  <c r="D273" i="7"/>
  <c r="D280" i="7"/>
  <c r="D281" i="7"/>
  <c r="D288" i="7"/>
  <c r="D289" i="7"/>
  <c r="D296" i="7"/>
  <c r="D297" i="7"/>
  <c r="D304" i="7"/>
  <c r="D305" i="7"/>
  <c r="D312" i="7"/>
  <c r="D313" i="7"/>
  <c r="D320" i="7"/>
  <c r="D321" i="7"/>
  <c r="D328" i="7"/>
  <c r="D329" i="7"/>
  <c r="D336" i="7"/>
  <c r="D337" i="7"/>
  <c r="D344" i="7"/>
  <c r="D345" i="7"/>
  <c r="D352" i="7"/>
  <c r="D353" i="7"/>
  <c r="D360" i="7"/>
  <c r="D361" i="7"/>
  <c r="D368" i="7"/>
  <c r="D369" i="7"/>
  <c r="D376" i="7"/>
  <c r="D377" i="7"/>
  <c r="D384" i="7"/>
  <c r="D385" i="7"/>
  <c r="D392" i="7"/>
  <c r="D393" i="7"/>
  <c r="D400" i="7"/>
  <c r="D401" i="7"/>
  <c r="D408" i="7"/>
  <c r="D409" i="7"/>
  <c r="D416" i="7"/>
  <c r="D417" i="7"/>
  <c r="D424" i="7"/>
  <c r="D425" i="7"/>
  <c r="D432" i="7"/>
  <c r="D433" i="7"/>
  <c r="D440" i="7"/>
  <c r="D441" i="7"/>
  <c r="D448" i="7"/>
  <c r="D449" i="7"/>
  <c r="D456" i="7"/>
  <c r="D457" i="7"/>
  <c r="D464" i="7"/>
  <c r="D465" i="7"/>
  <c r="D472" i="7"/>
  <c r="D473" i="7"/>
  <c r="D480" i="7"/>
  <c r="D481" i="7"/>
  <c r="D488" i="7"/>
  <c r="D489" i="7"/>
  <c r="D496" i="7"/>
  <c r="D497" i="7"/>
  <c r="D504" i="7"/>
  <c r="D505" i="7"/>
  <c r="D512" i="7"/>
  <c r="D513" i="7"/>
  <c r="D520" i="7"/>
  <c r="D521" i="7"/>
  <c r="D528" i="7"/>
  <c r="D529" i="7"/>
  <c r="D536" i="7"/>
  <c r="D537" i="7"/>
  <c r="D544" i="7"/>
  <c r="D545" i="7"/>
  <c r="C9" i="7"/>
  <c r="C10" i="7"/>
  <c r="C11" i="7"/>
  <c r="D11" i="7" s="1"/>
  <c r="C12" i="7"/>
  <c r="D12" i="7" s="1"/>
  <c r="C13" i="7"/>
  <c r="E13" i="7" s="1"/>
  <c r="C14" i="7"/>
  <c r="C15" i="7"/>
  <c r="C16" i="7"/>
  <c r="C17" i="7"/>
  <c r="C18" i="7"/>
  <c r="C19" i="7"/>
  <c r="D19" i="7" s="1"/>
  <c r="C20" i="7"/>
  <c r="D20" i="7" s="1"/>
  <c r="C21" i="7"/>
  <c r="E21" i="7" s="1"/>
  <c r="C22" i="7"/>
  <c r="C23" i="7"/>
  <c r="C24" i="7"/>
  <c r="C25" i="7"/>
  <c r="C26" i="7"/>
  <c r="C27" i="7"/>
  <c r="D27" i="7" s="1"/>
  <c r="C28" i="7"/>
  <c r="D28" i="7" s="1"/>
  <c r="C29" i="7"/>
  <c r="E29" i="7" s="1"/>
  <c r="C30" i="7"/>
  <c r="C31" i="7"/>
  <c r="C32" i="7"/>
  <c r="C33" i="7"/>
  <c r="C34" i="7"/>
  <c r="C35" i="7"/>
  <c r="D35" i="7" s="1"/>
  <c r="C36" i="7"/>
  <c r="C37" i="7"/>
  <c r="E37" i="7" s="1"/>
  <c r="C38" i="7"/>
  <c r="C39" i="7"/>
  <c r="C40" i="7"/>
  <c r="C41" i="7"/>
  <c r="C42" i="7"/>
  <c r="C43" i="7"/>
  <c r="D43" i="7" s="1"/>
  <c r="C44" i="7"/>
  <c r="D44" i="7" s="1"/>
  <c r="C45" i="7"/>
  <c r="E45" i="7" s="1"/>
  <c r="C46" i="7"/>
  <c r="C47" i="7"/>
  <c r="C48" i="7"/>
  <c r="C49" i="7"/>
  <c r="C50" i="7"/>
  <c r="C51" i="7"/>
  <c r="D51" i="7" s="1"/>
  <c r="C52" i="7"/>
  <c r="D52" i="7" s="1"/>
  <c r="C53" i="7"/>
  <c r="E53" i="7" s="1"/>
  <c r="C54" i="7"/>
  <c r="C55" i="7"/>
  <c r="C56" i="7"/>
  <c r="C57" i="7"/>
  <c r="C58" i="7"/>
  <c r="C59" i="7"/>
  <c r="D59" i="7" s="1"/>
  <c r="C60" i="7"/>
  <c r="D60" i="7" s="1"/>
  <c r="C61" i="7"/>
  <c r="E61" i="7" s="1"/>
  <c r="C62" i="7"/>
  <c r="C63" i="7"/>
  <c r="C64" i="7"/>
  <c r="C65" i="7"/>
  <c r="C66" i="7"/>
  <c r="C67" i="7"/>
  <c r="D67" i="7" s="1"/>
  <c r="C68" i="7"/>
  <c r="C69" i="7"/>
  <c r="E69" i="7" s="1"/>
  <c r="C70" i="7"/>
  <c r="C71" i="7"/>
  <c r="C72" i="7"/>
  <c r="C73" i="7"/>
  <c r="C74" i="7"/>
  <c r="C75" i="7"/>
  <c r="D75" i="7" s="1"/>
  <c r="C76" i="7"/>
  <c r="D76" i="7" s="1"/>
  <c r="C77" i="7"/>
  <c r="E77" i="7" s="1"/>
  <c r="C78" i="7"/>
  <c r="C79" i="7"/>
  <c r="C80" i="7"/>
  <c r="C81" i="7"/>
  <c r="C82" i="7"/>
  <c r="C83" i="7"/>
  <c r="D83" i="7" s="1"/>
  <c r="C84" i="7"/>
  <c r="D84" i="7" s="1"/>
  <c r="C85" i="7"/>
  <c r="E85" i="7" s="1"/>
  <c r="C86" i="7"/>
  <c r="C87" i="7"/>
  <c r="C88" i="7"/>
  <c r="C89" i="7"/>
  <c r="C90" i="7"/>
  <c r="C91" i="7"/>
  <c r="D91" i="7" s="1"/>
  <c r="C92" i="7"/>
  <c r="D92" i="7" s="1"/>
  <c r="C93" i="7"/>
  <c r="E93" i="7" s="1"/>
  <c r="C94" i="7"/>
  <c r="C95" i="7"/>
  <c r="C96" i="7"/>
  <c r="C97" i="7"/>
  <c r="C98" i="7"/>
  <c r="C99" i="7"/>
  <c r="D99" i="7" s="1"/>
  <c r="C100" i="7"/>
  <c r="C101" i="7"/>
  <c r="E101" i="7" s="1"/>
  <c r="C102" i="7"/>
  <c r="C103" i="7"/>
  <c r="C104" i="7"/>
  <c r="C105" i="7"/>
  <c r="C106" i="7"/>
  <c r="C107" i="7"/>
  <c r="D107" i="7" s="1"/>
  <c r="C108" i="7"/>
  <c r="D108" i="7" s="1"/>
  <c r="C109" i="7"/>
  <c r="E109" i="7" s="1"/>
  <c r="C110" i="7"/>
  <c r="C111" i="7"/>
  <c r="C112" i="7"/>
  <c r="C113" i="7"/>
  <c r="C114" i="7"/>
  <c r="C115" i="7"/>
  <c r="D115" i="7" s="1"/>
  <c r="C116" i="7"/>
  <c r="D116" i="7" s="1"/>
  <c r="C117" i="7"/>
  <c r="E117" i="7" s="1"/>
  <c r="C118" i="7"/>
  <c r="C119" i="7"/>
  <c r="C120" i="7"/>
  <c r="C121" i="7"/>
  <c r="C122" i="7"/>
  <c r="C123" i="7"/>
  <c r="D123" i="7" s="1"/>
  <c r="C124" i="7"/>
  <c r="D124" i="7" s="1"/>
  <c r="C125" i="7"/>
  <c r="E125" i="7" s="1"/>
  <c r="C126" i="7"/>
  <c r="E126" i="7" s="1"/>
  <c r="C127" i="7"/>
  <c r="C128" i="7"/>
  <c r="C129" i="7"/>
  <c r="C130" i="7"/>
  <c r="C131" i="7"/>
  <c r="D131" i="7" s="1"/>
  <c r="C132" i="7"/>
  <c r="C133" i="7"/>
  <c r="E133" i="7" s="1"/>
  <c r="C134" i="7"/>
  <c r="E134" i="7" s="1"/>
  <c r="C135" i="7"/>
  <c r="C136" i="7"/>
  <c r="C137" i="7"/>
  <c r="C138" i="7"/>
  <c r="C139" i="7"/>
  <c r="D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E146" i="7" s="1"/>
  <c r="C147" i="7"/>
  <c r="D147" i="7" s="1"/>
  <c r="C148" i="7"/>
  <c r="D148" i="7" s="1"/>
  <c r="C149" i="7"/>
  <c r="E149" i="7" s="1"/>
  <c r="C150" i="7"/>
  <c r="E150" i="7" s="1"/>
  <c r="C151" i="7"/>
  <c r="E151" i="7" s="1"/>
  <c r="C152" i="7"/>
  <c r="E152" i="7" s="1"/>
  <c r="C153" i="7"/>
  <c r="E153" i="7" s="1"/>
  <c r="C154" i="7"/>
  <c r="E154" i="7" s="1"/>
  <c r="C155" i="7"/>
  <c r="D155" i="7" s="1"/>
  <c r="C156" i="7"/>
  <c r="D156" i="7" s="1"/>
  <c r="C157" i="7"/>
  <c r="E157" i="7" s="1"/>
  <c r="C158" i="7"/>
  <c r="E158" i="7" s="1"/>
  <c r="C159" i="7"/>
  <c r="E159" i="7" s="1"/>
  <c r="C160" i="7"/>
  <c r="E160" i="7" s="1"/>
  <c r="C161" i="7"/>
  <c r="E161" i="7" s="1"/>
  <c r="C162" i="7"/>
  <c r="E162" i="7" s="1"/>
  <c r="C163" i="7"/>
  <c r="D163" i="7" s="1"/>
  <c r="C164" i="7"/>
  <c r="D164" i="7" s="1"/>
  <c r="C165" i="7"/>
  <c r="E165" i="7" s="1"/>
  <c r="C166" i="7"/>
  <c r="E166" i="7" s="1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E175" i="7" s="1"/>
  <c r="C176" i="7"/>
  <c r="E176" i="7" s="1"/>
  <c r="C177" i="7"/>
  <c r="E177" i="7" s="1"/>
  <c r="C178" i="7"/>
  <c r="E178" i="7" s="1"/>
  <c r="C179" i="7"/>
  <c r="D179" i="7" s="1"/>
  <c r="C180" i="7"/>
  <c r="D180" i="7" s="1"/>
  <c r="C181" i="7"/>
  <c r="E181" i="7" s="1"/>
  <c r="C182" i="7"/>
  <c r="E182" i="7" s="1"/>
  <c r="C183" i="7"/>
  <c r="E183" i="7" s="1"/>
  <c r="C184" i="7"/>
  <c r="E184" i="7" s="1"/>
  <c r="C185" i="7"/>
  <c r="E185" i="7" s="1"/>
  <c r="C186" i="7"/>
  <c r="E186" i="7" s="1"/>
  <c r="C187" i="7"/>
  <c r="D187" i="7" s="1"/>
  <c r="C188" i="7"/>
  <c r="D188" i="7" s="1"/>
  <c r="C189" i="7"/>
  <c r="E189" i="7" s="1"/>
  <c r="C190" i="7"/>
  <c r="E190" i="7" s="1"/>
  <c r="C191" i="7"/>
  <c r="E191" i="7" s="1"/>
  <c r="C192" i="7"/>
  <c r="E192" i="7" s="1"/>
  <c r="C193" i="7"/>
  <c r="E193" i="7" s="1"/>
  <c r="C194" i="7"/>
  <c r="E194" i="7" s="1"/>
  <c r="C195" i="7"/>
  <c r="D195" i="7" s="1"/>
  <c r="C196" i="7"/>
  <c r="D196" i="7" s="1"/>
  <c r="C197" i="7"/>
  <c r="E197" i="7" s="1"/>
  <c r="C198" i="7"/>
  <c r="E198" i="7" s="1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E206" i="7" s="1"/>
  <c r="C207" i="7"/>
  <c r="E207" i="7" s="1"/>
  <c r="C208" i="7"/>
  <c r="E208" i="7" s="1"/>
  <c r="C209" i="7"/>
  <c r="E209" i="7" s="1"/>
  <c r="C210" i="7"/>
  <c r="E210" i="7" s="1"/>
  <c r="C211" i="7"/>
  <c r="D211" i="7" s="1"/>
  <c r="C212" i="7"/>
  <c r="D212" i="7" s="1"/>
  <c r="C213" i="7"/>
  <c r="E213" i="7" s="1"/>
  <c r="C214" i="7"/>
  <c r="E214" i="7" s="1"/>
  <c r="C215" i="7"/>
  <c r="E215" i="7" s="1"/>
  <c r="C216" i="7"/>
  <c r="E216" i="7" s="1"/>
  <c r="C217" i="7"/>
  <c r="E217" i="7" s="1"/>
  <c r="C218" i="7"/>
  <c r="E218" i="7" s="1"/>
  <c r="C219" i="7"/>
  <c r="D219" i="7" s="1"/>
  <c r="C220" i="7"/>
  <c r="D220" i="7" s="1"/>
  <c r="C221" i="7"/>
  <c r="E221" i="7" s="1"/>
  <c r="C222" i="7"/>
  <c r="E222" i="7" s="1"/>
  <c r="C223" i="7"/>
  <c r="E223" i="7" s="1"/>
  <c r="C224" i="7"/>
  <c r="E224" i="7" s="1"/>
  <c r="C225" i="7"/>
  <c r="E225" i="7" s="1"/>
  <c r="C226" i="7"/>
  <c r="E226" i="7" s="1"/>
  <c r="C227" i="7"/>
  <c r="D227" i="7" s="1"/>
  <c r="C228" i="7"/>
  <c r="D228" i="7" s="1"/>
  <c r="C229" i="7"/>
  <c r="E229" i="7" s="1"/>
  <c r="C230" i="7"/>
  <c r="E230" i="7" s="1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E238" i="7" s="1"/>
  <c r="C239" i="7"/>
  <c r="E239" i="7" s="1"/>
  <c r="C240" i="7"/>
  <c r="E240" i="7" s="1"/>
  <c r="C241" i="7"/>
  <c r="E241" i="7" s="1"/>
  <c r="C242" i="7"/>
  <c r="E242" i="7" s="1"/>
  <c r="C243" i="7"/>
  <c r="D243" i="7" s="1"/>
  <c r="C244" i="7"/>
  <c r="D244" i="7" s="1"/>
  <c r="C245" i="7"/>
  <c r="E245" i="7" s="1"/>
  <c r="C246" i="7"/>
  <c r="E246" i="7" s="1"/>
  <c r="C247" i="7"/>
  <c r="E247" i="7" s="1"/>
  <c r="C248" i="7"/>
  <c r="E248" i="7" s="1"/>
  <c r="C249" i="7"/>
  <c r="E249" i="7" s="1"/>
  <c r="C250" i="7"/>
  <c r="E250" i="7" s="1"/>
  <c r="C251" i="7"/>
  <c r="D251" i="7" s="1"/>
  <c r="C252" i="7"/>
  <c r="D252" i="7" s="1"/>
  <c r="C253" i="7"/>
  <c r="E253" i="7" s="1"/>
  <c r="C254" i="7"/>
  <c r="E254" i="7" s="1"/>
  <c r="C255" i="7"/>
  <c r="E255" i="7" s="1"/>
  <c r="C256" i="7"/>
  <c r="E256" i="7" s="1"/>
  <c r="C257" i="7"/>
  <c r="E257" i="7" s="1"/>
  <c r="C258" i="7"/>
  <c r="E258" i="7" s="1"/>
  <c r="C259" i="7"/>
  <c r="D259" i="7" s="1"/>
  <c r="C260" i="7"/>
  <c r="D260" i="7" s="1"/>
  <c r="C261" i="7"/>
  <c r="E261" i="7" s="1"/>
  <c r="C262" i="7"/>
  <c r="E262" i="7" s="1"/>
  <c r="C263" i="7"/>
  <c r="E263" i="7" s="1"/>
  <c r="C264" i="7"/>
  <c r="E264" i="7" s="1"/>
  <c r="C265" i="7"/>
  <c r="E265" i="7" s="1"/>
  <c r="C266" i="7"/>
  <c r="E266" i="7" s="1"/>
  <c r="C267" i="7"/>
  <c r="E267" i="7" s="1"/>
  <c r="C268" i="7"/>
  <c r="E268" i="7" s="1"/>
  <c r="C269" i="7"/>
  <c r="E269" i="7" s="1"/>
  <c r="C270" i="7"/>
  <c r="E270" i="7" s="1"/>
  <c r="C271" i="7"/>
  <c r="E271" i="7" s="1"/>
  <c r="C272" i="7"/>
  <c r="E272" i="7" s="1"/>
  <c r="C273" i="7"/>
  <c r="E273" i="7" s="1"/>
  <c r="C274" i="7"/>
  <c r="E274" i="7" s="1"/>
  <c r="C275" i="7"/>
  <c r="D275" i="7" s="1"/>
  <c r="C276" i="7"/>
  <c r="D276" i="7" s="1"/>
  <c r="C277" i="7"/>
  <c r="E277" i="7" s="1"/>
  <c r="C278" i="7"/>
  <c r="E278" i="7" s="1"/>
  <c r="C279" i="7"/>
  <c r="E279" i="7" s="1"/>
  <c r="C280" i="7"/>
  <c r="E280" i="7" s="1"/>
  <c r="C281" i="7"/>
  <c r="E281" i="7" s="1"/>
  <c r="C282" i="7"/>
  <c r="E282" i="7" s="1"/>
  <c r="C283" i="7"/>
  <c r="D283" i="7" s="1"/>
  <c r="C284" i="7"/>
  <c r="D284" i="7" s="1"/>
  <c r="C285" i="7"/>
  <c r="E285" i="7" s="1"/>
  <c r="C286" i="7"/>
  <c r="E286" i="7" s="1"/>
  <c r="C287" i="7"/>
  <c r="E287" i="7" s="1"/>
  <c r="C288" i="7"/>
  <c r="E288" i="7" s="1"/>
  <c r="C289" i="7"/>
  <c r="E289" i="7" s="1"/>
  <c r="C290" i="7"/>
  <c r="E290" i="7" s="1"/>
  <c r="C291" i="7"/>
  <c r="D291" i="7" s="1"/>
  <c r="C292" i="7"/>
  <c r="D292" i="7" s="1"/>
  <c r="C293" i="7"/>
  <c r="E293" i="7" s="1"/>
  <c r="C294" i="7"/>
  <c r="E294" i="7" s="1"/>
  <c r="C295" i="7"/>
  <c r="E295" i="7" s="1"/>
  <c r="C296" i="7"/>
  <c r="E296" i="7" s="1"/>
  <c r="C297" i="7"/>
  <c r="E297" i="7" s="1"/>
  <c r="C298" i="7"/>
  <c r="E298" i="7" s="1"/>
  <c r="C299" i="7"/>
  <c r="E299" i="7" s="1"/>
  <c r="C300" i="7"/>
  <c r="E300" i="7" s="1"/>
  <c r="C301" i="7"/>
  <c r="E301" i="7" s="1"/>
  <c r="C302" i="7"/>
  <c r="E302" i="7" s="1"/>
  <c r="C303" i="7"/>
  <c r="E303" i="7" s="1"/>
  <c r="C304" i="7"/>
  <c r="E304" i="7" s="1"/>
  <c r="C305" i="7"/>
  <c r="E305" i="7" s="1"/>
  <c r="C306" i="7"/>
  <c r="E306" i="7" s="1"/>
  <c r="C307" i="7"/>
  <c r="D307" i="7" s="1"/>
  <c r="C308" i="7"/>
  <c r="D308" i="7" s="1"/>
  <c r="C309" i="7"/>
  <c r="E309" i="7" s="1"/>
  <c r="C310" i="7"/>
  <c r="E310" i="7" s="1"/>
  <c r="C311" i="7"/>
  <c r="E311" i="7" s="1"/>
  <c r="C312" i="7"/>
  <c r="E312" i="7" s="1"/>
  <c r="C313" i="7"/>
  <c r="E313" i="7" s="1"/>
  <c r="C314" i="7"/>
  <c r="E314" i="7" s="1"/>
  <c r="C315" i="7"/>
  <c r="D315" i="7" s="1"/>
  <c r="C316" i="7"/>
  <c r="D316" i="7" s="1"/>
  <c r="C317" i="7"/>
  <c r="E317" i="7" s="1"/>
  <c r="C318" i="7"/>
  <c r="E318" i="7" s="1"/>
  <c r="C319" i="7"/>
  <c r="E319" i="7" s="1"/>
  <c r="C320" i="7"/>
  <c r="E320" i="7" s="1"/>
  <c r="C321" i="7"/>
  <c r="E321" i="7" s="1"/>
  <c r="C322" i="7"/>
  <c r="E322" i="7" s="1"/>
  <c r="C323" i="7"/>
  <c r="D323" i="7" s="1"/>
  <c r="C324" i="7"/>
  <c r="D324" i="7" s="1"/>
  <c r="C325" i="7"/>
  <c r="E325" i="7" s="1"/>
  <c r="C326" i="7"/>
  <c r="E326" i="7" s="1"/>
  <c r="C327" i="7"/>
  <c r="E327" i="7" s="1"/>
  <c r="C328" i="7"/>
  <c r="E328" i="7" s="1"/>
  <c r="C329" i="7"/>
  <c r="E329" i="7" s="1"/>
  <c r="C330" i="7"/>
  <c r="E330" i="7" s="1"/>
  <c r="C331" i="7"/>
  <c r="E331" i="7" s="1"/>
  <c r="C332" i="7"/>
  <c r="E332" i="7" s="1"/>
  <c r="C333" i="7"/>
  <c r="E333" i="7" s="1"/>
  <c r="C334" i="7"/>
  <c r="E334" i="7" s="1"/>
  <c r="C335" i="7"/>
  <c r="E335" i="7" s="1"/>
  <c r="C336" i="7"/>
  <c r="E336" i="7" s="1"/>
  <c r="C337" i="7"/>
  <c r="E337" i="7" s="1"/>
  <c r="C338" i="7"/>
  <c r="E338" i="7" s="1"/>
  <c r="C339" i="7"/>
  <c r="D339" i="7" s="1"/>
  <c r="C340" i="7"/>
  <c r="D340" i="7" s="1"/>
  <c r="C341" i="7"/>
  <c r="E341" i="7" s="1"/>
  <c r="C342" i="7"/>
  <c r="E342" i="7" s="1"/>
  <c r="C343" i="7"/>
  <c r="E343" i="7" s="1"/>
  <c r="C344" i="7"/>
  <c r="E344" i="7" s="1"/>
  <c r="C345" i="7"/>
  <c r="E345" i="7" s="1"/>
  <c r="C346" i="7"/>
  <c r="E346" i="7" s="1"/>
  <c r="C347" i="7"/>
  <c r="D347" i="7" s="1"/>
  <c r="C348" i="7"/>
  <c r="D348" i="7" s="1"/>
  <c r="C349" i="7"/>
  <c r="E349" i="7" s="1"/>
  <c r="C350" i="7"/>
  <c r="E350" i="7" s="1"/>
  <c r="C351" i="7"/>
  <c r="E351" i="7" s="1"/>
  <c r="C352" i="7"/>
  <c r="E352" i="7" s="1"/>
  <c r="C353" i="7"/>
  <c r="E353" i="7" s="1"/>
  <c r="C354" i="7"/>
  <c r="E354" i="7" s="1"/>
  <c r="C355" i="7"/>
  <c r="D355" i="7" s="1"/>
  <c r="C356" i="7"/>
  <c r="D356" i="7" s="1"/>
  <c r="C357" i="7"/>
  <c r="E357" i="7" s="1"/>
  <c r="C358" i="7"/>
  <c r="E358" i="7" s="1"/>
  <c r="C359" i="7"/>
  <c r="E359" i="7" s="1"/>
  <c r="C360" i="7"/>
  <c r="E360" i="7" s="1"/>
  <c r="C361" i="7"/>
  <c r="E361" i="7" s="1"/>
  <c r="C362" i="7"/>
  <c r="E362" i="7" s="1"/>
  <c r="C363" i="7"/>
  <c r="E363" i="7" s="1"/>
  <c r="C364" i="7"/>
  <c r="E364" i="7" s="1"/>
  <c r="C365" i="7"/>
  <c r="E365" i="7" s="1"/>
  <c r="C366" i="7"/>
  <c r="E366" i="7" s="1"/>
  <c r="C367" i="7"/>
  <c r="E367" i="7" s="1"/>
  <c r="C368" i="7"/>
  <c r="E368" i="7" s="1"/>
  <c r="C369" i="7"/>
  <c r="E369" i="7" s="1"/>
  <c r="C370" i="7"/>
  <c r="E370" i="7" s="1"/>
  <c r="C371" i="7"/>
  <c r="D371" i="7" s="1"/>
  <c r="C372" i="7"/>
  <c r="D372" i="7" s="1"/>
  <c r="C373" i="7"/>
  <c r="E373" i="7" s="1"/>
  <c r="C374" i="7"/>
  <c r="E374" i="7" s="1"/>
  <c r="C375" i="7"/>
  <c r="E375" i="7" s="1"/>
  <c r="C376" i="7"/>
  <c r="E376" i="7" s="1"/>
  <c r="C377" i="7"/>
  <c r="E377" i="7" s="1"/>
  <c r="C378" i="7"/>
  <c r="E378" i="7" s="1"/>
  <c r="C379" i="7"/>
  <c r="D379" i="7" s="1"/>
  <c r="C380" i="7"/>
  <c r="D380" i="7" s="1"/>
  <c r="C381" i="7"/>
  <c r="E381" i="7" s="1"/>
  <c r="C382" i="7"/>
  <c r="E382" i="7" s="1"/>
  <c r="C383" i="7"/>
  <c r="E383" i="7" s="1"/>
  <c r="C384" i="7"/>
  <c r="E384" i="7" s="1"/>
  <c r="C385" i="7"/>
  <c r="E385" i="7" s="1"/>
  <c r="C386" i="7"/>
  <c r="E386" i="7" s="1"/>
  <c r="C387" i="7"/>
  <c r="D387" i="7" s="1"/>
  <c r="C388" i="7"/>
  <c r="D388" i="7" s="1"/>
  <c r="C389" i="7"/>
  <c r="E389" i="7" s="1"/>
  <c r="C390" i="7"/>
  <c r="E390" i="7" s="1"/>
  <c r="C391" i="7"/>
  <c r="E391" i="7" s="1"/>
  <c r="C392" i="7"/>
  <c r="E392" i="7" s="1"/>
  <c r="C393" i="7"/>
  <c r="E393" i="7" s="1"/>
  <c r="C394" i="7"/>
  <c r="E394" i="7" s="1"/>
  <c r="C395" i="7"/>
  <c r="E395" i="7" s="1"/>
  <c r="C396" i="7"/>
  <c r="E396" i="7" s="1"/>
  <c r="C397" i="7"/>
  <c r="E397" i="7" s="1"/>
  <c r="C398" i="7"/>
  <c r="E398" i="7" s="1"/>
  <c r="C399" i="7"/>
  <c r="E399" i="7" s="1"/>
  <c r="C400" i="7"/>
  <c r="E400" i="7" s="1"/>
  <c r="C401" i="7"/>
  <c r="E401" i="7" s="1"/>
  <c r="C402" i="7"/>
  <c r="E402" i="7" s="1"/>
  <c r="C403" i="7"/>
  <c r="D403" i="7" s="1"/>
  <c r="C404" i="7"/>
  <c r="D404" i="7" s="1"/>
  <c r="C405" i="7"/>
  <c r="E405" i="7" s="1"/>
  <c r="C406" i="7"/>
  <c r="E406" i="7" s="1"/>
  <c r="C407" i="7"/>
  <c r="E407" i="7" s="1"/>
  <c r="C408" i="7"/>
  <c r="E408" i="7" s="1"/>
  <c r="C409" i="7"/>
  <c r="E409" i="7" s="1"/>
  <c r="C410" i="7"/>
  <c r="E410" i="7" s="1"/>
  <c r="C411" i="7"/>
  <c r="D411" i="7" s="1"/>
  <c r="C412" i="7"/>
  <c r="D412" i="7" s="1"/>
  <c r="C413" i="7"/>
  <c r="E413" i="7" s="1"/>
  <c r="C414" i="7"/>
  <c r="E414" i="7" s="1"/>
  <c r="C415" i="7"/>
  <c r="E415" i="7" s="1"/>
  <c r="C416" i="7"/>
  <c r="E416" i="7" s="1"/>
  <c r="C417" i="7"/>
  <c r="E417" i="7" s="1"/>
  <c r="C418" i="7"/>
  <c r="E418" i="7" s="1"/>
  <c r="C419" i="7"/>
  <c r="D419" i="7" s="1"/>
  <c r="C420" i="7"/>
  <c r="D420" i="7" s="1"/>
  <c r="C421" i="7"/>
  <c r="E421" i="7" s="1"/>
  <c r="C422" i="7"/>
  <c r="E422" i="7" s="1"/>
  <c r="C423" i="7"/>
  <c r="E423" i="7" s="1"/>
  <c r="C424" i="7"/>
  <c r="E424" i="7" s="1"/>
  <c r="C425" i="7"/>
  <c r="E425" i="7" s="1"/>
  <c r="C426" i="7"/>
  <c r="E426" i="7" s="1"/>
  <c r="C427" i="7"/>
  <c r="E427" i="7" s="1"/>
  <c r="C428" i="7"/>
  <c r="E428" i="7" s="1"/>
  <c r="C429" i="7"/>
  <c r="E429" i="7" s="1"/>
  <c r="C430" i="7"/>
  <c r="E430" i="7" s="1"/>
  <c r="C431" i="7"/>
  <c r="E431" i="7" s="1"/>
  <c r="C432" i="7"/>
  <c r="E432" i="7" s="1"/>
  <c r="C433" i="7"/>
  <c r="E433" i="7" s="1"/>
  <c r="C434" i="7"/>
  <c r="E434" i="7" s="1"/>
  <c r="C435" i="7"/>
  <c r="D435" i="7" s="1"/>
  <c r="C436" i="7"/>
  <c r="D436" i="7" s="1"/>
  <c r="C437" i="7"/>
  <c r="E437" i="7" s="1"/>
  <c r="C438" i="7"/>
  <c r="E438" i="7" s="1"/>
  <c r="C439" i="7"/>
  <c r="E439" i="7" s="1"/>
  <c r="C440" i="7"/>
  <c r="E440" i="7" s="1"/>
  <c r="C441" i="7"/>
  <c r="E441" i="7" s="1"/>
  <c r="C442" i="7"/>
  <c r="E442" i="7" s="1"/>
  <c r="C443" i="7"/>
  <c r="D443" i="7" s="1"/>
  <c r="C444" i="7"/>
  <c r="D444" i="7" s="1"/>
  <c r="C445" i="7"/>
  <c r="E445" i="7" s="1"/>
  <c r="C446" i="7"/>
  <c r="E446" i="7" s="1"/>
  <c r="C447" i="7"/>
  <c r="E447" i="7" s="1"/>
  <c r="C448" i="7"/>
  <c r="E448" i="7" s="1"/>
  <c r="C449" i="7"/>
  <c r="E449" i="7" s="1"/>
  <c r="C450" i="7"/>
  <c r="E450" i="7" s="1"/>
  <c r="C451" i="7"/>
  <c r="D451" i="7" s="1"/>
  <c r="C452" i="7"/>
  <c r="D452" i="7" s="1"/>
  <c r="C453" i="7"/>
  <c r="E453" i="7" s="1"/>
  <c r="C454" i="7"/>
  <c r="E454" i="7" s="1"/>
  <c r="C455" i="7"/>
  <c r="E455" i="7" s="1"/>
  <c r="C456" i="7"/>
  <c r="E456" i="7" s="1"/>
  <c r="C457" i="7"/>
  <c r="E457" i="7" s="1"/>
  <c r="C458" i="7"/>
  <c r="E458" i="7" s="1"/>
  <c r="C459" i="7"/>
  <c r="E459" i="7" s="1"/>
  <c r="C460" i="7"/>
  <c r="E460" i="7" s="1"/>
  <c r="C461" i="7"/>
  <c r="E461" i="7" s="1"/>
  <c r="C462" i="7"/>
  <c r="E462" i="7" s="1"/>
  <c r="C463" i="7"/>
  <c r="E463" i="7" s="1"/>
  <c r="C464" i="7"/>
  <c r="E464" i="7" s="1"/>
  <c r="C465" i="7"/>
  <c r="E465" i="7" s="1"/>
  <c r="C466" i="7"/>
  <c r="E466" i="7" s="1"/>
  <c r="C467" i="7"/>
  <c r="D467" i="7" s="1"/>
  <c r="C468" i="7"/>
  <c r="D468" i="7" s="1"/>
  <c r="C469" i="7"/>
  <c r="E469" i="7" s="1"/>
  <c r="C470" i="7"/>
  <c r="E470" i="7" s="1"/>
  <c r="C471" i="7"/>
  <c r="E471" i="7" s="1"/>
  <c r="C472" i="7"/>
  <c r="E472" i="7" s="1"/>
  <c r="C473" i="7"/>
  <c r="E473" i="7" s="1"/>
  <c r="C474" i="7"/>
  <c r="E474" i="7" s="1"/>
  <c r="C475" i="7"/>
  <c r="D475" i="7" s="1"/>
  <c r="C476" i="7"/>
  <c r="D476" i="7" s="1"/>
  <c r="C477" i="7"/>
  <c r="E477" i="7" s="1"/>
  <c r="C478" i="7"/>
  <c r="E478" i="7" s="1"/>
  <c r="C479" i="7"/>
  <c r="E479" i="7" s="1"/>
  <c r="C480" i="7"/>
  <c r="E480" i="7" s="1"/>
  <c r="C481" i="7"/>
  <c r="E481" i="7" s="1"/>
  <c r="C482" i="7"/>
  <c r="E482" i="7" s="1"/>
  <c r="C483" i="7"/>
  <c r="D483" i="7" s="1"/>
  <c r="C484" i="7"/>
  <c r="D484" i="7" s="1"/>
  <c r="C485" i="7"/>
  <c r="E485" i="7" s="1"/>
  <c r="C486" i="7"/>
  <c r="E486" i="7" s="1"/>
  <c r="C487" i="7"/>
  <c r="E487" i="7" s="1"/>
  <c r="C488" i="7"/>
  <c r="E488" i="7" s="1"/>
  <c r="C489" i="7"/>
  <c r="E489" i="7" s="1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E495" i="7" s="1"/>
  <c r="C496" i="7"/>
  <c r="E496" i="7" s="1"/>
  <c r="C497" i="7"/>
  <c r="E497" i="7" s="1"/>
  <c r="C498" i="7"/>
  <c r="E498" i="7" s="1"/>
  <c r="C499" i="7"/>
  <c r="D499" i="7" s="1"/>
  <c r="C500" i="7"/>
  <c r="D500" i="7" s="1"/>
  <c r="C501" i="7"/>
  <c r="E501" i="7" s="1"/>
  <c r="C502" i="7"/>
  <c r="E502" i="7" s="1"/>
  <c r="C503" i="7"/>
  <c r="E503" i="7" s="1"/>
  <c r="C504" i="7"/>
  <c r="E504" i="7" s="1"/>
  <c r="C505" i="7"/>
  <c r="E505" i="7" s="1"/>
  <c r="C506" i="7"/>
  <c r="E506" i="7" s="1"/>
  <c r="C507" i="7"/>
  <c r="D507" i="7" s="1"/>
  <c r="C508" i="7"/>
  <c r="D508" i="7" s="1"/>
  <c r="C509" i="7"/>
  <c r="E509" i="7" s="1"/>
  <c r="C510" i="7"/>
  <c r="E510" i="7" s="1"/>
  <c r="C511" i="7"/>
  <c r="E511" i="7" s="1"/>
  <c r="C512" i="7"/>
  <c r="E512" i="7" s="1"/>
  <c r="C513" i="7"/>
  <c r="E513" i="7" s="1"/>
  <c r="C514" i="7"/>
  <c r="E514" i="7" s="1"/>
  <c r="C515" i="7"/>
  <c r="D515" i="7" s="1"/>
  <c r="C516" i="7"/>
  <c r="D516" i="7" s="1"/>
  <c r="C517" i="7"/>
  <c r="E517" i="7" s="1"/>
  <c r="C518" i="7"/>
  <c r="E518" i="7" s="1"/>
  <c r="C519" i="7"/>
  <c r="E519" i="7" s="1"/>
  <c r="C520" i="7"/>
  <c r="E520" i="7" s="1"/>
  <c r="C521" i="7"/>
  <c r="E521" i="7" s="1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E527" i="7" s="1"/>
  <c r="C528" i="7"/>
  <c r="E528" i="7" s="1"/>
  <c r="C529" i="7"/>
  <c r="E529" i="7" s="1"/>
  <c r="C530" i="7"/>
  <c r="E530" i="7" s="1"/>
  <c r="C531" i="7"/>
  <c r="D531" i="7" s="1"/>
  <c r="C532" i="7"/>
  <c r="D532" i="7" s="1"/>
  <c r="C533" i="7"/>
  <c r="E533" i="7" s="1"/>
  <c r="C534" i="7"/>
  <c r="E534" i="7" s="1"/>
  <c r="C535" i="7"/>
  <c r="E535" i="7" s="1"/>
  <c r="C536" i="7"/>
  <c r="E536" i="7" s="1"/>
  <c r="C537" i="7"/>
  <c r="E537" i="7" s="1"/>
  <c r="C538" i="7"/>
  <c r="E538" i="7" s="1"/>
  <c r="C539" i="7"/>
  <c r="D539" i="7" s="1"/>
  <c r="C540" i="7"/>
  <c r="D540" i="7" s="1"/>
  <c r="C541" i="7"/>
  <c r="E541" i="7" s="1"/>
  <c r="C542" i="7"/>
  <c r="E542" i="7" s="1"/>
  <c r="C543" i="7"/>
  <c r="E543" i="7" s="1"/>
  <c r="C544" i="7"/>
  <c r="E544" i="7" s="1"/>
  <c r="C545" i="7"/>
  <c r="E545" i="7" s="1"/>
  <c r="C546" i="7"/>
  <c r="E546" i="7" s="1"/>
  <c r="C547" i="7"/>
  <c r="D547" i="7" s="1"/>
  <c r="C548" i="7"/>
  <c r="D548" i="7" s="1"/>
  <c r="C549" i="7"/>
  <c r="E549" i="7" s="1"/>
  <c r="C550" i="7"/>
  <c r="E550" i="7" s="1"/>
  <c r="C8" i="7"/>
  <c r="E8" i="7" s="1"/>
  <c r="F8" i="7" s="1"/>
  <c r="B2" i="6"/>
  <c r="J291" i="6"/>
  <c r="E2" i="6"/>
  <c r="K10" i="6"/>
  <c r="M9" i="6"/>
  <c r="L9" i="6"/>
  <c r="B1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F11" i="6"/>
  <c r="G11" i="6"/>
  <c r="I11" i="6" s="1"/>
  <c r="H11" i="6"/>
  <c r="F12" i="6"/>
  <c r="G12" i="6"/>
  <c r="H12" i="6"/>
  <c r="F13" i="6"/>
  <c r="G13" i="6"/>
  <c r="H13" i="6"/>
  <c r="F14" i="6"/>
  <c r="G14" i="6"/>
  <c r="H14" i="6"/>
  <c r="F15" i="6"/>
  <c r="I15" i="6" s="1"/>
  <c r="G15" i="6"/>
  <c r="H15" i="6"/>
  <c r="F16" i="6"/>
  <c r="I16" i="6" s="1"/>
  <c r="G16" i="6"/>
  <c r="H16" i="6"/>
  <c r="F17" i="6"/>
  <c r="I17" i="6" s="1"/>
  <c r="G17" i="6"/>
  <c r="H17" i="6"/>
  <c r="F18" i="6"/>
  <c r="G18" i="6"/>
  <c r="H18" i="6"/>
  <c r="F19" i="6"/>
  <c r="G19" i="6"/>
  <c r="H19" i="6"/>
  <c r="F20" i="6"/>
  <c r="G20" i="6"/>
  <c r="H20" i="6"/>
  <c r="F21" i="6"/>
  <c r="I21" i="6" s="1"/>
  <c r="G21" i="6"/>
  <c r="H21" i="6"/>
  <c r="F22" i="6"/>
  <c r="G22" i="6"/>
  <c r="H22" i="6"/>
  <c r="F23" i="6"/>
  <c r="I23" i="6" s="1"/>
  <c r="G23" i="6"/>
  <c r="H23" i="6"/>
  <c r="F24" i="6"/>
  <c r="I24" i="6" s="1"/>
  <c r="G24" i="6"/>
  <c r="H24" i="6"/>
  <c r="F25" i="6"/>
  <c r="I25" i="6" s="1"/>
  <c r="G25" i="6"/>
  <c r="H25" i="6"/>
  <c r="F26" i="6"/>
  <c r="G26" i="6"/>
  <c r="H26" i="6"/>
  <c r="F27" i="6"/>
  <c r="G27" i="6"/>
  <c r="H27" i="6"/>
  <c r="F28" i="6"/>
  <c r="G28" i="6"/>
  <c r="H28" i="6"/>
  <c r="F29" i="6"/>
  <c r="I29" i="6" s="1"/>
  <c r="G29" i="6"/>
  <c r="H29" i="6"/>
  <c r="F30" i="6"/>
  <c r="G30" i="6"/>
  <c r="H30" i="6"/>
  <c r="F31" i="6"/>
  <c r="I31" i="6" s="1"/>
  <c r="G31" i="6"/>
  <c r="H31" i="6"/>
  <c r="F32" i="6"/>
  <c r="I32" i="6" s="1"/>
  <c r="G32" i="6"/>
  <c r="H32" i="6"/>
  <c r="F33" i="6"/>
  <c r="I33" i="6" s="1"/>
  <c r="G33" i="6"/>
  <c r="H33" i="6"/>
  <c r="F34" i="6"/>
  <c r="G34" i="6"/>
  <c r="H34" i="6"/>
  <c r="F35" i="6"/>
  <c r="G35" i="6"/>
  <c r="H35" i="6"/>
  <c r="F36" i="6"/>
  <c r="G36" i="6"/>
  <c r="H36" i="6"/>
  <c r="F37" i="6"/>
  <c r="I37" i="6" s="1"/>
  <c r="G37" i="6"/>
  <c r="H37" i="6"/>
  <c r="F38" i="6"/>
  <c r="G38" i="6"/>
  <c r="H38" i="6"/>
  <c r="F39" i="6"/>
  <c r="I39" i="6" s="1"/>
  <c r="G39" i="6"/>
  <c r="H39" i="6"/>
  <c r="F40" i="6"/>
  <c r="I40" i="6" s="1"/>
  <c r="G40" i="6"/>
  <c r="H40" i="6"/>
  <c r="F41" i="6"/>
  <c r="I41" i="6" s="1"/>
  <c r="G41" i="6"/>
  <c r="H41" i="6"/>
  <c r="F42" i="6"/>
  <c r="G42" i="6"/>
  <c r="H42" i="6"/>
  <c r="F43" i="6"/>
  <c r="G43" i="6"/>
  <c r="H43" i="6"/>
  <c r="F44" i="6"/>
  <c r="G44" i="6"/>
  <c r="H44" i="6"/>
  <c r="F45" i="6"/>
  <c r="I45" i="6" s="1"/>
  <c r="G45" i="6"/>
  <c r="H45" i="6"/>
  <c r="F46" i="6"/>
  <c r="G46" i="6"/>
  <c r="H46" i="6"/>
  <c r="F47" i="6"/>
  <c r="I47" i="6" s="1"/>
  <c r="G47" i="6"/>
  <c r="H47" i="6"/>
  <c r="F48" i="6"/>
  <c r="I48" i="6" s="1"/>
  <c r="G48" i="6"/>
  <c r="H48" i="6"/>
  <c r="F49" i="6"/>
  <c r="I49" i="6" s="1"/>
  <c r="G49" i="6"/>
  <c r="H49" i="6"/>
  <c r="F50" i="6"/>
  <c r="G50" i="6"/>
  <c r="H50" i="6"/>
  <c r="F51" i="6"/>
  <c r="G51" i="6"/>
  <c r="H51" i="6"/>
  <c r="F52" i="6"/>
  <c r="G52" i="6"/>
  <c r="H52" i="6"/>
  <c r="F53" i="6"/>
  <c r="I53" i="6" s="1"/>
  <c r="G53" i="6"/>
  <c r="H53" i="6"/>
  <c r="F54" i="6"/>
  <c r="G54" i="6"/>
  <c r="H54" i="6"/>
  <c r="F55" i="6"/>
  <c r="I55" i="6" s="1"/>
  <c r="G55" i="6"/>
  <c r="H55" i="6"/>
  <c r="F56" i="6"/>
  <c r="I56" i="6" s="1"/>
  <c r="G56" i="6"/>
  <c r="H56" i="6"/>
  <c r="F57" i="6"/>
  <c r="I57" i="6" s="1"/>
  <c r="G57" i="6"/>
  <c r="H57" i="6"/>
  <c r="F58" i="6"/>
  <c r="G58" i="6"/>
  <c r="H58" i="6"/>
  <c r="F59" i="6"/>
  <c r="G59" i="6"/>
  <c r="H59" i="6"/>
  <c r="F60" i="6"/>
  <c r="G60" i="6"/>
  <c r="H60" i="6"/>
  <c r="F61" i="6"/>
  <c r="I61" i="6" s="1"/>
  <c r="G61" i="6"/>
  <c r="H61" i="6"/>
  <c r="F62" i="6"/>
  <c r="G62" i="6"/>
  <c r="H62" i="6"/>
  <c r="F63" i="6"/>
  <c r="I63" i="6" s="1"/>
  <c r="G63" i="6"/>
  <c r="H63" i="6"/>
  <c r="F64" i="6"/>
  <c r="I64" i="6" s="1"/>
  <c r="G64" i="6"/>
  <c r="H64" i="6"/>
  <c r="F65" i="6"/>
  <c r="I65" i="6" s="1"/>
  <c r="G65" i="6"/>
  <c r="H65" i="6"/>
  <c r="F66" i="6"/>
  <c r="G66" i="6"/>
  <c r="H66" i="6"/>
  <c r="F67" i="6"/>
  <c r="G67" i="6"/>
  <c r="H67" i="6"/>
  <c r="F68" i="6"/>
  <c r="G68" i="6"/>
  <c r="H68" i="6"/>
  <c r="F69" i="6"/>
  <c r="I69" i="6" s="1"/>
  <c r="G69" i="6"/>
  <c r="H69" i="6"/>
  <c r="F70" i="6"/>
  <c r="G70" i="6"/>
  <c r="H70" i="6"/>
  <c r="F71" i="6"/>
  <c r="I71" i="6" s="1"/>
  <c r="G71" i="6"/>
  <c r="H71" i="6"/>
  <c r="F72" i="6"/>
  <c r="I72" i="6" s="1"/>
  <c r="G72" i="6"/>
  <c r="H72" i="6"/>
  <c r="F73" i="6"/>
  <c r="I73" i="6" s="1"/>
  <c r="G73" i="6"/>
  <c r="H73" i="6"/>
  <c r="F74" i="6"/>
  <c r="G74" i="6"/>
  <c r="H74" i="6"/>
  <c r="F75" i="6"/>
  <c r="G75" i="6"/>
  <c r="H75" i="6"/>
  <c r="F76" i="6"/>
  <c r="G76" i="6"/>
  <c r="H76" i="6"/>
  <c r="F77" i="6"/>
  <c r="I77" i="6" s="1"/>
  <c r="G77" i="6"/>
  <c r="H77" i="6"/>
  <c r="F78" i="6"/>
  <c r="G78" i="6"/>
  <c r="H78" i="6"/>
  <c r="F79" i="6"/>
  <c r="I79" i="6" s="1"/>
  <c r="G79" i="6"/>
  <c r="H79" i="6"/>
  <c r="F80" i="6"/>
  <c r="I80" i="6" s="1"/>
  <c r="G80" i="6"/>
  <c r="H80" i="6"/>
  <c r="F81" i="6"/>
  <c r="I81" i="6" s="1"/>
  <c r="G81" i="6"/>
  <c r="H81" i="6"/>
  <c r="F82" i="6"/>
  <c r="G82" i="6"/>
  <c r="H82" i="6"/>
  <c r="F83" i="6"/>
  <c r="G83" i="6"/>
  <c r="H83" i="6"/>
  <c r="F84" i="6"/>
  <c r="G84" i="6"/>
  <c r="H84" i="6"/>
  <c r="F85" i="6"/>
  <c r="I85" i="6" s="1"/>
  <c r="G85" i="6"/>
  <c r="H85" i="6"/>
  <c r="F86" i="6"/>
  <c r="G86" i="6"/>
  <c r="H86" i="6"/>
  <c r="F87" i="6"/>
  <c r="I87" i="6" s="1"/>
  <c r="G87" i="6"/>
  <c r="H87" i="6"/>
  <c r="F88" i="6"/>
  <c r="I88" i="6" s="1"/>
  <c r="G88" i="6"/>
  <c r="H88" i="6"/>
  <c r="F89" i="6"/>
  <c r="I89" i="6" s="1"/>
  <c r="G89" i="6"/>
  <c r="H89" i="6"/>
  <c r="F90" i="6"/>
  <c r="G90" i="6"/>
  <c r="H90" i="6"/>
  <c r="F91" i="6"/>
  <c r="G91" i="6"/>
  <c r="H91" i="6"/>
  <c r="F92" i="6"/>
  <c r="G92" i="6"/>
  <c r="H92" i="6"/>
  <c r="F93" i="6"/>
  <c r="I93" i="6" s="1"/>
  <c r="G93" i="6"/>
  <c r="H93" i="6"/>
  <c r="F94" i="6"/>
  <c r="G94" i="6"/>
  <c r="H94" i="6"/>
  <c r="F95" i="6"/>
  <c r="I95" i="6" s="1"/>
  <c r="G95" i="6"/>
  <c r="H95" i="6"/>
  <c r="F96" i="6"/>
  <c r="I96" i="6" s="1"/>
  <c r="G96" i="6"/>
  <c r="H96" i="6"/>
  <c r="F97" i="6"/>
  <c r="I97" i="6" s="1"/>
  <c r="G97" i="6"/>
  <c r="H97" i="6"/>
  <c r="F98" i="6"/>
  <c r="G98" i="6"/>
  <c r="H98" i="6"/>
  <c r="F99" i="6"/>
  <c r="G99" i="6"/>
  <c r="H99" i="6"/>
  <c r="F100" i="6"/>
  <c r="G100" i="6"/>
  <c r="H100" i="6"/>
  <c r="F101" i="6"/>
  <c r="I101" i="6" s="1"/>
  <c r="G101" i="6"/>
  <c r="H101" i="6"/>
  <c r="F102" i="6"/>
  <c r="G102" i="6"/>
  <c r="H102" i="6"/>
  <c r="F103" i="6"/>
  <c r="I103" i="6" s="1"/>
  <c r="G103" i="6"/>
  <c r="H103" i="6"/>
  <c r="F104" i="6"/>
  <c r="I104" i="6" s="1"/>
  <c r="G104" i="6"/>
  <c r="H104" i="6"/>
  <c r="F105" i="6"/>
  <c r="I105" i="6" s="1"/>
  <c r="G105" i="6"/>
  <c r="H105" i="6"/>
  <c r="F106" i="6"/>
  <c r="G106" i="6"/>
  <c r="H106" i="6"/>
  <c r="F107" i="6"/>
  <c r="G107" i="6"/>
  <c r="H107" i="6"/>
  <c r="F108" i="6"/>
  <c r="G108" i="6"/>
  <c r="H108" i="6"/>
  <c r="F109" i="6"/>
  <c r="I109" i="6" s="1"/>
  <c r="G109" i="6"/>
  <c r="H109" i="6"/>
  <c r="F110" i="6"/>
  <c r="G110" i="6"/>
  <c r="H110" i="6"/>
  <c r="F111" i="6"/>
  <c r="I111" i="6" s="1"/>
  <c r="G111" i="6"/>
  <c r="H111" i="6"/>
  <c r="F112" i="6"/>
  <c r="I112" i="6" s="1"/>
  <c r="G112" i="6"/>
  <c r="H112" i="6"/>
  <c r="F113" i="6"/>
  <c r="I113" i="6" s="1"/>
  <c r="G113" i="6"/>
  <c r="H113" i="6"/>
  <c r="F114" i="6"/>
  <c r="G114" i="6"/>
  <c r="H114" i="6"/>
  <c r="F115" i="6"/>
  <c r="G115" i="6"/>
  <c r="H115" i="6"/>
  <c r="F116" i="6"/>
  <c r="G116" i="6"/>
  <c r="H116" i="6"/>
  <c r="F117" i="6"/>
  <c r="I117" i="6" s="1"/>
  <c r="G117" i="6"/>
  <c r="H117" i="6"/>
  <c r="F118" i="6"/>
  <c r="G118" i="6"/>
  <c r="H118" i="6"/>
  <c r="F119" i="6"/>
  <c r="I119" i="6" s="1"/>
  <c r="G119" i="6"/>
  <c r="H119" i="6"/>
  <c r="F120" i="6"/>
  <c r="I120" i="6" s="1"/>
  <c r="G120" i="6"/>
  <c r="H120" i="6"/>
  <c r="F121" i="6"/>
  <c r="I121" i="6" s="1"/>
  <c r="G121" i="6"/>
  <c r="H121" i="6"/>
  <c r="F122" i="6"/>
  <c r="G122" i="6"/>
  <c r="H122" i="6"/>
  <c r="F123" i="6"/>
  <c r="G123" i="6"/>
  <c r="H123" i="6"/>
  <c r="F124" i="6"/>
  <c r="G124" i="6"/>
  <c r="H124" i="6"/>
  <c r="F125" i="6"/>
  <c r="I125" i="6" s="1"/>
  <c r="G125" i="6"/>
  <c r="H125" i="6"/>
  <c r="F126" i="6"/>
  <c r="G126" i="6"/>
  <c r="H126" i="6"/>
  <c r="F127" i="6"/>
  <c r="I127" i="6" s="1"/>
  <c r="G127" i="6"/>
  <c r="H127" i="6"/>
  <c r="F128" i="6"/>
  <c r="I128" i="6" s="1"/>
  <c r="G128" i="6"/>
  <c r="H128" i="6"/>
  <c r="F129" i="6"/>
  <c r="I129" i="6" s="1"/>
  <c r="G129" i="6"/>
  <c r="H129" i="6"/>
  <c r="F130" i="6"/>
  <c r="G130" i="6"/>
  <c r="H130" i="6"/>
  <c r="F131" i="6"/>
  <c r="G131" i="6"/>
  <c r="H131" i="6"/>
  <c r="F132" i="6"/>
  <c r="G132" i="6"/>
  <c r="H132" i="6"/>
  <c r="F133" i="6"/>
  <c r="I133" i="6" s="1"/>
  <c r="G133" i="6"/>
  <c r="H133" i="6"/>
  <c r="F134" i="6"/>
  <c r="G134" i="6"/>
  <c r="H134" i="6"/>
  <c r="F135" i="6"/>
  <c r="I135" i="6" s="1"/>
  <c r="G135" i="6"/>
  <c r="H135" i="6"/>
  <c r="F136" i="6"/>
  <c r="I136" i="6" s="1"/>
  <c r="G136" i="6"/>
  <c r="H136" i="6"/>
  <c r="F137" i="6"/>
  <c r="I137" i="6" s="1"/>
  <c r="G137" i="6"/>
  <c r="H137" i="6"/>
  <c r="F138" i="6"/>
  <c r="G138" i="6"/>
  <c r="H138" i="6"/>
  <c r="F139" i="6"/>
  <c r="G139" i="6"/>
  <c r="H139" i="6"/>
  <c r="F140" i="6"/>
  <c r="G140" i="6"/>
  <c r="H140" i="6"/>
  <c r="F141" i="6"/>
  <c r="I141" i="6" s="1"/>
  <c r="G141" i="6"/>
  <c r="H141" i="6"/>
  <c r="F142" i="6"/>
  <c r="G142" i="6"/>
  <c r="H142" i="6"/>
  <c r="F143" i="6"/>
  <c r="I143" i="6" s="1"/>
  <c r="G143" i="6"/>
  <c r="H143" i="6"/>
  <c r="F144" i="6"/>
  <c r="I144" i="6" s="1"/>
  <c r="G144" i="6"/>
  <c r="H144" i="6"/>
  <c r="F145" i="6"/>
  <c r="I145" i="6" s="1"/>
  <c r="G145" i="6"/>
  <c r="H145" i="6"/>
  <c r="F146" i="6"/>
  <c r="G146" i="6"/>
  <c r="H146" i="6"/>
  <c r="F147" i="6"/>
  <c r="G147" i="6"/>
  <c r="H147" i="6"/>
  <c r="F148" i="6"/>
  <c r="G148" i="6"/>
  <c r="H148" i="6"/>
  <c r="F149" i="6"/>
  <c r="I149" i="6" s="1"/>
  <c r="G149" i="6"/>
  <c r="H149" i="6"/>
  <c r="F150" i="6"/>
  <c r="G150" i="6"/>
  <c r="H150" i="6"/>
  <c r="F151" i="6"/>
  <c r="I151" i="6" s="1"/>
  <c r="G151" i="6"/>
  <c r="H151" i="6"/>
  <c r="F152" i="6"/>
  <c r="I152" i="6" s="1"/>
  <c r="G152" i="6"/>
  <c r="H152" i="6"/>
  <c r="F153" i="6"/>
  <c r="I153" i="6" s="1"/>
  <c r="G153" i="6"/>
  <c r="H153" i="6"/>
  <c r="F154" i="6"/>
  <c r="G154" i="6"/>
  <c r="H154" i="6"/>
  <c r="F155" i="6"/>
  <c r="G155" i="6"/>
  <c r="H155" i="6"/>
  <c r="F156" i="6"/>
  <c r="G156" i="6"/>
  <c r="H156" i="6"/>
  <c r="F157" i="6"/>
  <c r="I157" i="6" s="1"/>
  <c r="G157" i="6"/>
  <c r="H157" i="6"/>
  <c r="F158" i="6"/>
  <c r="G158" i="6"/>
  <c r="H158" i="6"/>
  <c r="F159" i="6"/>
  <c r="I159" i="6" s="1"/>
  <c r="G159" i="6"/>
  <c r="H159" i="6"/>
  <c r="F160" i="6"/>
  <c r="I160" i="6" s="1"/>
  <c r="G160" i="6"/>
  <c r="H160" i="6"/>
  <c r="F161" i="6"/>
  <c r="I161" i="6" s="1"/>
  <c r="G161" i="6"/>
  <c r="H161" i="6"/>
  <c r="F162" i="6"/>
  <c r="G162" i="6"/>
  <c r="H162" i="6"/>
  <c r="F163" i="6"/>
  <c r="G163" i="6"/>
  <c r="H163" i="6"/>
  <c r="F164" i="6"/>
  <c r="G164" i="6"/>
  <c r="H164" i="6"/>
  <c r="F165" i="6"/>
  <c r="I165" i="6" s="1"/>
  <c r="G165" i="6"/>
  <c r="H165" i="6"/>
  <c r="F166" i="6"/>
  <c r="G166" i="6"/>
  <c r="H166" i="6"/>
  <c r="F167" i="6"/>
  <c r="I167" i="6" s="1"/>
  <c r="G167" i="6"/>
  <c r="H167" i="6"/>
  <c r="F168" i="6"/>
  <c r="I168" i="6" s="1"/>
  <c r="G168" i="6"/>
  <c r="H168" i="6"/>
  <c r="F169" i="6"/>
  <c r="I169" i="6" s="1"/>
  <c r="G169" i="6"/>
  <c r="H169" i="6"/>
  <c r="F170" i="6"/>
  <c r="G170" i="6"/>
  <c r="H170" i="6"/>
  <c r="F171" i="6"/>
  <c r="G171" i="6"/>
  <c r="H171" i="6"/>
  <c r="F172" i="6"/>
  <c r="G172" i="6"/>
  <c r="H172" i="6"/>
  <c r="F173" i="6"/>
  <c r="I173" i="6" s="1"/>
  <c r="G173" i="6"/>
  <c r="H173" i="6"/>
  <c r="F174" i="6"/>
  <c r="G174" i="6"/>
  <c r="H174" i="6"/>
  <c r="F175" i="6"/>
  <c r="I175" i="6" s="1"/>
  <c r="G175" i="6"/>
  <c r="H175" i="6"/>
  <c r="F176" i="6"/>
  <c r="I176" i="6" s="1"/>
  <c r="G176" i="6"/>
  <c r="H176" i="6"/>
  <c r="F177" i="6"/>
  <c r="I177" i="6" s="1"/>
  <c r="G177" i="6"/>
  <c r="H177" i="6"/>
  <c r="F178" i="6"/>
  <c r="G178" i="6"/>
  <c r="H178" i="6"/>
  <c r="F179" i="6"/>
  <c r="G179" i="6"/>
  <c r="H179" i="6"/>
  <c r="F180" i="6"/>
  <c r="G180" i="6"/>
  <c r="H180" i="6"/>
  <c r="F181" i="6"/>
  <c r="I181" i="6" s="1"/>
  <c r="G181" i="6"/>
  <c r="H181" i="6"/>
  <c r="F182" i="6"/>
  <c r="G182" i="6"/>
  <c r="H182" i="6"/>
  <c r="F183" i="6"/>
  <c r="I183" i="6" s="1"/>
  <c r="G183" i="6"/>
  <c r="H183" i="6"/>
  <c r="F184" i="6"/>
  <c r="I184" i="6" s="1"/>
  <c r="G184" i="6"/>
  <c r="H184" i="6"/>
  <c r="F185" i="6"/>
  <c r="I185" i="6" s="1"/>
  <c r="G185" i="6"/>
  <c r="H185" i="6"/>
  <c r="F186" i="6"/>
  <c r="G186" i="6"/>
  <c r="H186" i="6"/>
  <c r="F187" i="6"/>
  <c r="G187" i="6"/>
  <c r="H187" i="6"/>
  <c r="F188" i="6"/>
  <c r="G188" i="6"/>
  <c r="H188" i="6"/>
  <c r="F189" i="6"/>
  <c r="I189" i="6" s="1"/>
  <c r="G189" i="6"/>
  <c r="H189" i="6"/>
  <c r="F190" i="6"/>
  <c r="G190" i="6"/>
  <c r="H190" i="6"/>
  <c r="F191" i="6"/>
  <c r="I191" i="6" s="1"/>
  <c r="G191" i="6"/>
  <c r="H191" i="6"/>
  <c r="F192" i="6"/>
  <c r="I192" i="6" s="1"/>
  <c r="G192" i="6"/>
  <c r="H192" i="6"/>
  <c r="F193" i="6"/>
  <c r="I193" i="6" s="1"/>
  <c r="G193" i="6"/>
  <c r="H193" i="6"/>
  <c r="F194" i="6"/>
  <c r="G194" i="6"/>
  <c r="H194" i="6"/>
  <c r="F195" i="6"/>
  <c r="G195" i="6"/>
  <c r="H195" i="6"/>
  <c r="F196" i="6"/>
  <c r="G196" i="6"/>
  <c r="H196" i="6"/>
  <c r="F197" i="6"/>
  <c r="I197" i="6" s="1"/>
  <c r="G197" i="6"/>
  <c r="H197" i="6"/>
  <c r="F198" i="6"/>
  <c r="G198" i="6"/>
  <c r="H198" i="6"/>
  <c r="F199" i="6"/>
  <c r="I199" i="6" s="1"/>
  <c r="G199" i="6"/>
  <c r="H199" i="6"/>
  <c r="F200" i="6"/>
  <c r="I200" i="6" s="1"/>
  <c r="G200" i="6"/>
  <c r="H200" i="6"/>
  <c r="F201" i="6"/>
  <c r="I201" i="6" s="1"/>
  <c r="G201" i="6"/>
  <c r="H201" i="6"/>
  <c r="F202" i="6"/>
  <c r="G202" i="6"/>
  <c r="H202" i="6"/>
  <c r="F203" i="6"/>
  <c r="G203" i="6"/>
  <c r="H203" i="6"/>
  <c r="F204" i="6"/>
  <c r="G204" i="6"/>
  <c r="H204" i="6"/>
  <c r="F205" i="6"/>
  <c r="I205" i="6" s="1"/>
  <c r="G205" i="6"/>
  <c r="H205" i="6"/>
  <c r="F206" i="6"/>
  <c r="G206" i="6"/>
  <c r="H206" i="6"/>
  <c r="F207" i="6"/>
  <c r="I207" i="6" s="1"/>
  <c r="G207" i="6"/>
  <c r="H207" i="6"/>
  <c r="F208" i="6"/>
  <c r="I208" i="6" s="1"/>
  <c r="G208" i="6"/>
  <c r="H208" i="6"/>
  <c r="F209" i="6"/>
  <c r="I209" i="6" s="1"/>
  <c r="G209" i="6"/>
  <c r="H209" i="6"/>
  <c r="F210" i="6"/>
  <c r="G210" i="6"/>
  <c r="H210" i="6"/>
  <c r="F211" i="6"/>
  <c r="G211" i="6"/>
  <c r="H211" i="6"/>
  <c r="F212" i="6"/>
  <c r="G212" i="6"/>
  <c r="H212" i="6"/>
  <c r="F213" i="6"/>
  <c r="I213" i="6" s="1"/>
  <c r="G213" i="6"/>
  <c r="H213" i="6"/>
  <c r="F214" i="6"/>
  <c r="G214" i="6"/>
  <c r="H214" i="6"/>
  <c r="F215" i="6"/>
  <c r="I215" i="6" s="1"/>
  <c r="G215" i="6"/>
  <c r="H215" i="6"/>
  <c r="F216" i="6"/>
  <c r="I216" i="6" s="1"/>
  <c r="G216" i="6"/>
  <c r="H216" i="6"/>
  <c r="F217" i="6"/>
  <c r="I217" i="6" s="1"/>
  <c r="G217" i="6"/>
  <c r="H217" i="6"/>
  <c r="F218" i="6"/>
  <c r="G218" i="6"/>
  <c r="H218" i="6"/>
  <c r="F219" i="6"/>
  <c r="G219" i="6"/>
  <c r="H219" i="6"/>
  <c r="F220" i="6"/>
  <c r="G220" i="6"/>
  <c r="H220" i="6"/>
  <c r="F221" i="6"/>
  <c r="I221" i="6" s="1"/>
  <c r="G221" i="6"/>
  <c r="H221" i="6"/>
  <c r="F222" i="6"/>
  <c r="G222" i="6"/>
  <c r="H222" i="6"/>
  <c r="F223" i="6"/>
  <c r="I223" i="6" s="1"/>
  <c r="G223" i="6"/>
  <c r="H223" i="6"/>
  <c r="F224" i="6"/>
  <c r="I224" i="6" s="1"/>
  <c r="G224" i="6"/>
  <c r="H224" i="6"/>
  <c r="F225" i="6"/>
  <c r="I225" i="6" s="1"/>
  <c r="G225" i="6"/>
  <c r="H225" i="6"/>
  <c r="F226" i="6"/>
  <c r="G226" i="6"/>
  <c r="H226" i="6"/>
  <c r="F227" i="6"/>
  <c r="G227" i="6"/>
  <c r="H227" i="6"/>
  <c r="F228" i="6"/>
  <c r="G228" i="6"/>
  <c r="H228" i="6"/>
  <c r="F229" i="6"/>
  <c r="I229" i="6" s="1"/>
  <c r="G229" i="6"/>
  <c r="H229" i="6"/>
  <c r="F230" i="6"/>
  <c r="G230" i="6"/>
  <c r="H230" i="6"/>
  <c r="F231" i="6"/>
  <c r="I231" i="6" s="1"/>
  <c r="G231" i="6"/>
  <c r="H231" i="6"/>
  <c r="F232" i="6"/>
  <c r="I232" i="6" s="1"/>
  <c r="G232" i="6"/>
  <c r="H232" i="6"/>
  <c r="F233" i="6"/>
  <c r="I233" i="6" s="1"/>
  <c r="G233" i="6"/>
  <c r="H233" i="6"/>
  <c r="F234" i="6"/>
  <c r="G234" i="6"/>
  <c r="H234" i="6"/>
  <c r="F235" i="6"/>
  <c r="G235" i="6"/>
  <c r="H235" i="6"/>
  <c r="F236" i="6"/>
  <c r="G236" i="6"/>
  <c r="H236" i="6"/>
  <c r="F237" i="6"/>
  <c r="I237" i="6" s="1"/>
  <c r="G237" i="6"/>
  <c r="H237" i="6"/>
  <c r="F238" i="6"/>
  <c r="G238" i="6"/>
  <c r="H238" i="6"/>
  <c r="F239" i="6"/>
  <c r="I239" i="6" s="1"/>
  <c r="G239" i="6"/>
  <c r="H239" i="6"/>
  <c r="F240" i="6"/>
  <c r="I240" i="6" s="1"/>
  <c r="G240" i="6"/>
  <c r="H240" i="6"/>
  <c r="F241" i="6"/>
  <c r="I241" i="6" s="1"/>
  <c r="G241" i="6"/>
  <c r="H241" i="6"/>
  <c r="F242" i="6"/>
  <c r="G242" i="6"/>
  <c r="H242" i="6"/>
  <c r="F243" i="6"/>
  <c r="G243" i="6"/>
  <c r="H243" i="6"/>
  <c r="F244" i="6"/>
  <c r="G244" i="6"/>
  <c r="H244" i="6"/>
  <c r="F245" i="6"/>
  <c r="I245" i="6" s="1"/>
  <c r="G245" i="6"/>
  <c r="H245" i="6"/>
  <c r="F246" i="6"/>
  <c r="G246" i="6"/>
  <c r="H246" i="6"/>
  <c r="F247" i="6"/>
  <c r="I247" i="6" s="1"/>
  <c r="G247" i="6"/>
  <c r="H247" i="6"/>
  <c r="F248" i="6"/>
  <c r="I248" i="6" s="1"/>
  <c r="G248" i="6"/>
  <c r="H248" i="6"/>
  <c r="F249" i="6"/>
  <c r="I249" i="6" s="1"/>
  <c r="G249" i="6"/>
  <c r="H249" i="6"/>
  <c r="F250" i="6"/>
  <c r="G250" i="6"/>
  <c r="H250" i="6"/>
  <c r="F251" i="6"/>
  <c r="G251" i="6"/>
  <c r="H251" i="6"/>
  <c r="F252" i="6"/>
  <c r="G252" i="6"/>
  <c r="H252" i="6"/>
  <c r="F253" i="6"/>
  <c r="I253" i="6" s="1"/>
  <c r="G253" i="6"/>
  <c r="H253" i="6"/>
  <c r="F254" i="6"/>
  <c r="G254" i="6"/>
  <c r="H254" i="6"/>
  <c r="F255" i="6"/>
  <c r="I255" i="6" s="1"/>
  <c r="G255" i="6"/>
  <c r="H255" i="6"/>
  <c r="F256" i="6"/>
  <c r="I256" i="6" s="1"/>
  <c r="G256" i="6"/>
  <c r="H256" i="6"/>
  <c r="F257" i="6"/>
  <c r="I257" i="6" s="1"/>
  <c r="G257" i="6"/>
  <c r="H257" i="6"/>
  <c r="F258" i="6"/>
  <c r="G258" i="6"/>
  <c r="H258" i="6"/>
  <c r="F259" i="6"/>
  <c r="G259" i="6"/>
  <c r="H259" i="6"/>
  <c r="F260" i="6"/>
  <c r="G260" i="6"/>
  <c r="H260" i="6"/>
  <c r="F261" i="6"/>
  <c r="I261" i="6" s="1"/>
  <c r="G261" i="6"/>
  <c r="H261" i="6"/>
  <c r="F262" i="6"/>
  <c r="G262" i="6"/>
  <c r="H262" i="6"/>
  <c r="F263" i="6"/>
  <c r="I263" i="6" s="1"/>
  <c r="G263" i="6"/>
  <c r="H263" i="6"/>
  <c r="F264" i="6"/>
  <c r="I264" i="6" s="1"/>
  <c r="G264" i="6"/>
  <c r="H264" i="6"/>
  <c r="F265" i="6"/>
  <c r="I265" i="6" s="1"/>
  <c r="G265" i="6"/>
  <c r="H265" i="6"/>
  <c r="F266" i="6"/>
  <c r="G266" i="6"/>
  <c r="H266" i="6"/>
  <c r="F267" i="6"/>
  <c r="G267" i="6"/>
  <c r="H267" i="6"/>
  <c r="F268" i="6"/>
  <c r="G268" i="6"/>
  <c r="H268" i="6"/>
  <c r="F269" i="6"/>
  <c r="I269" i="6" s="1"/>
  <c r="G269" i="6"/>
  <c r="H269" i="6"/>
  <c r="F270" i="6"/>
  <c r="G270" i="6"/>
  <c r="H270" i="6"/>
  <c r="F271" i="6"/>
  <c r="I271" i="6" s="1"/>
  <c r="G271" i="6"/>
  <c r="H271" i="6"/>
  <c r="F272" i="6"/>
  <c r="I272" i="6" s="1"/>
  <c r="G272" i="6"/>
  <c r="H272" i="6"/>
  <c r="F273" i="6"/>
  <c r="I273" i="6" s="1"/>
  <c r="G273" i="6"/>
  <c r="H273" i="6"/>
  <c r="F274" i="6"/>
  <c r="G274" i="6"/>
  <c r="H274" i="6"/>
  <c r="F275" i="6"/>
  <c r="G275" i="6"/>
  <c r="H275" i="6"/>
  <c r="F276" i="6"/>
  <c r="G276" i="6"/>
  <c r="H276" i="6"/>
  <c r="F277" i="6"/>
  <c r="I277" i="6" s="1"/>
  <c r="G277" i="6"/>
  <c r="H277" i="6"/>
  <c r="F278" i="6"/>
  <c r="G278" i="6"/>
  <c r="H278" i="6"/>
  <c r="F279" i="6"/>
  <c r="I279" i="6" s="1"/>
  <c r="G279" i="6"/>
  <c r="H279" i="6"/>
  <c r="F280" i="6"/>
  <c r="I280" i="6" s="1"/>
  <c r="G280" i="6"/>
  <c r="H280" i="6"/>
  <c r="F281" i="6"/>
  <c r="I281" i="6" s="1"/>
  <c r="G281" i="6"/>
  <c r="H281" i="6"/>
  <c r="F282" i="6"/>
  <c r="G282" i="6"/>
  <c r="H282" i="6"/>
  <c r="F283" i="6"/>
  <c r="G283" i="6"/>
  <c r="H283" i="6"/>
  <c r="F284" i="6"/>
  <c r="G284" i="6"/>
  <c r="H284" i="6"/>
  <c r="F285" i="6"/>
  <c r="I285" i="6" s="1"/>
  <c r="G285" i="6"/>
  <c r="H285" i="6"/>
  <c r="F286" i="6"/>
  <c r="G286" i="6"/>
  <c r="H286" i="6"/>
  <c r="F287" i="6"/>
  <c r="I287" i="6" s="1"/>
  <c r="G287" i="6"/>
  <c r="H287" i="6"/>
  <c r="F288" i="6"/>
  <c r="I288" i="6" s="1"/>
  <c r="G288" i="6"/>
  <c r="H288" i="6"/>
  <c r="F289" i="6"/>
  <c r="I289" i="6" s="1"/>
  <c r="G289" i="6"/>
  <c r="H289" i="6"/>
  <c r="F290" i="6"/>
  <c r="G290" i="6"/>
  <c r="H290" i="6"/>
  <c r="F291" i="6"/>
  <c r="G291" i="6"/>
  <c r="H291" i="6"/>
  <c r="F292" i="6"/>
  <c r="G292" i="6"/>
  <c r="H292" i="6"/>
  <c r="F293" i="6"/>
  <c r="I293" i="6" s="1"/>
  <c r="G293" i="6"/>
  <c r="H293" i="6"/>
  <c r="F294" i="6"/>
  <c r="G294" i="6"/>
  <c r="H294" i="6"/>
  <c r="F295" i="6"/>
  <c r="I295" i="6" s="1"/>
  <c r="G295" i="6"/>
  <c r="H295" i="6"/>
  <c r="F296" i="6"/>
  <c r="I296" i="6" s="1"/>
  <c r="G296" i="6"/>
  <c r="H296" i="6"/>
  <c r="F297" i="6"/>
  <c r="I297" i="6" s="1"/>
  <c r="G297" i="6"/>
  <c r="H297" i="6"/>
  <c r="F298" i="6"/>
  <c r="G298" i="6"/>
  <c r="H298" i="6"/>
  <c r="F299" i="6"/>
  <c r="G299" i="6"/>
  <c r="H299" i="6"/>
  <c r="F300" i="6"/>
  <c r="G300" i="6"/>
  <c r="H300" i="6"/>
  <c r="F301" i="6"/>
  <c r="I301" i="6" s="1"/>
  <c r="G301" i="6"/>
  <c r="H301" i="6"/>
  <c r="F302" i="6"/>
  <c r="G302" i="6"/>
  <c r="H302" i="6"/>
  <c r="F303" i="6"/>
  <c r="I303" i="6" s="1"/>
  <c r="G303" i="6"/>
  <c r="H303" i="6"/>
  <c r="F304" i="6"/>
  <c r="I304" i="6" s="1"/>
  <c r="G304" i="6"/>
  <c r="H304" i="6"/>
  <c r="F305" i="6"/>
  <c r="I305" i="6" s="1"/>
  <c r="G305" i="6"/>
  <c r="H305" i="6"/>
  <c r="F306" i="6"/>
  <c r="G306" i="6"/>
  <c r="H306" i="6"/>
  <c r="F307" i="6"/>
  <c r="G307" i="6"/>
  <c r="H307" i="6"/>
  <c r="F308" i="6"/>
  <c r="G308" i="6"/>
  <c r="H308" i="6"/>
  <c r="F309" i="6"/>
  <c r="I309" i="6" s="1"/>
  <c r="G309" i="6"/>
  <c r="H309" i="6"/>
  <c r="F310" i="6"/>
  <c r="G310" i="6"/>
  <c r="H310" i="6"/>
  <c r="F311" i="6"/>
  <c r="I311" i="6" s="1"/>
  <c r="G311" i="6"/>
  <c r="H311" i="6"/>
  <c r="F312" i="6"/>
  <c r="I312" i="6" s="1"/>
  <c r="G312" i="6"/>
  <c r="H312" i="6"/>
  <c r="F313" i="6"/>
  <c r="I313" i="6" s="1"/>
  <c r="G313" i="6"/>
  <c r="H313" i="6"/>
  <c r="F314" i="6"/>
  <c r="G314" i="6"/>
  <c r="H314" i="6"/>
  <c r="F315" i="6"/>
  <c r="G315" i="6"/>
  <c r="H315" i="6"/>
  <c r="F316" i="6"/>
  <c r="G316" i="6"/>
  <c r="H316" i="6"/>
  <c r="F317" i="6"/>
  <c r="I317" i="6" s="1"/>
  <c r="G317" i="6"/>
  <c r="H317" i="6"/>
  <c r="F318" i="6"/>
  <c r="G318" i="6"/>
  <c r="H318" i="6"/>
  <c r="F319" i="6"/>
  <c r="I319" i="6" s="1"/>
  <c r="G319" i="6"/>
  <c r="H319" i="6"/>
  <c r="F320" i="6"/>
  <c r="I320" i="6" s="1"/>
  <c r="G320" i="6"/>
  <c r="H320" i="6"/>
  <c r="F321" i="6"/>
  <c r="I321" i="6" s="1"/>
  <c r="G321" i="6"/>
  <c r="H321" i="6"/>
  <c r="F322" i="6"/>
  <c r="G322" i="6"/>
  <c r="H322" i="6"/>
  <c r="F323" i="6"/>
  <c r="G323" i="6"/>
  <c r="H323" i="6"/>
  <c r="F324" i="6"/>
  <c r="G324" i="6"/>
  <c r="H324" i="6"/>
  <c r="F325" i="6"/>
  <c r="I325" i="6" s="1"/>
  <c r="G325" i="6"/>
  <c r="H325" i="6"/>
  <c r="F326" i="6"/>
  <c r="G326" i="6"/>
  <c r="H326" i="6"/>
  <c r="F327" i="6"/>
  <c r="I327" i="6" s="1"/>
  <c r="G327" i="6"/>
  <c r="H327" i="6"/>
  <c r="F328" i="6"/>
  <c r="I328" i="6" s="1"/>
  <c r="G328" i="6"/>
  <c r="H328" i="6"/>
  <c r="F329" i="6"/>
  <c r="I329" i="6" s="1"/>
  <c r="G329" i="6"/>
  <c r="H329" i="6"/>
  <c r="F330" i="6"/>
  <c r="G330" i="6"/>
  <c r="H330" i="6"/>
  <c r="F331" i="6"/>
  <c r="G331" i="6"/>
  <c r="H331" i="6"/>
  <c r="F332" i="6"/>
  <c r="G332" i="6"/>
  <c r="H332" i="6"/>
  <c r="F333" i="6"/>
  <c r="I333" i="6" s="1"/>
  <c r="G333" i="6"/>
  <c r="H333" i="6"/>
  <c r="F334" i="6"/>
  <c r="G334" i="6"/>
  <c r="H334" i="6"/>
  <c r="F335" i="6"/>
  <c r="I335" i="6" s="1"/>
  <c r="G335" i="6"/>
  <c r="H335" i="6"/>
  <c r="F336" i="6"/>
  <c r="I336" i="6" s="1"/>
  <c r="G336" i="6"/>
  <c r="H336" i="6"/>
  <c r="F337" i="6"/>
  <c r="I337" i="6" s="1"/>
  <c r="G337" i="6"/>
  <c r="H337" i="6"/>
  <c r="F338" i="6"/>
  <c r="G338" i="6"/>
  <c r="H338" i="6"/>
  <c r="F339" i="6"/>
  <c r="G339" i="6"/>
  <c r="H339" i="6"/>
  <c r="F340" i="6"/>
  <c r="G340" i="6"/>
  <c r="H340" i="6"/>
  <c r="F341" i="6"/>
  <c r="I341" i="6" s="1"/>
  <c r="G341" i="6"/>
  <c r="H341" i="6"/>
  <c r="F342" i="6"/>
  <c r="G342" i="6"/>
  <c r="H342" i="6"/>
  <c r="F343" i="6"/>
  <c r="I343" i="6" s="1"/>
  <c r="G343" i="6"/>
  <c r="H343" i="6"/>
  <c r="F344" i="6"/>
  <c r="I344" i="6" s="1"/>
  <c r="G344" i="6"/>
  <c r="H344" i="6"/>
  <c r="F345" i="6"/>
  <c r="I345" i="6" s="1"/>
  <c r="G345" i="6"/>
  <c r="H345" i="6"/>
  <c r="F346" i="6"/>
  <c r="G346" i="6"/>
  <c r="H346" i="6"/>
  <c r="F347" i="6"/>
  <c r="G347" i="6"/>
  <c r="H347" i="6"/>
  <c r="F348" i="6"/>
  <c r="G348" i="6"/>
  <c r="H348" i="6"/>
  <c r="F349" i="6"/>
  <c r="I349" i="6" s="1"/>
  <c r="G349" i="6"/>
  <c r="H349" i="6"/>
  <c r="F350" i="6"/>
  <c r="G350" i="6"/>
  <c r="H350" i="6"/>
  <c r="F351" i="6"/>
  <c r="I351" i="6" s="1"/>
  <c r="G351" i="6"/>
  <c r="H351" i="6"/>
  <c r="F352" i="6"/>
  <c r="I352" i="6" s="1"/>
  <c r="G352" i="6"/>
  <c r="H352" i="6"/>
  <c r="F353" i="6"/>
  <c r="I353" i="6" s="1"/>
  <c r="G353" i="6"/>
  <c r="H353" i="6"/>
  <c r="F354" i="6"/>
  <c r="G354" i="6"/>
  <c r="H354" i="6"/>
  <c r="F355" i="6"/>
  <c r="G355" i="6"/>
  <c r="H355" i="6"/>
  <c r="F356" i="6"/>
  <c r="G356" i="6"/>
  <c r="H356" i="6"/>
  <c r="F357" i="6"/>
  <c r="I357" i="6" s="1"/>
  <c r="G357" i="6"/>
  <c r="H357" i="6"/>
  <c r="F358" i="6"/>
  <c r="G358" i="6"/>
  <c r="H358" i="6"/>
  <c r="F359" i="6"/>
  <c r="I359" i="6" s="1"/>
  <c r="G359" i="6"/>
  <c r="H359" i="6"/>
  <c r="F360" i="6"/>
  <c r="I360" i="6" s="1"/>
  <c r="G360" i="6"/>
  <c r="H360" i="6"/>
  <c r="F361" i="6"/>
  <c r="I361" i="6" s="1"/>
  <c r="G361" i="6"/>
  <c r="H361" i="6"/>
  <c r="F362" i="6"/>
  <c r="G362" i="6"/>
  <c r="H362" i="6"/>
  <c r="F363" i="6"/>
  <c r="G363" i="6"/>
  <c r="H363" i="6"/>
  <c r="F364" i="6"/>
  <c r="G364" i="6"/>
  <c r="H364" i="6"/>
  <c r="F365" i="6"/>
  <c r="I365" i="6" s="1"/>
  <c r="G365" i="6"/>
  <c r="H365" i="6"/>
  <c r="F366" i="6"/>
  <c r="G366" i="6"/>
  <c r="H366" i="6"/>
  <c r="F367" i="6"/>
  <c r="I367" i="6" s="1"/>
  <c r="G367" i="6"/>
  <c r="H367" i="6"/>
  <c r="F368" i="6"/>
  <c r="I368" i="6" s="1"/>
  <c r="G368" i="6"/>
  <c r="H368" i="6"/>
  <c r="F369" i="6"/>
  <c r="I369" i="6" s="1"/>
  <c r="G369" i="6"/>
  <c r="H369" i="6"/>
  <c r="F370" i="6"/>
  <c r="G370" i="6"/>
  <c r="H370" i="6"/>
  <c r="F371" i="6"/>
  <c r="G371" i="6"/>
  <c r="H371" i="6"/>
  <c r="F372" i="6"/>
  <c r="G372" i="6"/>
  <c r="H372" i="6"/>
  <c r="F373" i="6"/>
  <c r="I373" i="6" s="1"/>
  <c r="G373" i="6"/>
  <c r="H373" i="6"/>
  <c r="F374" i="6"/>
  <c r="G374" i="6"/>
  <c r="H374" i="6"/>
  <c r="F375" i="6"/>
  <c r="I375" i="6" s="1"/>
  <c r="G375" i="6"/>
  <c r="H375" i="6"/>
  <c r="F376" i="6"/>
  <c r="I376" i="6" s="1"/>
  <c r="G376" i="6"/>
  <c r="H376" i="6"/>
  <c r="F377" i="6"/>
  <c r="I377" i="6" s="1"/>
  <c r="G377" i="6"/>
  <c r="H377" i="6"/>
  <c r="F378" i="6"/>
  <c r="G378" i="6"/>
  <c r="H378" i="6"/>
  <c r="F379" i="6"/>
  <c r="G379" i="6"/>
  <c r="H379" i="6"/>
  <c r="F380" i="6"/>
  <c r="G380" i="6"/>
  <c r="H380" i="6"/>
  <c r="F381" i="6"/>
  <c r="I381" i="6" s="1"/>
  <c r="G381" i="6"/>
  <c r="H381" i="6"/>
  <c r="F382" i="6"/>
  <c r="G382" i="6"/>
  <c r="H382" i="6"/>
  <c r="F383" i="6"/>
  <c r="I383" i="6" s="1"/>
  <c r="G383" i="6"/>
  <c r="H383" i="6"/>
  <c r="F384" i="6"/>
  <c r="I384" i="6" s="1"/>
  <c r="G384" i="6"/>
  <c r="H384" i="6"/>
  <c r="F385" i="6"/>
  <c r="I385" i="6" s="1"/>
  <c r="G385" i="6"/>
  <c r="H385" i="6"/>
  <c r="F386" i="6"/>
  <c r="G386" i="6"/>
  <c r="H386" i="6"/>
  <c r="F387" i="6"/>
  <c r="G387" i="6"/>
  <c r="H387" i="6"/>
  <c r="F388" i="6"/>
  <c r="G388" i="6"/>
  <c r="H388" i="6"/>
  <c r="F389" i="6"/>
  <c r="I389" i="6" s="1"/>
  <c r="G389" i="6"/>
  <c r="H389" i="6"/>
  <c r="F390" i="6"/>
  <c r="G390" i="6"/>
  <c r="H390" i="6"/>
  <c r="F391" i="6"/>
  <c r="I391" i="6" s="1"/>
  <c r="G391" i="6"/>
  <c r="H391" i="6"/>
  <c r="F392" i="6"/>
  <c r="I392" i="6" s="1"/>
  <c r="G392" i="6"/>
  <c r="H392" i="6"/>
  <c r="F393" i="6"/>
  <c r="I393" i="6" s="1"/>
  <c r="G393" i="6"/>
  <c r="H393" i="6"/>
  <c r="F394" i="6"/>
  <c r="G394" i="6"/>
  <c r="H394" i="6"/>
  <c r="F395" i="6"/>
  <c r="G395" i="6"/>
  <c r="H395" i="6"/>
  <c r="F396" i="6"/>
  <c r="G396" i="6"/>
  <c r="H396" i="6"/>
  <c r="F397" i="6"/>
  <c r="I397" i="6" s="1"/>
  <c r="G397" i="6"/>
  <c r="H397" i="6"/>
  <c r="F398" i="6"/>
  <c r="G398" i="6"/>
  <c r="H398" i="6"/>
  <c r="F399" i="6"/>
  <c r="I399" i="6" s="1"/>
  <c r="G399" i="6"/>
  <c r="H399" i="6"/>
  <c r="F400" i="6"/>
  <c r="I400" i="6" s="1"/>
  <c r="G400" i="6"/>
  <c r="H400" i="6"/>
  <c r="F401" i="6"/>
  <c r="I401" i="6" s="1"/>
  <c r="G401" i="6"/>
  <c r="H401" i="6"/>
  <c r="F402" i="6"/>
  <c r="G402" i="6"/>
  <c r="H402" i="6"/>
  <c r="F403" i="6"/>
  <c r="G403" i="6"/>
  <c r="H403" i="6"/>
  <c r="F404" i="6"/>
  <c r="G404" i="6"/>
  <c r="H404" i="6"/>
  <c r="F405" i="6"/>
  <c r="I405" i="6" s="1"/>
  <c r="G405" i="6"/>
  <c r="H405" i="6"/>
  <c r="F406" i="6"/>
  <c r="G406" i="6"/>
  <c r="H406" i="6"/>
  <c r="F407" i="6"/>
  <c r="I407" i="6" s="1"/>
  <c r="G407" i="6"/>
  <c r="H407" i="6"/>
  <c r="F408" i="6"/>
  <c r="I408" i="6" s="1"/>
  <c r="G408" i="6"/>
  <c r="H408" i="6"/>
  <c r="F409" i="6"/>
  <c r="I409" i="6" s="1"/>
  <c r="G409" i="6"/>
  <c r="H409" i="6"/>
  <c r="F410" i="6"/>
  <c r="G410" i="6"/>
  <c r="H410" i="6"/>
  <c r="F411" i="6"/>
  <c r="G411" i="6"/>
  <c r="H411" i="6"/>
  <c r="F412" i="6"/>
  <c r="G412" i="6"/>
  <c r="H412" i="6"/>
  <c r="F413" i="6"/>
  <c r="I413" i="6" s="1"/>
  <c r="G413" i="6"/>
  <c r="H413" i="6"/>
  <c r="F414" i="6"/>
  <c r="G414" i="6"/>
  <c r="H414" i="6"/>
  <c r="F415" i="6"/>
  <c r="I415" i="6" s="1"/>
  <c r="G415" i="6"/>
  <c r="H415" i="6"/>
  <c r="F416" i="6"/>
  <c r="I416" i="6" s="1"/>
  <c r="G416" i="6"/>
  <c r="H416" i="6"/>
  <c r="F417" i="6"/>
  <c r="I417" i="6" s="1"/>
  <c r="G417" i="6"/>
  <c r="H417" i="6"/>
  <c r="F418" i="6"/>
  <c r="G418" i="6"/>
  <c r="H418" i="6"/>
  <c r="F419" i="6"/>
  <c r="G419" i="6"/>
  <c r="H419" i="6"/>
  <c r="F420" i="6"/>
  <c r="G420" i="6"/>
  <c r="H420" i="6"/>
  <c r="F421" i="6"/>
  <c r="I421" i="6" s="1"/>
  <c r="G421" i="6"/>
  <c r="H421" i="6"/>
  <c r="F422" i="6"/>
  <c r="G422" i="6"/>
  <c r="H422" i="6"/>
  <c r="F423" i="6"/>
  <c r="I423" i="6" s="1"/>
  <c r="G423" i="6"/>
  <c r="H423" i="6"/>
  <c r="F424" i="6"/>
  <c r="I424" i="6" s="1"/>
  <c r="G424" i="6"/>
  <c r="H424" i="6"/>
  <c r="F425" i="6"/>
  <c r="I425" i="6" s="1"/>
  <c r="G425" i="6"/>
  <c r="H425" i="6"/>
  <c r="F426" i="6"/>
  <c r="G426" i="6"/>
  <c r="H426" i="6"/>
  <c r="F427" i="6"/>
  <c r="G427" i="6"/>
  <c r="H427" i="6"/>
  <c r="F428" i="6"/>
  <c r="G428" i="6"/>
  <c r="H428" i="6"/>
  <c r="F429" i="6"/>
  <c r="I429" i="6" s="1"/>
  <c r="G429" i="6"/>
  <c r="H429" i="6"/>
  <c r="F430" i="6"/>
  <c r="G430" i="6"/>
  <c r="H430" i="6"/>
  <c r="F431" i="6"/>
  <c r="I431" i="6" s="1"/>
  <c r="G431" i="6"/>
  <c r="H431" i="6"/>
  <c r="F432" i="6"/>
  <c r="I432" i="6" s="1"/>
  <c r="G432" i="6"/>
  <c r="H432" i="6"/>
  <c r="F433" i="6"/>
  <c r="I433" i="6" s="1"/>
  <c r="G433" i="6"/>
  <c r="H433" i="6"/>
  <c r="F434" i="6"/>
  <c r="G434" i="6"/>
  <c r="H434" i="6"/>
  <c r="F435" i="6"/>
  <c r="G435" i="6"/>
  <c r="H435" i="6"/>
  <c r="F436" i="6"/>
  <c r="G436" i="6"/>
  <c r="H436" i="6"/>
  <c r="F437" i="6"/>
  <c r="I437" i="6" s="1"/>
  <c r="G437" i="6"/>
  <c r="H437" i="6"/>
  <c r="F438" i="6"/>
  <c r="G438" i="6"/>
  <c r="H438" i="6"/>
  <c r="F439" i="6"/>
  <c r="I439" i="6" s="1"/>
  <c r="G439" i="6"/>
  <c r="H439" i="6"/>
  <c r="F440" i="6"/>
  <c r="I440" i="6" s="1"/>
  <c r="G440" i="6"/>
  <c r="H440" i="6"/>
  <c r="F441" i="6"/>
  <c r="I441" i="6" s="1"/>
  <c r="G441" i="6"/>
  <c r="H441" i="6"/>
  <c r="F442" i="6"/>
  <c r="G442" i="6"/>
  <c r="H442" i="6"/>
  <c r="F443" i="6"/>
  <c r="G443" i="6"/>
  <c r="H443" i="6"/>
  <c r="F444" i="6"/>
  <c r="G444" i="6"/>
  <c r="H444" i="6"/>
  <c r="F445" i="6"/>
  <c r="I445" i="6" s="1"/>
  <c r="G445" i="6"/>
  <c r="H445" i="6"/>
  <c r="F446" i="6"/>
  <c r="G446" i="6"/>
  <c r="H446" i="6"/>
  <c r="F447" i="6"/>
  <c r="I447" i="6" s="1"/>
  <c r="G447" i="6"/>
  <c r="H447" i="6"/>
  <c r="F448" i="6"/>
  <c r="I448" i="6" s="1"/>
  <c r="G448" i="6"/>
  <c r="H448" i="6"/>
  <c r="F449" i="6"/>
  <c r="I449" i="6" s="1"/>
  <c r="G449" i="6"/>
  <c r="H449" i="6"/>
  <c r="F450" i="6"/>
  <c r="G450" i="6"/>
  <c r="H450" i="6"/>
  <c r="F451" i="6"/>
  <c r="G451" i="6"/>
  <c r="H451" i="6"/>
  <c r="F452" i="6"/>
  <c r="G452" i="6"/>
  <c r="H452" i="6"/>
  <c r="F453" i="6"/>
  <c r="I453" i="6" s="1"/>
  <c r="G453" i="6"/>
  <c r="H453" i="6"/>
  <c r="F454" i="6"/>
  <c r="G454" i="6"/>
  <c r="H454" i="6"/>
  <c r="F455" i="6"/>
  <c r="I455" i="6" s="1"/>
  <c r="G455" i="6"/>
  <c r="H455" i="6"/>
  <c r="F456" i="6"/>
  <c r="I456" i="6" s="1"/>
  <c r="G456" i="6"/>
  <c r="H456" i="6"/>
  <c r="F457" i="6"/>
  <c r="I457" i="6" s="1"/>
  <c r="G457" i="6"/>
  <c r="H457" i="6"/>
  <c r="F458" i="6"/>
  <c r="G458" i="6"/>
  <c r="H458" i="6"/>
  <c r="F459" i="6"/>
  <c r="G459" i="6"/>
  <c r="H459" i="6"/>
  <c r="F460" i="6"/>
  <c r="G460" i="6"/>
  <c r="H460" i="6"/>
  <c r="F461" i="6"/>
  <c r="I461" i="6" s="1"/>
  <c r="G461" i="6"/>
  <c r="H461" i="6"/>
  <c r="F462" i="6"/>
  <c r="G462" i="6"/>
  <c r="H462" i="6"/>
  <c r="F463" i="6"/>
  <c r="I463" i="6" s="1"/>
  <c r="G463" i="6"/>
  <c r="H463" i="6"/>
  <c r="F464" i="6"/>
  <c r="I464" i="6" s="1"/>
  <c r="G464" i="6"/>
  <c r="H464" i="6"/>
  <c r="F465" i="6"/>
  <c r="I465" i="6" s="1"/>
  <c r="G465" i="6"/>
  <c r="H465" i="6"/>
  <c r="F466" i="6"/>
  <c r="G466" i="6"/>
  <c r="H466" i="6"/>
  <c r="F467" i="6"/>
  <c r="G467" i="6"/>
  <c r="H467" i="6"/>
  <c r="F468" i="6"/>
  <c r="G468" i="6"/>
  <c r="H468" i="6"/>
  <c r="F469" i="6"/>
  <c r="I469" i="6" s="1"/>
  <c r="G469" i="6"/>
  <c r="H469" i="6"/>
  <c r="F470" i="6"/>
  <c r="G470" i="6"/>
  <c r="H470" i="6"/>
  <c r="F471" i="6"/>
  <c r="I471" i="6" s="1"/>
  <c r="G471" i="6"/>
  <c r="H471" i="6"/>
  <c r="F472" i="6"/>
  <c r="I472" i="6" s="1"/>
  <c r="G472" i="6"/>
  <c r="H472" i="6"/>
  <c r="F473" i="6"/>
  <c r="I473" i="6" s="1"/>
  <c r="G473" i="6"/>
  <c r="H473" i="6"/>
  <c r="F474" i="6"/>
  <c r="G474" i="6"/>
  <c r="H474" i="6"/>
  <c r="F475" i="6"/>
  <c r="G475" i="6"/>
  <c r="H475" i="6"/>
  <c r="F476" i="6"/>
  <c r="G476" i="6"/>
  <c r="H476" i="6"/>
  <c r="F477" i="6"/>
  <c r="I477" i="6" s="1"/>
  <c r="G477" i="6"/>
  <c r="H477" i="6"/>
  <c r="F478" i="6"/>
  <c r="G478" i="6"/>
  <c r="H478" i="6"/>
  <c r="F479" i="6"/>
  <c r="I479" i="6" s="1"/>
  <c r="G479" i="6"/>
  <c r="H479" i="6"/>
  <c r="F480" i="6"/>
  <c r="I480" i="6" s="1"/>
  <c r="G480" i="6"/>
  <c r="H480" i="6"/>
  <c r="F481" i="6"/>
  <c r="I481" i="6" s="1"/>
  <c r="G481" i="6"/>
  <c r="H481" i="6"/>
  <c r="F482" i="6"/>
  <c r="G482" i="6"/>
  <c r="H482" i="6"/>
  <c r="F483" i="6"/>
  <c r="G483" i="6"/>
  <c r="H483" i="6"/>
  <c r="F484" i="6"/>
  <c r="G484" i="6"/>
  <c r="H484" i="6"/>
  <c r="F485" i="6"/>
  <c r="I485" i="6" s="1"/>
  <c r="G485" i="6"/>
  <c r="H485" i="6"/>
  <c r="F486" i="6"/>
  <c r="G486" i="6"/>
  <c r="H486" i="6"/>
  <c r="F487" i="6"/>
  <c r="I487" i="6" s="1"/>
  <c r="G487" i="6"/>
  <c r="H487" i="6"/>
  <c r="F488" i="6"/>
  <c r="I488" i="6" s="1"/>
  <c r="G488" i="6"/>
  <c r="H488" i="6"/>
  <c r="F489" i="6"/>
  <c r="I489" i="6" s="1"/>
  <c r="G489" i="6"/>
  <c r="H489" i="6"/>
  <c r="F490" i="6"/>
  <c r="G490" i="6"/>
  <c r="H490" i="6"/>
  <c r="F491" i="6"/>
  <c r="G491" i="6"/>
  <c r="H491" i="6"/>
  <c r="F492" i="6"/>
  <c r="G492" i="6"/>
  <c r="H492" i="6"/>
  <c r="F493" i="6"/>
  <c r="I493" i="6" s="1"/>
  <c r="G493" i="6"/>
  <c r="H493" i="6"/>
  <c r="F494" i="6"/>
  <c r="G494" i="6"/>
  <c r="H494" i="6"/>
  <c r="F495" i="6"/>
  <c r="I495" i="6" s="1"/>
  <c r="G495" i="6"/>
  <c r="H495" i="6"/>
  <c r="F496" i="6"/>
  <c r="I496" i="6" s="1"/>
  <c r="G496" i="6"/>
  <c r="H496" i="6"/>
  <c r="F497" i="6"/>
  <c r="I497" i="6" s="1"/>
  <c r="G497" i="6"/>
  <c r="H497" i="6"/>
  <c r="F498" i="6"/>
  <c r="G498" i="6"/>
  <c r="H498" i="6"/>
  <c r="F499" i="6"/>
  <c r="G499" i="6"/>
  <c r="H499" i="6"/>
  <c r="F500" i="6"/>
  <c r="G500" i="6"/>
  <c r="H500" i="6"/>
  <c r="F501" i="6"/>
  <c r="I501" i="6" s="1"/>
  <c r="G501" i="6"/>
  <c r="H501" i="6"/>
  <c r="F502" i="6"/>
  <c r="G502" i="6"/>
  <c r="H502" i="6"/>
  <c r="F503" i="6"/>
  <c r="I503" i="6" s="1"/>
  <c r="G503" i="6"/>
  <c r="H503" i="6"/>
  <c r="F504" i="6"/>
  <c r="I504" i="6" s="1"/>
  <c r="G504" i="6"/>
  <c r="H504" i="6"/>
  <c r="F505" i="6"/>
  <c r="I505" i="6" s="1"/>
  <c r="G505" i="6"/>
  <c r="H505" i="6"/>
  <c r="F506" i="6"/>
  <c r="G506" i="6"/>
  <c r="H506" i="6"/>
  <c r="F507" i="6"/>
  <c r="G507" i="6"/>
  <c r="H507" i="6"/>
  <c r="F508" i="6"/>
  <c r="G508" i="6"/>
  <c r="H508" i="6"/>
  <c r="F509" i="6"/>
  <c r="I509" i="6" s="1"/>
  <c r="G509" i="6"/>
  <c r="H509" i="6"/>
  <c r="F510" i="6"/>
  <c r="G510" i="6"/>
  <c r="H510" i="6"/>
  <c r="F511" i="6"/>
  <c r="I511" i="6" s="1"/>
  <c r="G511" i="6"/>
  <c r="H511" i="6"/>
  <c r="F512" i="6"/>
  <c r="I512" i="6" s="1"/>
  <c r="G512" i="6"/>
  <c r="H512" i="6"/>
  <c r="F513" i="6"/>
  <c r="I513" i="6" s="1"/>
  <c r="G513" i="6"/>
  <c r="H513" i="6"/>
  <c r="F514" i="6"/>
  <c r="G514" i="6"/>
  <c r="H514" i="6"/>
  <c r="F515" i="6"/>
  <c r="G515" i="6"/>
  <c r="H515" i="6"/>
  <c r="F516" i="6"/>
  <c r="G516" i="6"/>
  <c r="H516" i="6"/>
  <c r="F517" i="6"/>
  <c r="I517" i="6" s="1"/>
  <c r="G517" i="6"/>
  <c r="H517" i="6"/>
  <c r="F518" i="6"/>
  <c r="G518" i="6"/>
  <c r="H518" i="6"/>
  <c r="F519" i="6"/>
  <c r="I519" i="6" s="1"/>
  <c r="G519" i="6"/>
  <c r="H519" i="6"/>
  <c r="F520" i="6"/>
  <c r="I520" i="6" s="1"/>
  <c r="G520" i="6"/>
  <c r="H520" i="6"/>
  <c r="F521" i="6"/>
  <c r="I521" i="6" s="1"/>
  <c r="G521" i="6"/>
  <c r="H521" i="6"/>
  <c r="F522" i="6"/>
  <c r="G522" i="6"/>
  <c r="H522" i="6"/>
  <c r="F523" i="6"/>
  <c r="G523" i="6"/>
  <c r="H523" i="6"/>
  <c r="F524" i="6"/>
  <c r="G524" i="6"/>
  <c r="H524" i="6"/>
  <c r="F525" i="6"/>
  <c r="I525" i="6" s="1"/>
  <c r="G525" i="6"/>
  <c r="H525" i="6"/>
  <c r="F526" i="6"/>
  <c r="G526" i="6"/>
  <c r="H526" i="6"/>
  <c r="F527" i="6"/>
  <c r="I527" i="6" s="1"/>
  <c r="G527" i="6"/>
  <c r="H527" i="6"/>
  <c r="F528" i="6"/>
  <c r="I528" i="6" s="1"/>
  <c r="G528" i="6"/>
  <c r="H528" i="6"/>
  <c r="F529" i="6"/>
  <c r="I529" i="6" s="1"/>
  <c r="G529" i="6"/>
  <c r="H529" i="6"/>
  <c r="F530" i="6"/>
  <c r="G530" i="6"/>
  <c r="H530" i="6"/>
  <c r="F531" i="6"/>
  <c r="G531" i="6"/>
  <c r="H531" i="6"/>
  <c r="F532" i="6"/>
  <c r="G532" i="6"/>
  <c r="H532" i="6"/>
  <c r="F533" i="6"/>
  <c r="I533" i="6" s="1"/>
  <c r="G533" i="6"/>
  <c r="H533" i="6"/>
  <c r="F534" i="6"/>
  <c r="G534" i="6"/>
  <c r="H534" i="6"/>
  <c r="F535" i="6"/>
  <c r="I535" i="6" s="1"/>
  <c r="G535" i="6"/>
  <c r="H535" i="6"/>
  <c r="F536" i="6"/>
  <c r="I536" i="6" s="1"/>
  <c r="G536" i="6"/>
  <c r="H536" i="6"/>
  <c r="F537" i="6"/>
  <c r="I537" i="6" s="1"/>
  <c r="G537" i="6"/>
  <c r="H537" i="6"/>
  <c r="F538" i="6"/>
  <c r="G538" i="6"/>
  <c r="H538" i="6"/>
  <c r="F539" i="6"/>
  <c r="G539" i="6"/>
  <c r="H539" i="6"/>
  <c r="F540" i="6"/>
  <c r="G540" i="6"/>
  <c r="H540" i="6"/>
  <c r="F541" i="6"/>
  <c r="I541" i="6" s="1"/>
  <c r="G541" i="6"/>
  <c r="H541" i="6"/>
  <c r="F542" i="6"/>
  <c r="G542" i="6"/>
  <c r="H542" i="6"/>
  <c r="F543" i="6"/>
  <c r="I543" i="6" s="1"/>
  <c r="G543" i="6"/>
  <c r="H543" i="6"/>
  <c r="F544" i="6"/>
  <c r="I544" i="6" s="1"/>
  <c r="G544" i="6"/>
  <c r="H544" i="6"/>
  <c r="F545" i="6"/>
  <c r="I545" i="6" s="1"/>
  <c r="G545" i="6"/>
  <c r="H545" i="6"/>
  <c r="F546" i="6"/>
  <c r="G546" i="6"/>
  <c r="H546" i="6"/>
  <c r="F547" i="6"/>
  <c r="G547" i="6"/>
  <c r="H547" i="6"/>
  <c r="F548" i="6"/>
  <c r="G548" i="6"/>
  <c r="H548" i="6"/>
  <c r="F549" i="6"/>
  <c r="I549" i="6" s="1"/>
  <c r="G549" i="6"/>
  <c r="H549" i="6"/>
  <c r="F550" i="6"/>
  <c r="G550" i="6"/>
  <c r="H550" i="6"/>
  <c r="F551" i="6"/>
  <c r="I551" i="6" s="1"/>
  <c r="G551" i="6"/>
  <c r="H551" i="6"/>
  <c r="G10" i="6"/>
  <c r="H10" i="6"/>
  <c r="F10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6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A300" i="5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7" i="5"/>
  <c r="B7" i="5" s="1"/>
  <c r="B6" i="5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14" i="4"/>
  <c r="J14" i="4"/>
  <c r="I35" i="4"/>
  <c r="I14" i="4"/>
  <c r="H35" i="4"/>
  <c r="H14" i="4"/>
  <c r="E15" i="4"/>
  <c r="E16" i="4" s="1"/>
  <c r="E17" i="4" s="1"/>
  <c r="E18" i="4" s="1"/>
  <c r="E19" i="4" s="1"/>
  <c r="E20" i="4" s="1"/>
  <c r="E21" i="4" s="1"/>
  <c r="R168" i="3"/>
  <c r="S168" i="3"/>
  <c r="T168" i="3"/>
  <c r="U168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R103" i="3"/>
  <c r="S103" i="3"/>
  <c r="T103" i="3"/>
  <c r="U103" i="3"/>
  <c r="R104" i="3"/>
  <c r="S104" i="3"/>
  <c r="T104" i="3"/>
  <c r="U104" i="3"/>
  <c r="R105" i="3"/>
  <c r="S105" i="3"/>
  <c r="T105" i="3"/>
  <c r="U105" i="3"/>
  <c r="R106" i="3"/>
  <c r="S106" i="3"/>
  <c r="T106" i="3"/>
  <c r="U106" i="3"/>
  <c r="R107" i="3"/>
  <c r="S107" i="3"/>
  <c r="T107" i="3"/>
  <c r="U107" i="3"/>
  <c r="R108" i="3"/>
  <c r="S108" i="3"/>
  <c r="T108" i="3"/>
  <c r="U108" i="3"/>
  <c r="R109" i="3"/>
  <c r="S109" i="3"/>
  <c r="T109" i="3"/>
  <c r="U109" i="3"/>
  <c r="R110" i="3"/>
  <c r="S110" i="3"/>
  <c r="T110" i="3"/>
  <c r="U110" i="3"/>
  <c r="R111" i="3"/>
  <c r="S111" i="3"/>
  <c r="T111" i="3"/>
  <c r="U111" i="3"/>
  <c r="R112" i="3"/>
  <c r="S112" i="3"/>
  <c r="T112" i="3"/>
  <c r="U112" i="3"/>
  <c r="R113" i="3"/>
  <c r="S113" i="3"/>
  <c r="T113" i="3"/>
  <c r="U113" i="3"/>
  <c r="R114" i="3"/>
  <c r="S114" i="3"/>
  <c r="T114" i="3"/>
  <c r="U114" i="3"/>
  <c r="R115" i="3"/>
  <c r="S115" i="3"/>
  <c r="T115" i="3"/>
  <c r="U115" i="3"/>
  <c r="R116" i="3"/>
  <c r="S116" i="3"/>
  <c r="T116" i="3"/>
  <c r="U116" i="3"/>
  <c r="R117" i="3"/>
  <c r="S117" i="3"/>
  <c r="T117" i="3"/>
  <c r="U117" i="3"/>
  <c r="R118" i="3"/>
  <c r="S118" i="3"/>
  <c r="T118" i="3"/>
  <c r="U118" i="3"/>
  <c r="R119" i="3"/>
  <c r="S119" i="3"/>
  <c r="T119" i="3"/>
  <c r="U119" i="3"/>
  <c r="R120" i="3"/>
  <c r="S120" i="3"/>
  <c r="T120" i="3"/>
  <c r="U120" i="3"/>
  <c r="R121" i="3"/>
  <c r="S121" i="3"/>
  <c r="T121" i="3"/>
  <c r="U121" i="3"/>
  <c r="R122" i="3"/>
  <c r="S122" i="3"/>
  <c r="T122" i="3"/>
  <c r="U122" i="3"/>
  <c r="R123" i="3"/>
  <c r="S123" i="3"/>
  <c r="T123" i="3"/>
  <c r="U123" i="3"/>
  <c r="R124" i="3"/>
  <c r="S124" i="3"/>
  <c r="T124" i="3"/>
  <c r="U124" i="3"/>
  <c r="R125" i="3"/>
  <c r="S125" i="3"/>
  <c r="T125" i="3"/>
  <c r="U125" i="3"/>
  <c r="R126" i="3"/>
  <c r="S126" i="3"/>
  <c r="T126" i="3"/>
  <c r="U126" i="3"/>
  <c r="R127" i="3"/>
  <c r="S127" i="3"/>
  <c r="T127" i="3"/>
  <c r="U127" i="3"/>
  <c r="R128" i="3"/>
  <c r="S128" i="3"/>
  <c r="T128" i="3"/>
  <c r="U128" i="3"/>
  <c r="R129" i="3"/>
  <c r="S129" i="3"/>
  <c r="T129" i="3"/>
  <c r="U129" i="3"/>
  <c r="R130" i="3"/>
  <c r="S130" i="3"/>
  <c r="T130" i="3"/>
  <c r="U130" i="3"/>
  <c r="R131" i="3"/>
  <c r="S131" i="3"/>
  <c r="T131" i="3"/>
  <c r="U131" i="3"/>
  <c r="R132" i="3"/>
  <c r="S132" i="3"/>
  <c r="T132" i="3"/>
  <c r="U132" i="3"/>
  <c r="R133" i="3"/>
  <c r="S133" i="3"/>
  <c r="T133" i="3"/>
  <c r="U133" i="3"/>
  <c r="R134" i="3"/>
  <c r="S134" i="3"/>
  <c r="T134" i="3"/>
  <c r="U134" i="3"/>
  <c r="R135" i="3"/>
  <c r="S135" i="3"/>
  <c r="T135" i="3"/>
  <c r="U135" i="3"/>
  <c r="R136" i="3"/>
  <c r="S136" i="3"/>
  <c r="T136" i="3"/>
  <c r="U136" i="3"/>
  <c r="R137" i="3"/>
  <c r="S137" i="3"/>
  <c r="T137" i="3"/>
  <c r="U137" i="3"/>
  <c r="R138" i="3"/>
  <c r="S138" i="3"/>
  <c r="T138" i="3"/>
  <c r="U138" i="3"/>
  <c r="R139" i="3"/>
  <c r="S139" i="3"/>
  <c r="T139" i="3"/>
  <c r="U139" i="3"/>
  <c r="R140" i="3"/>
  <c r="S140" i="3"/>
  <c r="T140" i="3"/>
  <c r="U140" i="3"/>
  <c r="R141" i="3"/>
  <c r="S141" i="3"/>
  <c r="T141" i="3"/>
  <c r="U141" i="3"/>
  <c r="R142" i="3"/>
  <c r="S142" i="3"/>
  <c r="T142" i="3"/>
  <c r="U142" i="3"/>
  <c r="R143" i="3"/>
  <c r="S143" i="3"/>
  <c r="T143" i="3"/>
  <c r="U143" i="3"/>
  <c r="R144" i="3"/>
  <c r="S144" i="3"/>
  <c r="T144" i="3"/>
  <c r="U144" i="3"/>
  <c r="R145" i="3"/>
  <c r="S145" i="3"/>
  <c r="T145" i="3"/>
  <c r="U145" i="3"/>
  <c r="R146" i="3"/>
  <c r="S146" i="3"/>
  <c r="T146" i="3"/>
  <c r="U146" i="3"/>
  <c r="R147" i="3"/>
  <c r="S147" i="3"/>
  <c r="T147" i="3"/>
  <c r="U147" i="3"/>
  <c r="R148" i="3"/>
  <c r="S148" i="3"/>
  <c r="T148" i="3"/>
  <c r="U148" i="3"/>
  <c r="R149" i="3"/>
  <c r="S149" i="3"/>
  <c r="T149" i="3"/>
  <c r="U149" i="3"/>
  <c r="R150" i="3"/>
  <c r="S150" i="3"/>
  <c r="T150" i="3"/>
  <c r="U150" i="3"/>
  <c r="R151" i="3"/>
  <c r="S151" i="3"/>
  <c r="T151" i="3"/>
  <c r="U151" i="3"/>
  <c r="R152" i="3"/>
  <c r="S152" i="3"/>
  <c r="T152" i="3"/>
  <c r="U152" i="3"/>
  <c r="R153" i="3"/>
  <c r="S153" i="3"/>
  <c r="T153" i="3"/>
  <c r="U153" i="3"/>
  <c r="R154" i="3"/>
  <c r="S154" i="3"/>
  <c r="T154" i="3"/>
  <c r="U154" i="3"/>
  <c r="R155" i="3"/>
  <c r="S155" i="3"/>
  <c r="T155" i="3"/>
  <c r="U155" i="3"/>
  <c r="R156" i="3"/>
  <c r="S156" i="3"/>
  <c r="T156" i="3"/>
  <c r="U156" i="3"/>
  <c r="R157" i="3"/>
  <c r="S157" i="3"/>
  <c r="T157" i="3"/>
  <c r="U157" i="3"/>
  <c r="R158" i="3"/>
  <c r="S158" i="3"/>
  <c r="T158" i="3"/>
  <c r="U158" i="3"/>
  <c r="R159" i="3"/>
  <c r="S159" i="3"/>
  <c r="T159" i="3"/>
  <c r="U159" i="3"/>
  <c r="R160" i="3"/>
  <c r="S160" i="3"/>
  <c r="T160" i="3"/>
  <c r="U160" i="3"/>
  <c r="R161" i="3"/>
  <c r="S161" i="3"/>
  <c r="T161" i="3"/>
  <c r="U161" i="3"/>
  <c r="R162" i="3"/>
  <c r="S162" i="3"/>
  <c r="T162" i="3"/>
  <c r="U162" i="3"/>
  <c r="R163" i="3"/>
  <c r="S163" i="3"/>
  <c r="T163" i="3"/>
  <c r="U163" i="3"/>
  <c r="R164" i="3"/>
  <c r="S164" i="3"/>
  <c r="T164" i="3"/>
  <c r="U164" i="3"/>
  <c r="R165" i="3"/>
  <c r="S165" i="3"/>
  <c r="T165" i="3"/>
  <c r="U165" i="3"/>
  <c r="R166" i="3"/>
  <c r="S166" i="3"/>
  <c r="T166" i="3"/>
  <c r="U166" i="3"/>
  <c r="R167" i="3"/>
  <c r="S167" i="3"/>
  <c r="T167" i="3"/>
  <c r="U167" i="3"/>
  <c r="U9" i="3"/>
  <c r="S9" i="3"/>
  <c r="T9" i="3"/>
  <c r="R9" i="3"/>
  <c r="C14" i="4"/>
  <c r="D14" i="4" s="1"/>
  <c r="F14" i="4" s="1"/>
  <c r="C35" i="4"/>
  <c r="D35" i="4" s="1"/>
  <c r="F35" i="4" s="1"/>
  <c r="G35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C34" i="4" s="1"/>
  <c r="D34" i="4" s="1"/>
  <c r="F34" i="4" s="1"/>
  <c r="E7" i="4"/>
  <c r="F7" i="4" s="1"/>
  <c r="E8" i="4"/>
  <c r="F8" i="4" s="1"/>
  <c r="E6" i="4"/>
  <c r="F6" i="4" s="1"/>
  <c r="E5" i="4"/>
  <c r="F5" i="4" s="1"/>
  <c r="E4" i="4"/>
  <c r="F4" i="4" s="1"/>
  <c r="E3" i="4"/>
  <c r="F3" i="4" s="1"/>
  <c r="E9" i="3"/>
  <c r="I9" i="3" s="1"/>
  <c r="C9" i="3"/>
  <c r="G9" i="3" s="1"/>
  <c r="D9" i="3"/>
  <c r="H9" i="3" s="1"/>
  <c r="B9" i="3"/>
  <c r="F9" i="3" s="1"/>
  <c r="A11" i="3"/>
  <c r="A10" i="3"/>
  <c r="C10" i="3" s="1"/>
  <c r="G10" i="3" s="1"/>
  <c r="I284" i="1"/>
  <c r="I124" i="1"/>
  <c r="I75" i="1"/>
  <c r="I5" i="1"/>
  <c r="E282" i="1"/>
  <c r="E283" i="1"/>
  <c r="E284" i="1"/>
  <c r="E285" i="1"/>
  <c r="E286" i="1"/>
  <c r="E287" i="1"/>
  <c r="E288" i="1"/>
  <c r="E289" i="1"/>
  <c r="F289" i="1" s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G305" i="1" s="1"/>
  <c r="E306" i="1"/>
  <c r="E307" i="1"/>
  <c r="E308" i="1"/>
  <c r="E309" i="1"/>
  <c r="E310" i="1"/>
  <c r="E311" i="1"/>
  <c r="E312" i="1"/>
  <c r="E313" i="1"/>
  <c r="G313" i="1" s="1"/>
  <c r="E314" i="1"/>
  <c r="E315" i="1"/>
  <c r="E316" i="1"/>
  <c r="E317" i="1"/>
  <c r="E318" i="1"/>
  <c r="E319" i="1"/>
  <c r="E320" i="1"/>
  <c r="E321" i="1"/>
  <c r="G321" i="1" s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G337" i="1" s="1"/>
  <c r="E338" i="1"/>
  <c r="E339" i="1"/>
  <c r="E340" i="1"/>
  <c r="E341" i="1"/>
  <c r="E342" i="1"/>
  <c r="E343" i="1"/>
  <c r="E344" i="1"/>
  <c r="E345" i="1"/>
  <c r="G345" i="1" s="1"/>
  <c r="E346" i="1"/>
  <c r="E347" i="1"/>
  <c r="E348" i="1"/>
  <c r="E349" i="1"/>
  <c r="E350" i="1"/>
  <c r="E351" i="1"/>
  <c r="E352" i="1"/>
  <c r="E353" i="1"/>
  <c r="G353" i="1" s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G369" i="1" s="1"/>
  <c r="E370" i="1"/>
  <c r="E371" i="1"/>
  <c r="E372" i="1"/>
  <c r="E373" i="1"/>
  <c r="E374" i="1"/>
  <c r="E375" i="1"/>
  <c r="E376" i="1"/>
  <c r="E377" i="1"/>
  <c r="G377" i="1" s="1"/>
  <c r="E378" i="1"/>
  <c r="E379" i="1"/>
  <c r="E380" i="1"/>
  <c r="E381" i="1"/>
  <c r="E382" i="1"/>
  <c r="E383" i="1"/>
  <c r="E384" i="1"/>
  <c r="E385" i="1"/>
  <c r="G385" i="1" s="1"/>
  <c r="E386" i="1"/>
  <c r="E387" i="1"/>
  <c r="G387" i="1" s="1"/>
  <c r="E388" i="1"/>
  <c r="E389" i="1"/>
  <c r="E390" i="1"/>
  <c r="E391" i="1"/>
  <c r="E392" i="1"/>
  <c r="E393" i="1"/>
  <c r="G393" i="1" s="1"/>
  <c r="E394" i="1"/>
  <c r="E395" i="1"/>
  <c r="E396" i="1"/>
  <c r="E397" i="1"/>
  <c r="E398" i="1"/>
  <c r="E399" i="1"/>
  <c r="E400" i="1"/>
  <c r="E401" i="1"/>
  <c r="G401" i="1" s="1"/>
  <c r="E402" i="1"/>
  <c r="E403" i="1"/>
  <c r="E404" i="1"/>
  <c r="E405" i="1"/>
  <c r="E406" i="1"/>
  <c r="E407" i="1"/>
  <c r="E408" i="1"/>
  <c r="E409" i="1"/>
  <c r="G409" i="1" s="1"/>
  <c r="E410" i="1"/>
  <c r="E411" i="1"/>
  <c r="G411" i="1" s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G425" i="1" s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G449" i="1" s="1"/>
  <c r="E450" i="1"/>
  <c r="E451" i="1"/>
  <c r="E452" i="1"/>
  <c r="E453" i="1"/>
  <c r="E454" i="1"/>
  <c r="E455" i="1"/>
  <c r="E456" i="1"/>
  <c r="E457" i="1"/>
  <c r="G457" i="1" s="1"/>
  <c r="E458" i="1"/>
  <c r="E459" i="1"/>
  <c r="G459" i="1" s="1"/>
  <c r="E460" i="1"/>
  <c r="E461" i="1"/>
  <c r="E462" i="1"/>
  <c r="E463" i="1"/>
  <c r="E464" i="1"/>
  <c r="E465" i="1"/>
  <c r="G465" i="1" s="1"/>
  <c r="E466" i="1"/>
  <c r="E467" i="1"/>
  <c r="E468" i="1"/>
  <c r="E469" i="1"/>
  <c r="E470" i="1"/>
  <c r="E471" i="1"/>
  <c r="E472" i="1"/>
  <c r="E473" i="1"/>
  <c r="G473" i="1" s="1"/>
  <c r="E474" i="1"/>
  <c r="E475" i="1"/>
  <c r="E476" i="1"/>
  <c r="E477" i="1"/>
  <c r="E478" i="1"/>
  <c r="E479" i="1"/>
  <c r="E480" i="1"/>
  <c r="E481" i="1"/>
  <c r="G481" i="1" s="1"/>
  <c r="E482" i="1"/>
  <c r="E483" i="1"/>
  <c r="E484" i="1"/>
  <c r="E485" i="1"/>
  <c r="E486" i="1"/>
  <c r="E487" i="1"/>
  <c r="E488" i="1"/>
  <c r="E489" i="1"/>
  <c r="G489" i="1" s="1"/>
  <c r="E490" i="1"/>
  <c r="E491" i="1"/>
  <c r="E492" i="1"/>
  <c r="E493" i="1"/>
  <c r="E494" i="1"/>
  <c r="E495" i="1"/>
  <c r="E496" i="1"/>
  <c r="E497" i="1"/>
  <c r="G497" i="1" s="1"/>
  <c r="E498" i="1"/>
  <c r="E499" i="1"/>
  <c r="E500" i="1"/>
  <c r="E501" i="1"/>
  <c r="E502" i="1"/>
  <c r="E503" i="1"/>
  <c r="E504" i="1"/>
  <c r="E505" i="1"/>
  <c r="G505" i="1" s="1"/>
  <c r="E506" i="1"/>
  <c r="E507" i="1"/>
  <c r="E508" i="1"/>
  <c r="E509" i="1"/>
  <c r="E510" i="1"/>
  <c r="E511" i="1"/>
  <c r="E512" i="1"/>
  <c r="E513" i="1"/>
  <c r="G513" i="1" s="1"/>
  <c r="E514" i="1"/>
  <c r="E515" i="1"/>
  <c r="G515" i="1" s="1"/>
  <c r="E516" i="1"/>
  <c r="E517" i="1"/>
  <c r="E518" i="1"/>
  <c r="E519" i="1"/>
  <c r="E520" i="1"/>
  <c r="E521" i="1"/>
  <c r="G521" i="1" s="1"/>
  <c r="E522" i="1"/>
  <c r="E523" i="1"/>
  <c r="E524" i="1"/>
  <c r="E525" i="1"/>
  <c r="E526" i="1"/>
  <c r="E527" i="1"/>
  <c r="E528" i="1"/>
  <c r="E529" i="1"/>
  <c r="G529" i="1" s="1"/>
  <c r="E530" i="1"/>
  <c r="E531" i="1"/>
  <c r="G531" i="1" s="1"/>
  <c r="E532" i="1"/>
  <c r="E533" i="1"/>
  <c r="E534" i="1"/>
  <c r="E535" i="1"/>
  <c r="E536" i="1"/>
  <c r="E537" i="1"/>
  <c r="G537" i="1" s="1"/>
  <c r="E538" i="1"/>
  <c r="E539" i="1"/>
  <c r="E540" i="1"/>
  <c r="E541" i="1"/>
  <c r="E542" i="1"/>
  <c r="E543" i="1"/>
  <c r="E544" i="1"/>
  <c r="E281" i="1"/>
  <c r="G281" i="1"/>
  <c r="E121" i="1"/>
  <c r="E122" i="1"/>
  <c r="E123" i="1"/>
  <c r="G123" i="1" s="1"/>
  <c r="E124" i="1"/>
  <c r="E125" i="1"/>
  <c r="E126" i="1"/>
  <c r="E127" i="1"/>
  <c r="E128" i="1"/>
  <c r="E129" i="1"/>
  <c r="F129" i="1" s="1"/>
  <c r="E130" i="1"/>
  <c r="E131" i="1"/>
  <c r="G131" i="1" s="1"/>
  <c r="E132" i="1"/>
  <c r="G132" i="1" s="1"/>
  <c r="E133" i="1"/>
  <c r="E134" i="1"/>
  <c r="E135" i="1"/>
  <c r="E136" i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G146" i="1" s="1"/>
  <c r="E147" i="1"/>
  <c r="G147" i="1" s="1"/>
  <c r="E148" i="1"/>
  <c r="E149" i="1"/>
  <c r="E150" i="1"/>
  <c r="G150" i="1" s="1"/>
  <c r="E151" i="1"/>
  <c r="E152" i="1"/>
  <c r="E153" i="1"/>
  <c r="G153" i="1" s="1"/>
  <c r="E154" i="1"/>
  <c r="G154" i="1" s="1"/>
  <c r="E155" i="1"/>
  <c r="G155" i="1" s="1"/>
  <c r="E156" i="1"/>
  <c r="G156" i="1" s="1"/>
  <c r="E157" i="1"/>
  <c r="E158" i="1"/>
  <c r="E159" i="1"/>
  <c r="E160" i="1"/>
  <c r="E161" i="1"/>
  <c r="E162" i="1"/>
  <c r="E163" i="1"/>
  <c r="G163" i="1" s="1"/>
  <c r="E164" i="1"/>
  <c r="E165" i="1"/>
  <c r="E166" i="1"/>
  <c r="E167" i="1"/>
  <c r="E168" i="1"/>
  <c r="E169" i="1"/>
  <c r="F169" i="1" s="1"/>
  <c r="E170" i="1"/>
  <c r="G170" i="1" s="1"/>
  <c r="E171" i="1"/>
  <c r="G171" i="1" s="1"/>
  <c r="E172" i="1"/>
  <c r="E173" i="1"/>
  <c r="E174" i="1"/>
  <c r="E175" i="1"/>
  <c r="E176" i="1"/>
  <c r="E177" i="1"/>
  <c r="F177" i="1" s="1"/>
  <c r="E178" i="1"/>
  <c r="G178" i="1" s="1"/>
  <c r="E179" i="1"/>
  <c r="G179" i="1" s="1"/>
  <c r="E180" i="1"/>
  <c r="G180" i="1" s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G193" i="1" s="1"/>
  <c r="E194" i="1"/>
  <c r="E195" i="1"/>
  <c r="E196" i="1"/>
  <c r="G196" i="1" s="1"/>
  <c r="E197" i="1"/>
  <c r="E198" i="1"/>
  <c r="E199" i="1"/>
  <c r="E200" i="1"/>
  <c r="E201" i="1"/>
  <c r="E202" i="1"/>
  <c r="E203" i="1"/>
  <c r="G203" i="1" s="1"/>
  <c r="E204" i="1"/>
  <c r="E205" i="1"/>
  <c r="E206" i="1"/>
  <c r="E207" i="1"/>
  <c r="E208" i="1"/>
  <c r="E209" i="1"/>
  <c r="G209" i="1" s="1"/>
  <c r="E210" i="1"/>
  <c r="G210" i="1" s="1"/>
  <c r="E211" i="1"/>
  <c r="E212" i="1"/>
  <c r="E213" i="1"/>
  <c r="E214" i="1"/>
  <c r="E215" i="1"/>
  <c r="E216" i="1"/>
  <c r="E217" i="1"/>
  <c r="G217" i="1" s="1"/>
  <c r="E218" i="1"/>
  <c r="E219" i="1"/>
  <c r="G219" i="1" s="1"/>
  <c r="E220" i="1"/>
  <c r="E221" i="1"/>
  <c r="E222" i="1"/>
  <c r="E223" i="1"/>
  <c r="E224" i="1"/>
  <c r="E225" i="1"/>
  <c r="G225" i="1" s="1"/>
  <c r="E226" i="1"/>
  <c r="G226" i="1" s="1"/>
  <c r="E227" i="1"/>
  <c r="G227" i="1" s="1"/>
  <c r="E228" i="1"/>
  <c r="E229" i="1"/>
  <c r="E230" i="1"/>
  <c r="E231" i="1"/>
  <c r="E232" i="1"/>
  <c r="E233" i="1"/>
  <c r="F233" i="1" s="1"/>
  <c r="E234" i="1"/>
  <c r="E235" i="1"/>
  <c r="G235" i="1" s="1"/>
  <c r="E236" i="1"/>
  <c r="G236" i="1" s="1"/>
  <c r="E237" i="1"/>
  <c r="E238" i="1"/>
  <c r="E239" i="1"/>
  <c r="E240" i="1"/>
  <c r="E241" i="1"/>
  <c r="G241" i="1" s="1"/>
  <c r="E242" i="1"/>
  <c r="E243" i="1"/>
  <c r="F243" i="1" s="1"/>
  <c r="E244" i="1"/>
  <c r="G244" i="1" s="1"/>
  <c r="E245" i="1"/>
  <c r="E246" i="1"/>
  <c r="G246" i="1" s="1"/>
  <c r="E247" i="1"/>
  <c r="E248" i="1"/>
  <c r="E249" i="1"/>
  <c r="G249" i="1" s="1"/>
  <c r="E250" i="1"/>
  <c r="E251" i="1"/>
  <c r="G251" i="1" s="1"/>
  <c r="E252" i="1"/>
  <c r="E253" i="1"/>
  <c r="E254" i="1"/>
  <c r="E255" i="1"/>
  <c r="E256" i="1"/>
  <c r="E257" i="1"/>
  <c r="G257" i="1" s="1"/>
  <c r="E258" i="1"/>
  <c r="E259" i="1"/>
  <c r="E260" i="1"/>
  <c r="E261" i="1"/>
  <c r="E262" i="1"/>
  <c r="E263" i="1"/>
  <c r="E264" i="1"/>
  <c r="E265" i="1"/>
  <c r="G265" i="1" s="1"/>
  <c r="E266" i="1"/>
  <c r="G266" i="1" s="1"/>
  <c r="E267" i="1"/>
  <c r="G267" i="1" s="1"/>
  <c r="E268" i="1"/>
  <c r="E269" i="1"/>
  <c r="E270" i="1"/>
  <c r="G270" i="1" s="1"/>
  <c r="E271" i="1"/>
  <c r="E272" i="1"/>
  <c r="E273" i="1"/>
  <c r="E274" i="1"/>
  <c r="E275" i="1"/>
  <c r="G275" i="1" s="1"/>
  <c r="E276" i="1"/>
  <c r="E277" i="1"/>
  <c r="E278" i="1"/>
  <c r="E279" i="1"/>
  <c r="E280" i="1"/>
  <c r="G283" i="1"/>
  <c r="G286" i="1"/>
  <c r="G290" i="1"/>
  <c r="G291" i="1"/>
  <c r="G292" i="1"/>
  <c r="G299" i="1"/>
  <c r="G302" i="1"/>
  <c r="G307" i="1"/>
  <c r="F315" i="1"/>
  <c r="G323" i="1"/>
  <c r="G329" i="1"/>
  <c r="G330" i="1"/>
  <c r="G331" i="1"/>
  <c r="G332" i="1"/>
  <c r="G346" i="1"/>
  <c r="G347" i="1"/>
  <c r="G350" i="1"/>
  <c r="G354" i="1"/>
  <c r="G355" i="1"/>
  <c r="G362" i="1"/>
  <c r="G363" i="1"/>
  <c r="G365" i="1"/>
  <c r="G366" i="1"/>
  <c r="F379" i="1"/>
  <c r="G380" i="1"/>
  <c r="G386" i="1"/>
  <c r="G388" i="1"/>
  <c r="G389" i="1"/>
  <c r="G395" i="1"/>
  <c r="G402" i="1"/>
  <c r="G403" i="1"/>
  <c r="G406" i="1"/>
  <c r="G410" i="1"/>
  <c r="G417" i="1"/>
  <c r="G419" i="1"/>
  <c r="G420" i="1"/>
  <c r="G426" i="1"/>
  <c r="G427" i="1"/>
  <c r="G429" i="1"/>
  <c r="G441" i="1"/>
  <c r="G442" i="1"/>
  <c r="G443" i="1"/>
  <c r="G446" i="1"/>
  <c r="G451" i="1"/>
  <c r="G460" i="1"/>
  <c r="G466" i="1"/>
  <c r="F467" i="1"/>
  <c r="F468" i="1"/>
  <c r="G475" i="1"/>
  <c r="G478" i="1"/>
  <c r="G484" i="1"/>
  <c r="G491" i="1"/>
  <c r="G492" i="1"/>
  <c r="G498" i="1"/>
  <c r="G499" i="1"/>
  <c r="G506" i="1"/>
  <c r="G507" i="1"/>
  <c r="G508" i="1"/>
  <c r="G509" i="1"/>
  <c r="G510" i="1"/>
  <c r="F514" i="1"/>
  <c r="G516" i="1"/>
  <c r="G522" i="1"/>
  <c r="G523" i="1"/>
  <c r="G525" i="1"/>
  <c r="G526" i="1"/>
  <c r="G530" i="1"/>
  <c r="G532" i="1"/>
  <c r="G539" i="1"/>
  <c r="G541" i="1"/>
  <c r="G542" i="1"/>
  <c r="G126" i="1"/>
  <c r="G138" i="1"/>
  <c r="G141" i="1"/>
  <c r="G142" i="1"/>
  <c r="G149" i="1"/>
  <c r="G157" i="1"/>
  <c r="F159" i="1"/>
  <c r="G162" i="1"/>
  <c r="G166" i="1"/>
  <c r="G173" i="1"/>
  <c r="G181" i="1"/>
  <c r="G182" i="1"/>
  <c r="G190" i="1"/>
  <c r="G199" i="1"/>
  <c r="F202" i="1"/>
  <c r="G205" i="1"/>
  <c r="G206" i="1"/>
  <c r="G207" i="1"/>
  <c r="G211" i="1"/>
  <c r="F214" i="1"/>
  <c r="G215" i="1"/>
  <c r="G218" i="1"/>
  <c r="G221" i="1"/>
  <c r="G222" i="1"/>
  <c r="G223" i="1"/>
  <c r="G230" i="1"/>
  <c r="G231" i="1"/>
  <c r="G234" i="1"/>
  <c r="G237" i="1"/>
  <c r="G239" i="1"/>
  <c r="F242" i="1"/>
  <c r="G245" i="1"/>
  <c r="G250" i="1"/>
  <c r="G254" i="1"/>
  <c r="G258" i="1"/>
  <c r="F259" i="1"/>
  <c r="G269" i="1"/>
  <c r="F271" i="1"/>
  <c r="G274" i="1"/>
  <c r="G278" i="1"/>
  <c r="G282" i="1"/>
  <c r="G285" i="1"/>
  <c r="F287" i="1"/>
  <c r="G293" i="1"/>
  <c r="G294" i="1"/>
  <c r="G298" i="1"/>
  <c r="G300" i="1"/>
  <c r="G301" i="1"/>
  <c r="F306" i="1"/>
  <c r="G309" i="1"/>
  <c r="G310" i="1"/>
  <c r="G314" i="1"/>
  <c r="G317" i="1"/>
  <c r="G322" i="1"/>
  <c r="G325" i="1"/>
  <c r="G326" i="1"/>
  <c r="G333" i="1"/>
  <c r="G338" i="1"/>
  <c r="F339" i="1"/>
  <c r="G341" i="1"/>
  <c r="G342" i="1"/>
  <c r="G349" i="1"/>
  <c r="G356" i="1"/>
  <c r="G357" i="1"/>
  <c r="G358" i="1"/>
  <c r="G364" i="1"/>
  <c r="G370" i="1"/>
  <c r="G371" i="1"/>
  <c r="G373" i="1"/>
  <c r="G378" i="1"/>
  <c r="G381" i="1"/>
  <c r="G382" i="1"/>
  <c r="G390" i="1"/>
  <c r="F394" i="1"/>
  <c r="G397" i="1"/>
  <c r="G398" i="1"/>
  <c r="G405" i="1"/>
  <c r="G413" i="1"/>
  <c r="G414" i="1"/>
  <c r="G418" i="1"/>
  <c r="G421" i="1"/>
  <c r="F422" i="1"/>
  <c r="G430" i="1"/>
  <c r="F434" i="1"/>
  <c r="F435" i="1"/>
  <c r="G436" i="1"/>
  <c r="G437" i="1"/>
  <c r="G438" i="1"/>
  <c r="G450" i="1"/>
  <c r="G453" i="1"/>
  <c r="G454" i="1"/>
  <c r="G458" i="1"/>
  <c r="G461" i="1"/>
  <c r="G462" i="1"/>
  <c r="F463" i="1"/>
  <c r="G469" i="1"/>
  <c r="F470" i="1"/>
  <c r="G474" i="1"/>
  <c r="G477" i="1"/>
  <c r="G479" i="1"/>
  <c r="G482" i="1"/>
  <c r="G483" i="1"/>
  <c r="G485" i="1"/>
  <c r="G490" i="1"/>
  <c r="G493" i="1"/>
  <c r="G494" i="1"/>
  <c r="G500" i="1"/>
  <c r="G501" i="1"/>
  <c r="G502" i="1"/>
  <c r="G517" i="1"/>
  <c r="G518" i="1"/>
  <c r="G533" i="1"/>
  <c r="G538" i="1"/>
  <c r="F540" i="1"/>
  <c r="G121" i="1"/>
  <c r="E73" i="1"/>
  <c r="E74" i="1"/>
  <c r="E75" i="1"/>
  <c r="E76" i="1"/>
  <c r="E77" i="1"/>
  <c r="G77" i="1" s="1"/>
  <c r="E78" i="1"/>
  <c r="G78" i="1" s="1"/>
  <c r="E79" i="1"/>
  <c r="E80" i="1"/>
  <c r="G80" i="1" s="1"/>
  <c r="E81" i="1"/>
  <c r="E82" i="1"/>
  <c r="E83" i="1"/>
  <c r="E84" i="1"/>
  <c r="E85" i="1"/>
  <c r="G85" i="1" s="1"/>
  <c r="E86" i="1"/>
  <c r="G86" i="1" s="1"/>
  <c r="E87" i="1"/>
  <c r="E88" i="1"/>
  <c r="F88" i="1" s="1"/>
  <c r="E89" i="1"/>
  <c r="E90" i="1"/>
  <c r="E91" i="1"/>
  <c r="E92" i="1"/>
  <c r="E93" i="1"/>
  <c r="G93" i="1" s="1"/>
  <c r="E94" i="1"/>
  <c r="G94" i="1" s="1"/>
  <c r="E95" i="1"/>
  <c r="E96" i="1"/>
  <c r="G96" i="1" s="1"/>
  <c r="E97" i="1"/>
  <c r="E98" i="1"/>
  <c r="E99" i="1"/>
  <c r="E100" i="1"/>
  <c r="E101" i="1"/>
  <c r="G101" i="1" s="1"/>
  <c r="E102" i="1"/>
  <c r="G102" i="1" s="1"/>
  <c r="E103" i="1"/>
  <c r="E104" i="1"/>
  <c r="G104" i="1" s="1"/>
  <c r="E105" i="1"/>
  <c r="E106" i="1"/>
  <c r="E107" i="1"/>
  <c r="E108" i="1"/>
  <c r="E109" i="1"/>
  <c r="G109" i="1" s="1"/>
  <c r="E110" i="1"/>
  <c r="G110" i="1" s="1"/>
  <c r="E111" i="1"/>
  <c r="E112" i="1"/>
  <c r="G112" i="1" s="1"/>
  <c r="E113" i="1"/>
  <c r="E114" i="1"/>
  <c r="E115" i="1"/>
  <c r="E116" i="1"/>
  <c r="E117" i="1"/>
  <c r="G117" i="1" s="1"/>
  <c r="E118" i="1"/>
  <c r="G118" i="1" s="1"/>
  <c r="E119" i="1"/>
  <c r="E120" i="1"/>
  <c r="G120" i="1" s="1"/>
  <c r="G125" i="1"/>
  <c r="G128" i="1"/>
  <c r="G133" i="1"/>
  <c r="G134" i="1"/>
  <c r="G136" i="1"/>
  <c r="G144" i="1"/>
  <c r="G152" i="1"/>
  <c r="F158" i="1"/>
  <c r="F160" i="1"/>
  <c r="G165" i="1"/>
  <c r="G168" i="1"/>
  <c r="G174" i="1"/>
  <c r="G176" i="1"/>
  <c r="G184" i="1"/>
  <c r="G189" i="1"/>
  <c r="G192" i="1"/>
  <c r="G197" i="1"/>
  <c r="G198" i="1"/>
  <c r="G200" i="1"/>
  <c r="G208" i="1"/>
  <c r="G213" i="1"/>
  <c r="G216" i="1"/>
  <c r="G224" i="1"/>
  <c r="G229" i="1"/>
  <c r="G232" i="1"/>
  <c r="G238" i="1"/>
  <c r="G240" i="1"/>
  <c r="F248" i="1"/>
  <c r="G253" i="1"/>
  <c r="G256" i="1"/>
  <c r="G261" i="1"/>
  <c r="G262" i="1"/>
  <c r="G264" i="1"/>
  <c r="G272" i="1"/>
  <c r="G277" i="1"/>
  <c r="G280" i="1"/>
  <c r="G288" i="1"/>
  <c r="G296" i="1"/>
  <c r="G304" i="1"/>
  <c r="G312" i="1"/>
  <c r="G318" i="1"/>
  <c r="G320" i="1"/>
  <c r="G328" i="1"/>
  <c r="F334" i="1"/>
  <c r="G336" i="1"/>
  <c r="F344" i="1"/>
  <c r="G352" i="1"/>
  <c r="G360" i="1"/>
  <c r="G368" i="1"/>
  <c r="G374" i="1"/>
  <c r="G376" i="1"/>
  <c r="G384" i="1"/>
  <c r="G392" i="1"/>
  <c r="G400" i="1"/>
  <c r="F408" i="1"/>
  <c r="G416" i="1"/>
  <c r="G424" i="1"/>
  <c r="G432" i="1"/>
  <c r="G440" i="1"/>
  <c r="G445" i="1"/>
  <c r="G448" i="1"/>
  <c r="G456" i="1"/>
  <c r="G464" i="1"/>
  <c r="G472" i="1"/>
  <c r="G480" i="1"/>
  <c r="G486" i="1"/>
  <c r="G488" i="1"/>
  <c r="G496" i="1"/>
  <c r="G504" i="1"/>
  <c r="G512" i="1"/>
  <c r="G520" i="1"/>
  <c r="G528" i="1"/>
  <c r="G534" i="1"/>
  <c r="G536" i="1"/>
  <c r="G544" i="1"/>
  <c r="E72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9" i="1"/>
  <c r="G81" i="1"/>
  <c r="G82" i="1"/>
  <c r="G83" i="1"/>
  <c r="G84" i="1"/>
  <c r="G87" i="1"/>
  <c r="G89" i="1"/>
  <c r="G90" i="1"/>
  <c r="G91" i="1"/>
  <c r="G92" i="1"/>
  <c r="G95" i="1"/>
  <c r="G97" i="1"/>
  <c r="G98" i="1"/>
  <c r="G99" i="1"/>
  <c r="G100" i="1"/>
  <c r="G103" i="1"/>
  <c r="G105" i="1"/>
  <c r="G106" i="1"/>
  <c r="G107" i="1"/>
  <c r="G108" i="1"/>
  <c r="G111" i="1"/>
  <c r="G113" i="1"/>
  <c r="G114" i="1"/>
  <c r="G115" i="1"/>
  <c r="G116" i="1"/>
  <c r="G119" i="1"/>
  <c r="G122" i="1"/>
  <c r="G124" i="1"/>
  <c r="G127" i="1"/>
  <c r="G129" i="1"/>
  <c r="G130" i="1"/>
  <c r="G135" i="1"/>
  <c r="G140" i="1"/>
  <c r="G143" i="1"/>
  <c r="G145" i="1"/>
  <c r="G148" i="1"/>
  <c r="G151" i="1"/>
  <c r="G159" i="1"/>
  <c r="G161" i="1"/>
  <c r="G164" i="1"/>
  <c r="G167" i="1"/>
  <c r="G169" i="1"/>
  <c r="G172" i="1"/>
  <c r="G175" i="1"/>
  <c r="G183" i="1"/>
  <c r="G185" i="1"/>
  <c r="G186" i="1"/>
  <c r="G188" i="1"/>
  <c r="G191" i="1"/>
  <c r="G194" i="1"/>
  <c r="G195" i="1"/>
  <c r="G201" i="1"/>
  <c r="G202" i="1"/>
  <c r="G204" i="1"/>
  <c r="G212" i="1"/>
  <c r="G220" i="1"/>
  <c r="G228" i="1"/>
  <c r="G233" i="1"/>
  <c r="G247" i="1"/>
  <c r="G252" i="1"/>
  <c r="G255" i="1"/>
  <c r="G260" i="1"/>
  <c r="G263" i="1"/>
  <c r="G268" i="1"/>
  <c r="G271" i="1"/>
  <c r="G273" i="1"/>
  <c r="G276" i="1"/>
  <c r="G279" i="1"/>
  <c r="G284" i="1"/>
  <c r="G287" i="1"/>
  <c r="G295" i="1"/>
  <c r="G297" i="1"/>
  <c r="G303" i="1"/>
  <c r="G308" i="1"/>
  <c r="G311" i="1"/>
  <c r="G316" i="1"/>
  <c r="G319" i="1"/>
  <c r="G324" i="1"/>
  <c r="G327" i="1"/>
  <c r="G335" i="1"/>
  <c r="G340" i="1"/>
  <c r="G343" i="1"/>
  <c r="G348" i="1"/>
  <c r="G351" i="1"/>
  <c r="G359" i="1"/>
  <c r="G367" i="1"/>
  <c r="G372" i="1"/>
  <c r="G375" i="1"/>
  <c r="G383" i="1"/>
  <c r="G391" i="1"/>
  <c r="G396" i="1"/>
  <c r="G399" i="1"/>
  <c r="G404" i="1"/>
  <c r="G407" i="1"/>
  <c r="G412" i="1"/>
  <c r="G415" i="1"/>
  <c r="G423" i="1"/>
  <c r="G428" i="1"/>
  <c r="G431" i="1"/>
  <c r="G439" i="1"/>
  <c r="G444" i="1"/>
  <c r="G447" i="1"/>
  <c r="G452" i="1"/>
  <c r="G455" i="1"/>
  <c r="G463" i="1"/>
  <c r="G468" i="1"/>
  <c r="G471" i="1"/>
  <c r="G476" i="1"/>
  <c r="G487" i="1"/>
  <c r="G495" i="1"/>
  <c r="G503" i="1"/>
  <c r="G511" i="1"/>
  <c r="G519" i="1"/>
  <c r="G524" i="1"/>
  <c r="G527" i="1"/>
  <c r="G535" i="1"/>
  <c r="G543" i="1"/>
  <c r="G2" i="1"/>
  <c r="E3" i="1"/>
  <c r="E4" i="1"/>
  <c r="E5" i="1"/>
  <c r="E6" i="1"/>
  <c r="E7" i="1"/>
  <c r="E8" i="1"/>
  <c r="E9" i="1"/>
  <c r="E10" i="1"/>
  <c r="E11" i="1"/>
  <c r="E12" i="1"/>
  <c r="F12" i="1" s="1"/>
  <c r="E13" i="1"/>
  <c r="E14" i="1"/>
  <c r="F14" i="1" s="1"/>
  <c r="E15" i="1"/>
  <c r="F15" i="1" s="1"/>
  <c r="E16" i="1"/>
  <c r="E17" i="1"/>
  <c r="E18" i="1"/>
  <c r="E19" i="1"/>
  <c r="E20" i="1"/>
  <c r="E21" i="1"/>
  <c r="E22" i="1"/>
  <c r="E23" i="1"/>
  <c r="F23" i="1" s="1"/>
  <c r="E24" i="1"/>
  <c r="F24" i="1" s="1"/>
  <c r="E25" i="1"/>
  <c r="E26" i="1"/>
  <c r="E27" i="1"/>
  <c r="E28" i="1"/>
  <c r="F28" i="1" s="1"/>
  <c r="E29" i="1"/>
  <c r="E30" i="1"/>
  <c r="F30" i="1" s="1"/>
  <c r="E31" i="1"/>
  <c r="F31" i="1" s="1"/>
  <c r="E32" i="1"/>
  <c r="E33" i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F42" i="1" s="1"/>
  <c r="E43" i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E56" i="1"/>
  <c r="E57" i="1"/>
  <c r="E58" i="1"/>
  <c r="F58" i="1" s="1"/>
  <c r="E59" i="1"/>
  <c r="F59" i="1" s="1"/>
  <c r="E60" i="1"/>
  <c r="E61" i="1"/>
  <c r="E62" i="1"/>
  <c r="E63" i="1"/>
  <c r="E64" i="1"/>
  <c r="E65" i="1"/>
  <c r="E66" i="1"/>
  <c r="E67" i="1"/>
  <c r="F67" i="1" s="1"/>
  <c r="E68" i="1"/>
  <c r="F68" i="1" s="1"/>
  <c r="E69" i="1"/>
  <c r="E70" i="1"/>
  <c r="F70" i="1" s="1"/>
  <c r="E71" i="1"/>
  <c r="F74" i="1"/>
  <c r="F75" i="1"/>
  <c r="F86" i="1"/>
  <c r="F87" i="1"/>
  <c r="F96" i="1"/>
  <c r="F97" i="1"/>
  <c r="F103" i="1"/>
  <c r="F113" i="1"/>
  <c r="F114" i="1"/>
  <c r="F115" i="1"/>
  <c r="F124" i="1"/>
  <c r="F132" i="1"/>
  <c r="F140" i="1"/>
  <c r="F147" i="1"/>
  <c r="F148" i="1"/>
  <c r="F161" i="1"/>
  <c r="F186" i="1"/>
  <c r="F188" i="1"/>
  <c r="F193" i="1"/>
  <c r="F204" i="1"/>
  <c r="F206" i="1"/>
  <c r="F215" i="1"/>
  <c r="F216" i="1"/>
  <c r="F234" i="1"/>
  <c r="F250" i="1"/>
  <c r="F258" i="1"/>
  <c r="F276" i="1"/>
  <c r="F279" i="1"/>
  <c r="F295" i="1"/>
  <c r="F307" i="1"/>
  <c r="F332" i="1"/>
  <c r="F351" i="1"/>
  <c r="F360" i="1"/>
  <c r="F367" i="1"/>
  <c r="F404" i="1"/>
  <c r="F412" i="1"/>
  <c r="F451" i="1"/>
  <c r="F480" i="1"/>
  <c r="F508" i="1"/>
  <c r="F543" i="1"/>
  <c r="E2" i="1"/>
  <c r="D138" i="7" l="1"/>
  <c r="E138" i="7"/>
  <c r="D114" i="7"/>
  <c r="E114" i="7"/>
  <c r="D82" i="7"/>
  <c r="E82" i="7"/>
  <c r="D42" i="7"/>
  <c r="E42" i="7"/>
  <c r="D10" i="7"/>
  <c r="E10" i="7"/>
  <c r="D113" i="7"/>
  <c r="E113" i="7"/>
  <c r="D73" i="7"/>
  <c r="E73" i="7"/>
  <c r="D25" i="7"/>
  <c r="E25" i="7"/>
  <c r="D17" i="7"/>
  <c r="E17" i="7"/>
  <c r="D136" i="7"/>
  <c r="E136" i="7"/>
  <c r="D128" i="7"/>
  <c r="E128" i="7"/>
  <c r="D120" i="7"/>
  <c r="E120" i="7"/>
  <c r="D112" i="7"/>
  <c r="E112" i="7"/>
  <c r="D104" i="7"/>
  <c r="E104" i="7"/>
  <c r="D96" i="7"/>
  <c r="E96" i="7"/>
  <c r="D88" i="7"/>
  <c r="E88" i="7"/>
  <c r="D80" i="7"/>
  <c r="E80" i="7"/>
  <c r="D72" i="7"/>
  <c r="E72" i="7"/>
  <c r="D64" i="7"/>
  <c r="E64" i="7"/>
  <c r="D56" i="7"/>
  <c r="E56" i="7"/>
  <c r="D48" i="7"/>
  <c r="E48" i="7"/>
  <c r="D40" i="7"/>
  <c r="E40" i="7"/>
  <c r="D32" i="7"/>
  <c r="E32" i="7"/>
  <c r="D24" i="7"/>
  <c r="E24" i="7"/>
  <c r="D16" i="7"/>
  <c r="E16" i="7"/>
  <c r="D8" i="7"/>
  <c r="D543" i="7"/>
  <c r="D535" i="7"/>
  <c r="D527" i="7"/>
  <c r="D519" i="7"/>
  <c r="D511" i="7"/>
  <c r="D503" i="7"/>
  <c r="D495" i="7"/>
  <c r="D487" i="7"/>
  <c r="D479" i="7"/>
  <c r="D471" i="7"/>
  <c r="D463" i="7"/>
  <c r="D455" i="7"/>
  <c r="D447" i="7"/>
  <c r="D439" i="7"/>
  <c r="D431" i="7"/>
  <c r="D423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D295" i="7"/>
  <c r="D287" i="7"/>
  <c r="D279" i="7"/>
  <c r="D271" i="7"/>
  <c r="D263" i="7"/>
  <c r="D255" i="7"/>
  <c r="D247" i="7"/>
  <c r="D239" i="7"/>
  <c r="D231" i="7"/>
  <c r="D223" i="7"/>
  <c r="D215" i="7"/>
  <c r="D207" i="7"/>
  <c r="D199" i="7"/>
  <c r="D191" i="7"/>
  <c r="D183" i="7"/>
  <c r="D175" i="7"/>
  <c r="D167" i="7"/>
  <c r="D159" i="7"/>
  <c r="D151" i="7"/>
  <c r="D143" i="7"/>
  <c r="D125" i="7"/>
  <c r="D93" i="7"/>
  <c r="D61" i="7"/>
  <c r="D29" i="7"/>
  <c r="E540" i="7"/>
  <c r="E508" i="7"/>
  <c r="E476" i="7"/>
  <c r="E444" i="7"/>
  <c r="E412" i="7"/>
  <c r="E380" i="7"/>
  <c r="E348" i="7"/>
  <c r="E316" i="7"/>
  <c r="E284" i="7"/>
  <c r="E252" i="7"/>
  <c r="E220" i="7"/>
  <c r="E188" i="7"/>
  <c r="E156" i="7"/>
  <c r="E124" i="7"/>
  <c r="E92" i="7"/>
  <c r="E60" i="7"/>
  <c r="E28" i="7"/>
  <c r="D98" i="7"/>
  <c r="E98" i="7"/>
  <c r="D50" i="7"/>
  <c r="E50" i="7"/>
  <c r="D89" i="7"/>
  <c r="E89" i="7"/>
  <c r="D41" i="7"/>
  <c r="E41" i="7"/>
  <c r="D135" i="7"/>
  <c r="E135" i="7"/>
  <c r="D127" i="7"/>
  <c r="E127" i="7"/>
  <c r="D119" i="7"/>
  <c r="E119" i="7"/>
  <c r="D111" i="7"/>
  <c r="E111" i="7"/>
  <c r="D103" i="7"/>
  <c r="E103" i="7"/>
  <c r="D95" i="7"/>
  <c r="E95" i="7"/>
  <c r="D87" i="7"/>
  <c r="E87" i="7"/>
  <c r="D79" i="7"/>
  <c r="E79" i="7"/>
  <c r="D71" i="7"/>
  <c r="E71" i="7"/>
  <c r="D63" i="7"/>
  <c r="E63" i="7"/>
  <c r="D55" i="7"/>
  <c r="E55" i="7"/>
  <c r="D47" i="7"/>
  <c r="E47" i="7"/>
  <c r="D39" i="7"/>
  <c r="E39" i="7"/>
  <c r="D31" i="7"/>
  <c r="E31" i="7"/>
  <c r="D23" i="7"/>
  <c r="E23" i="7"/>
  <c r="D15" i="7"/>
  <c r="E15" i="7"/>
  <c r="D550" i="7"/>
  <c r="D542" i="7"/>
  <c r="D534" i="7"/>
  <c r="D526" i="7"/>
  <c r="D518" i="7"/>
  <c r="D510" i="7"/>
  <c r="D502" i="7"/>
  <c r="D494" i="7"/>
  <c r="D486" i="7"/>
  <c r="D478" i="7"/>
  <c r="D470" i="7"/>
  <c r="D462" i="7"/>
  <c r="D454" i="7"/>
  <c r="D446" i="7"/>
  <c r="D438" i="7"/>
  <c r="D430" i="7"/>
  <c r="D422" i="7"/>
  <c r="D414" i="7"/>
  <c r="D406" i="7"/>
  <c r="D398" i="7"/>
  <c r="D390" i="7"/>
  <c r="D382" i="7"/>
  <c r="D374" i="7"/>
  <c r="D366" i="7"/>
  <c r="D358" i="7"/>
  <c r="D350" i="7"/>
  <c r="D342" i="7"/>
  <c r="D334" i="7"/>
  <c r="D326" i="7"/>
  <c r="D318" i="7"/>
  <c r="D310" i="7"/>
  <c r="D302" i="7"/>
  <c r="D294" i="7"/>
  <c r="D286" i="7"/>
  <c r="D278" i="7"/>
  <c r="D270" i="7"/>
  <c r="D262" i="7"/>
  <c r="D254" i="7"/>
  <c r="D246" i="7"/>
  <c r="D238" i="7"/>
  <c r="D230" i="7"/>
  <c r="D222" i="7"/>
  <c r="D214" i="7"/>
  <c r="D206" i="7"/>
  <c r="D198" i="7"/>
  <c r="D190" i="7"/>
  <c r="D182" i="7"/>
  <c r="D174" i="7"/>
  <c r="D166" i="7"/>
  <c r="D158" i="7"/>
  <c r="D150" i="7"/>
  <c r="D142" i="7"/>
  <c r="E539" i="7"/>
  <c r="E507" i="7"/>
  <c r="E475" i="7"/>
  <c r="E443" i="7"/>
  <c r="E411" i="7"/>
  <c r="E379" i="7"/>
  <c r="E347" i="7"/>
  <c r="E315" i="7"/>
  <c r="E283" i="7"/>
  <c r="E251" i="7"/>
  <c r="E219" i="7"/>
  <c r="E187" i="7"/>
  <c r="E155" i="7"/>
  <c r="E123" i="7"/>
  <c r="E91" i="7"/>
  <c r="E59" i="7"/>
  <c r="E27" i="7"/>
  <c r="D34" i="7"/>
  <c r="E34" i="7"/>
  <c r="D57" i="7"/>
  <c r="E57" i="7"/>
  <c r="D118" i="7"/>
  <c r="E118" i="7"/>
  <c r="D110" i="7"/>
  <c r="E110" i="7"/>
  <c r="D102" i="7"/>
  <c r="E102" i="7"/>
  <c r="D94" i="7"/>
  <c r="E94" i="7"/>
  <c r="D86" i="7"/>
  <c r="E86" i="7"/>
  <c r="D78" i="7"/>
  <c r="E78" i="7"/>
  <c r="D70" i="7"/>
  <c r="E70" i="7"/>
  <c r="D62" i="7"/>
  <c r="E62" i="7"/>
  <c r="D54" i="7"/>
  <c r="E54" i="7"/>
  <c r="D46" i="7"/>
  <c r="E46" i="7"/>
  <c r="D38" i="7"/>
  <c r="E38" i="7"/>
  <c r="D30" i="7"/>
  <c r="E30" i="7"/>
  <c r="D22" i="7"/>
  <c r="E22" i="7"/>
  <c r="D14" i="7"/>
  <c r="E14" i="7"/>
  <c r="D549" i="7"/>
  <c r="D541" i="7"/>
  <c r="D533" i="7"/>
  <c r="D525" i="7"/>
  <c r="D517" i="7"/>
  <c r="D509" i="7"/>
  <c r="D501" i="7"/>
  <c r="D493" i="7"/>
  <c r="D485" i="7"/>
  <c r="D477" i="7"/>
  <c r="D469" i="7"/>
  <c r="D461" i="7"/>
  <c r="D453" i="7"/>
  <c r="D445" i="7"/>
  <c r="D437" i="7"/>
  <c r="D429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293" i="7"/>
  <c r="D285" i="7"/>
  <c r="D277" i="7"/>
  <c r="D269" i="7"/>
  <c r="D261" i="7"/>
  <c r="D253" i="7"/>
  <c r="D245" i="7"/>
  <c r="D237" i="7"/>
  <c r="D229" i="7"/>
  <c r="D221" i="7"/>
  <c r="D213" i="7"/>
  <c r="D205" i="7"/>
  <c r="D197" i="7"/>
  <c r="D189" i="7"/>
  <c r="D181" i="7"/>
  <c r="D173" i="7"/>
  <c r="D165" i="7"/>
  <c r="D157" i="7"/>
  <c r="D149" i="7"/>
  <c r="D141" i="7"/>
  <c r="D117" i="7"/>
  <c r="D85" i="7"/>
  <c r="D53" i="7"/>
  <c r="D21" i="7"/>
  <c r="E532" i="7"/>
  <c r="E500" i="7"/>
  <c r="E468" i="7"/>
  <c r="E436" i="7"/>
  <c r="E404" i="7"/>
  <c r="E372" i="7"/>
  <c r="E340" i="7"/>
  <c r="E308" i="7"/>
  <c r="E276" i="7"/>
  <c r="E244" i="7"/>
  <c r="E212" i="7"/>
  <c r="E180" i="7"/>
  <c r="E148" i="7"/>
  <c r="E116" i="7"/>
  <c r="E84" i="7"/>
  <c r="E52" i="7"/>
  <c r="E20" i="7"/>
  <c r="D122" i="7"/>
  <c r="E122" i="7"/>
  <c r="D74" i="7"/>
  <c r="E74" i="7"/>
  <c r="D121" i="7"/>
  <c r="E121" i="7"/>
  <c r="D65" i="7"/>
  <c r="E65" i="7"/>
  <c r="D524" i="7"/>
  <c r="D492" i="7"/>
  <c r="D460" i="7"/>
  <c r="D428" i="7"/>
  <c r="D396" i="7"/>
  <c r="D364" i="7"/>
  <c r="D332" i="7"/>
  <c r="D300" i="7"/>
  <c r="D268" i="7"/>
  <c r="D236" i="7"/>
  <c r="D204" i="7"/>
  <c r="D172" i="7"/>
  <c r="D140" i="7"/>
  <c r="E531" i="7"/>
  <c r="E499" i="7"/>
  <c r="E467" i="7"/>
  <c r="E435" i="7"/>
  <c r="E403" i="7"/>
  <c r="E371" i="7"/>
  <c r="E339" i="7"/>
  <c r="E307" i="7"/>
  <c r="E275" i="7"/>
  <c r="E243" i="7"/>
  <c r="E211" i="7"/>
  <c r="E179" i="7"/>
  <c r="E147" i="7"/>
  <c r="E115" i="7"/>
  <c r="E83" i="7"/>
  <c r="E51" i="7"/>
  <c r="E19" i="7"/>
  <c r="D106" i="7"/>
  <c r="E106" i="7"/>
  <c r="D58" i="7"/>
  <c r="E58" i="7"/>
  <c r="D97" i="7"/>
  <c r="E97" i="7"/>
  <c r="D49" i="7"/>
  <c r="E49" i="7"/>
  <c r="D523" i="7"/>
  <c r="D491" i="7"/>
  <c r="D459" i="7"/>
  <c r="D427" i="7"/>
  <c r="D395" i="7"/>
  <c r="D363" i="7"/>
  <c r="D331" i="7"/>
  <c r="D299" i="7"/>
  <c r="D267" i="7"/>
  <c r="D235" i="7"/>
  <c r="D203" i="7"/>
  <c r="D171" i="7"/>
  <c r="D134" i="7"/>
  <c r="D109" i="7"/>
  <c r="D77" i="7"/>
  <c r="D45" i="7"/>
  <c r="D13" i="7"/>
  <c r="E108" i="7"/>
  <c r="E76" i="7"/>
  <c r="E44" i="7"/>
  <c r="E12" i="7"/>
  <c r="D130" i="7"/>
  <c r="E130" i="7"/>
  <c r="D90" i="7"/>
  <c r="E90" i="7"/>
  <c r="D66" i="7"/>
  <c r="E66" i="7"/>
  <c r="D26" i="7"/>
  <c r="E26" i="7"/>
  <c r="D18" i="7"/>
  <c r="E18" i="7"/>
  <c r="D137" i="7"/>
  <c r="E137" i="7"/>
  <c r="D129" i="7"/>
  <c r="E129" i="7"/>
  <c r="D105" i="7"/>
  <c r="E105" i="7"/>
  <c r="D81" i="7"/>
  <c r="E81" i="7"/>
  <c r="D33" i="7"/>
  <c r="E33" i="7"/>
  <c r="D9" i="7"/>
  <c r="E9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D546" i="7"/>
  <c r="D538" i="7"/>
  <c r="D530" i="7"/>
  <c r="D522" i="7"/>
  <c r="D514" i="7"/>
  <c r="D506" i="7"/>
  <c r="D498" i="7"/>
  <c r="D490" i="7"/>
  <c r="D482" i="7"/>
  <c r="D474" i="7"/>
  <c r="D466" i="7"/>
  <c r="D458" i="7"/>
  <c r="D450" i="7"/>
  <c r="D442" i="7"/>
  <c r="D434" i="7"/>
  <c r="D426" i="7"/>
  <c r="D418" i="7"/>
  <c r="D410" i="7"/>
  <c r="D402" i="7"/>
  <c r="D394" i="7"/>
  <c r="D386" i="7"/>
  <c r="D378" i="7"/>
  <c r="D370" i="7"/>
  <c r="D362" i="7"/>
  <c r="D354" i="7"/>
  <c r="D346" i="7"/>
  <c r="D338" i="7"/>
  <c r="D330" i="7"/>
  <c r="D322" i="7"/>
  <c r="D314" i="7"/>
  <c r="D306" i="7"/>
  <c r="D298" i="7"/>
  <c r="D290" i="7"/>
  <c r="D282" i="7"/>
  <c r="D274" i="7"/>
  <c r="D266" i="7"/>
  <c r="D258" i="7"/>
  <c r="D250" i="7"/>
  <c r="D242" i="7"/>
  <c r="D234" i="7"/>
  <c r="D226" i="7"/>
  <c r="D218" i="7"/>
  <c r="D210" i="7"/>
  <c r="D202" i="7"/>
  <c r="D194" i="7"/>
  <c r="D186" i="7"/>
  <c r="D178" i="7"/>
  <c r="D170" i="7"/>
  <c r="D162" i="7"/>
  <c r="D154" i="7"/>
  <c r="D146" i="7"/>
  <c r="D133" i="7"/>
  <c r="E139" i="7"/>
  <c r="E107" i="7"/>
  <c r="E75" i="7"/>
  <c r="E43" i="7"/>
  <c r="E11" i="7"/>
  <c r="J523" i="6"/>
  <c r="J483" i="6"/>
  <c r="J417" i="6"/>
  <c r="J249" i="6"/>
  <c r="I546" i="6"/>
  <c r="I538" i="6"/>
  <c r="I530" i="6"/>
  <c r="I522" i="6"/>
  <c r="I514" i="6"/>
  <c r="I506" i="6"/>
  <c r="I498" i="6"/>
  <c r="I490" i="6"/>
  <c r="I482" i="6"/>
  <c r="I474" i="6"/>
  <c r="I466" i="6"/>
  <c r="I458" i="6"/>
  <c r="I450" i="6"/>
  <c r="I442" i="6"/>
  <c r="I434" i="6"/>
  <c r="I426" i="6"/>
  <c r="I418" i="6"/>
  <c r="I410" i="6"/>
  <c r="I402" i="6"/>
  <c r="I394" i="6"/>
  <c r="I386" i="6"/>
  <c r="I378" i="6"/>
  <c r="I370" i="6"/>
  <c r="I362" i="6"/>
  <c r="I354" i="6"/>
  <c r="I346" i="6"/>
  <c r="I338" i="6"/>
  <c r="I330" i="6"/>
  <c r="I322" i="6"/>
  <c r="I314" i="6"/>
  <c r="I306" i="6"/>
  <c r="I298" i="6"/>
  <c r="I290" i="6"/>
  <c r="I282" i="6"/>
  <c r="I274" i="6"/>
  <c r="I266" i="6"/>
  <c r="I258" i="6"/>
  <c r="I250" i="6"/>
  <c r="I242" i="6"/>
  <c r="I234" i="6"/>
  <c r="I226" i="6"/>
  <c r="I218" i="6"/>
  <c r="I210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I548" i="6"/>
  <c r="I540" i="6"/>
  <c r="I532" i="6"/>
  <c r="I524" i="6"/>
  <c r="I516" i="6"/>
  <c r="I508" i="6"/>
  <c r="I500" i="6"/>
  <c r="I492" i="6"/>
  <c r="I484" i="6"/>
  <c r="I476" i="6"/>
  <c r="I468" i="6"/>
  <c r="I460" i="6"/>
  <c r="I452" i="6"/>
  <c r="I444" i="6"/>
  <c r="I436" i="6"/>
  <c r="I428" i="6"/>
  <c r="I420" i="6"/>
  <c r="I412" i="6"/>
  <c r="I404" i="6"/>
  <c r="I396" i="6"/>
  <c r="I388" i="6"/>
  <c r="I380" i="6"/>
  <c r="I372" i="6"/>
  <c r="I364" i="6"/>
  <c r="I356" i="6"/>
  <c r="I348" i="6"/>
  <c r="I340" i="6"/>
  <c r="I332" i="6"/>
  <c r="I324" i="6"/>
  <c r="I316" i="6"/>
  <c r="I308" i="6"/>
  <c r="I300" i="6"/>
  <c r="I292" i="6"/>
  <c r="I284" i="6"/>
  <c r="I276" i="6"/>
  <c r="I268" i="6"/>
  <c r="I260" i="6"/>
  <c r="I252" i="6"/>
  <c r="I244" i="6"/>
  <c r="I236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J203" i="6"/>
  <c r="J10" i="6"/>
  <c r="I550" i="6"/>
  <c r="I542" i="6"/>
  <c r="I534" i="6"/>
  <c r="I526" i="6"/>
  <c r="I518" i="6"/>
  <c r="I510" i="6"/>
  <c r="I502" i="6"/>
  <c r="I494" i="6"/>
  <c r="I486" i="6"/>
  <c r="I478" i="6"/>
  <c r="I470" i="6"/>
  <c r="I462" i="6"/>
  <c r="I454" i="6"/>
  <c r="I446" i="6"/>
  <c r="I438" i="6"/>
  <c r="I430" i="6"/>
  <c r="I422" i="6"/>
  <c r="I414" i="6"/>
  <c r="I406" i="6"/>
  <c r="I398" i="6"/>
  <c r="I390" i="6"/>
  <c r="I382" i="6"/>
  <c r="I374" i="6"/>
  <c r="I366" i="6"/>
  <c r="I358" i="6"/>
  <c r="I350" i="6"/>
  <c r="I342" i="6"/>
  <c r="I334" i="6"/>
  <c r="I326" i="6"/>
  <c r="I318" i="6"/>
  <c r="I310" i="6"/>
  <c r="I302" i="6"/>
  <c r="I294" i="6"/>
  <c r="I286" i="6"/>
  <c r="I278" i="6"/>
  <c r="I270" i="6"/>
  <c r="I262" i="6"/>
  <c r="I254" i="6"/>
  <c r="I246" i="6"/>
  <c r="I238" i="6"/>
  <c r="I230" i="6"/>
  <c r="I222" i="6"/>
  <c r="I214" i="6"/>
  <c r="I206" i="6"/>
  <c r="I198" i="6"/>
  <c r="I190" i="6"/>
  <c r="I182" i="6"/>
  <c r="I174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547" i="6"/>
  <c r="I539" i="6"/>
  <c r="I531" i="6"/>
  <c r="I523" i="6"/>
  <c r="I515" i="6"/>
  <c r="I507" i="6"/>
  <c r="I499" i="6"/>
  <c r="I491" i="6"/>
  <c r="I483" i="6"/>
  <c r="I475" i="6"/>
  <c r="I467" i="6"/>
  <c r="I459" i="6"/>
  <c r="I451" i="6"/>
  <c r="I443" i="6"/>
  <c r="I435" i="6"/>
  <c r="I427" i="6"/>
  <c r="I419" i="6"/>
  <c r="I411" i="6"/>
  <c r="I403" i="6"/>
  <c r="I395" i="6"/>
  <c r="I387" i="6"/>
  <c r="I379" i="6"/>
  <c r="I371" i="6"/>
  <c r="I363" i="6"/>
  <c r="I355" i="6"/>
  <c r="I347" i="6"/>
  <c r="I339" i="6"/>
  <c r="I331" i="6"/>
  <c r="I323" i="6"/>
  <c r="I315" i="6"/>
  <c r="I307" i="6"/>
  <c r="I299" i="6"/>
  <c r="I291" i="6"/>
  <c r="I283" i="6"/>
  <c r="I275" i="6"/>
  <c r="I267" i="6"/>
  <c r="I259" i="6"/>
  <c r="I251" i="6"/>
  <c r="I243" i="6"/>
  <c r="I235" i="6"/>
  <c r="I227" i="6"/>
  <c r="I219" i="6"/>
  <c r="I211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J9" i="6"/>
  <c r="L10" i="6" s="1"/>
  <c r="M10" i="6" s="1"/>
  <c r="J462" i="6"/>
  <c r="J161" i="6"/>
  <c r="J438" i="6"/>
  <c r="J67" i="6"/>
  <c r="J374" i="6"/>
  <c r="J65" i="6"/>
  <c r="J353" i="6"/>
  <c r="J547" i="6"/>
  <c r="J331" i="6"/>
  <c r="J505" i="6"/>
  <c r="J398" i="6"/>
  <c r="J289" i="6"/>
  <c r="J142" i="6"/>
  <c r="J502" i="6"/>
  <c r="J377" i="6"/>
  <c r="J267" i="6"/>
  <c r="J121" i="6"/>
  <c r="J246" i="6"/>
  <c r="J35" i="6"/>
  <c r="J459" i="6"/>
  <c r="J334" i="6"/>
  <c r="J227" i="6"/>
  <c r="J545" i="6"/>
  <c r="J419" i="6"/>
  <c r="J313" i="6"/>
  <c r="J163" i="6"/>
  <c r="J481" i="6"/>
  <c r="J395" i="6"/>
  <c r="J310" i="6"/>
  <c r="J225" i="6"/>
  <c r="J118" i="6"/>
  <c r="J206" i="6"/>
  <c r="J99" i="6"/>
  <c r="J526" i="6"/>
  <c r="J441" i="6"/>
  <c r="J355" i="6"/>
  <c r="J270" i="6"/>
  <c r="J185" i="6"/>
  <c r="J537" i="6"/>
  <c r="J494" i="6"/>
  <c r="J451" i="6"/>
  <c r="J409" i="6"/>
  <c r="J366" i="6"/>
  <c r="J323" i="6"/>
  <c r="J281" i="6"/>
  <c r="J238" i="6"/>
  <c r="J195" i="6"/>
  <c r="J153" i="6"/>
  <c r="J110" i="6"/>
  <c r="J57" i="6"/>
  <c r="J534" i="6"/>
  <c r="J491" i="6"/>
  <c r="J449" i="6"/>
  <c r="J406" i="6"/>
  <c r="J363" i="6"/>
  <c r="J321" i="6"/>
  <c r="J278" i="6"/>
  <c r="J235" i="6"/>
  <c r="J193" i="6"/>
  <c r="J150" i="6"/>
  <c r="J107" i="6"/>
  <c r="J42" i="6"/>
  <c r="J182" i="6"/>
  <c r="J139" i="6"/>
  <c r="J89" i="6"/>
  <c r="J23" i="6"/>
  <c r="J515" i="6"/>
  <c r="J473" i="6"/>
  <c r="J430" i="6"/>
  <c r="J387" i="6"/>
  <c r="J345" i="6"/>
  <c r="J302" i="6"/>
  <c r="J259" i="6"/>
  <c r="J217" i="6"/>
  <c r="J174" i="6"/>
  <c r="J131" i="6"/>
  <c r="J86" i="6"/>
  <c r="J12" i="6"/>
  <c r="J513" i="6"/>
  <c r="J470" i="6"/>
  <c r="J427" i="6"/>
  <c r="J385" i="6"/>
  <c r="J342" i="6"/>
  <c r="J299" i="6"/>
  <c r="J257" i="6"/>
  <c r="J214" i="6"/>
  <c r="J171" i="6"/>
  <c r="J129" i="6"/>
  <c r="J78" i="6"/>
  <c r="J531" i="6"/>
  <c r="J510" i="6"/>
  <c r="J489" i="6"/>
  <c r="J467" i="6"/>
  <c r="J446" i="6"/>
  <c r="J425" i="6"/>
  <c r="J403" i="6"/>
  <c r="J382" i="6"/>
  <c r="J361" i="6"/>
  <c r="J339" i="6"/>
  <c r="J318" i="6"/>
  <c r="J297" i="6"/>
  <c r="J275" i="6"/>
  <c r="J254" i="6"/>
  <c r="J233" i="6"/>
  <c r="J211" i="6"/>
  <c r="J190" i="6"/>
  <c r="J169" i="6"/>
  <c r="J147" i="6"/>
  <c r="J126" i="6"/>
  <c r="J105" i="6"/>
  <c r="J83" i="6"/>
  <c r="J62" i="6"/>
  <c r="J33" i="6"/>
  <c r="J550" i="6"/>
  <c r="J529" i="6"/>
  <c r="J507" i="6"/>
  <c r="J486" i="6"/>
  <c r="J465" i="6"/>
  <c r="J443" i="6"/>
  <c r="J422" i="6"/>
  <c r="J401" i="6"/>
  <c r="J379" i="6"/>
  <c r="J358" i="6"/>
  <c r="J337" i="6"/>
  <c r="J315" i="6"/>
  <c r="J294" i="6"/>
  <c r="J273" i="6"/>
  <c r="J251" i="6"/>
  <c r="J230" i="6"/>
  <c r="J209" i="6"/>
  <c r="J187" i="6"/>
  <c r="J166" i="6"/>
  <c r="J145" i="6"/>
  <c r="J123" i="6"/>
  <c r="J102" i="6"/>
  <c r="J81" i="6"/>
  <c r="J59" i="6"/>
  <c r="J30" i="6"/>
  <c r="J97" i="6"/>
  <c r="J75" i="6"/>
  <c r="J54" i="6"/>
  <c r="J19" i="6"/>
  <c r="J542" i="6"/>
  <c r="J521" i="6"/>
  <c r="J499" i="6"/>
  <c r="J478" i="6"/>
  <c r="J457" i="6"/>
  <c r="J435" i="6"/>
  <c r="J414" i="6"/>
  <c r="J393" i="6"/>
  <c r="J371" i="6"/>
  <c r="J350" i="6"/>
  <c r="J329" i="6"/>
  <c r="J307" i="6"/>
  <c r="J286" i="6"/>
  <c r="J265" i="6"/>
  <c r="J243" i="6"/>
  <c r="J222" i="6"/>
  <c r="J201" i="6"/>
  <c r="J179" i="6"/>
  <c r="J158" i="6"/>
  <c r="J137" i="6"/>
  <c r="J115" i="6"/>
  <c r="J94" i="6"/>
  <c r="J73" i="6"/>
  <c r="J49" i="6"/>
  <c r="J17" i="6"/>
  <c r="J539" i="6"/>
  <c r="J518" i="6"/>
  <c r="J497" i="6"/>
  <c r="J475" i="6"/>
  <c r="J454" i="6"/>
  <c r="J433" i="6"/>
  <c r="J411" i="6"/>
  <c r="J390" i="6"/>
  <c r="J369" i="6"/>
  <c r="J347" i="6"/>
  <c r="J326" i="6"/>
  <c r="J305" i="6"/>
  <c r="J283" i="6"/>
  <c r="J262" i="6"/>
  <c r="J241" i="6"/>
  <c r="J219" i="6"/>
  <c r="J198" i="6"/>
  <c r="J177" i="6"/>
  <c r="J155" i="6"/>
  <c r="J134" i="6"/>
  <c r="J113" i="6"/>
  <c r="J91" i="6"/>
  <c r="J70" i="6"/>
  <c r="J46" i="6"/>
  <c r="J546" i="6"/>
  <c r="J535" i="6"/>
  <c r="J525" i="6"/>
  <c r="J514" i="6"/>
  <c r="J503" i="6"/>
  <c r="J493" i="6"/>
  <c r="J482" i="6"/>
  <c r="J471" i="6"/>
  <c r="J461" i="6"/>
  <c r="J450" i="6"/>
  <c r="J439" i="6"/>
  <c r="J429" i="6"/>
  <c r="J418" i="6"/>
  <c r="J407" i="6"/>
  <c r="J397" i="6"/>
  <c r="J386" i="6"/>
  <c r="J375" i="6"/>
  <c r="J365" i="6"/>
  <c r="J354" i="6"/>
  <c r="J343" i="6"/>
  <c r="J333" i="6"/>
  <c r="J322" i="6"/>
  <c r="J311" i="6"/>
  <c r="J301" i="6"/>
  <c r="J290" i="6"/>
  <c r="J279" i="6"/>
  <c r="J269" i="6"/>
  <c r="J258" i="6"/>
  <c r="J247" i="6"/>
  <c r="J237" i="6"/>
  <c r="J226" i="6"/>
  <c r="J215" i="6"/>
  <c r="J205" i="6"/>
  <c r="J194" i="6"/>
  <c r="J183" i="6"/>
  <c r="J173" i="6"/>
  <c r="J162" i="6"/>
  <c r="J151" i="6"/>
  <c r="J141" i="6"/>
  <c r="J130" i="6"/>
  <c r="J119" i="6"/>
  <c r="J109" i="6"/>
  <c r="J98" i="6"/>
  <c r="J87" i="6"/>
  <c r="J77" i="6"/>
  <c r="J66" i="6"/>
  <c r="J55" i="6"/>
  <c r="J43" i="6"/>
  <c r="J31" i="6"/>
  <c r="J18" i="6"/>
  <c r="J543" i="6"/>
  <c r="J533" i="6"/>
  <c r="J522" i="6"/>
  <c r="J511" i="6"/>
  <c r="J501" i="6"/>
  <c r="J490" i="6"/>
  <c r="J479" i="6"/>
  <c r="J469" i="6"/>
  <c r="J458" i="6"/>
  <c r="J447" i="6"/>
  <c r="J437" i="6"/>
  <c r="J426" i="6"/>
  <c r="J415" i="6"/>
  <c r="J405" i="6"/>
  <c r="J394" i="6"/>
  <c r="J383" i="6"/>
  <c r="J373" i="6"/>
  <c r="J362" i="6"/>
  <c r="J351" i="6"/>
  <c r="J341" i="6"/>
  <c r="J330" i="6"/>
  <c r="J319" i="6"/>
  <c r="J309" i="6"/>
  <c r="J298" i="6"/>
  <c r="J287" i="6"/>
  <c r="J277" i="6"/>
  <c r="J266" i="6"/>
  <c r="J255" i="6"/>
  <c r="J245" i="6"/>
  <c r="J234" i="6"/>
  <c r="J223" i="6"/>
  <c r="J213" i="6"/>
  <c r="J202" i="6"/>
  <c r="J191" i="6"/>
  <c r="J181" i="6"/>
  <c r="J170" i="6"/>
  <c r="J159" i="6"/>
  <c r="J149" i="6"/>
  <c r="J138" i="6"/>
  <c r="J127" i="6"/>
  <c r="J117" i="6"/>
  <c r="J106" i="6"/>
  <c r="J95" i="6"/>
  <c r="J85" i="6"/>
  <c r="J74" i="6"/>
  <c r="J63" i="6"/>
  <c r="J53" i="6"/>
  <c r="J41" i="6"/>
  <c r="J27" i="6"/>
  <c r="J15" i="6"/>
  <c r="J51" i="6"/>
  <c r="J39" i="6"/>
  <c r="J26" i="6"/>
  <c r="J14" i="6"/>
  <c r="J551" i="6"/>
  <c r="J541" i="6"/>
  <c r="J530" i="6"/>
  <c r="J519" i="6"/>
  <c r="J509" i="6"/>
  <c r="J498" i="6"/>
  <c r="J487" i="6"/>
  <c r="J477" i="6"/>
  <c r="J466" i="6"/>
  <c r="J455" i="6"/>
  <c r="J445" i="6"/>
  <c r="J434" i="6"/>
  <c r="J423" i="6"/>
  <c r="J413" i="6"/>
  <c r="J402" i="6"/>
  <c r="J391" i="6"/>
  <c r="J381" i="6"/>
  <c r="J370" i="6"/>
  <c r="J359" i="6"/>
  <c r="J349" i="6"/>
  <c r="J338" i="6"/>
  <c r="J327" i="6"/>
  <c r="J317" i="6"/>
  <c r="J306" i="6"/>
  <c r="J295" i="6"/>
  <c r="J285" i="6"/>
  <c r="J274" i="6"/>
  <c r="J263" i="6"/>
  <c r="J253" i="6"/>
  <c r="J242" i="6"/>
  <c r="J231" i="6"/>
  <c r="J221" i="6"/>
  <c r="J210" i="6"/>
  <c r="J199" i="6"/>
  <c r="J189" i="6"/>
  <c r="J178" i="6"/>
  <c r="J167" i="6"/>
  <c r="J157" i="6"/>
  <c r="J146" i="6"/>
  <c r="J135" i="6"/>
  <c r="J125" i="6"/>
  <c r="J114" i="6"/>
  <c r="J103" i="6"/>
  <c r="J93" i="6"/>
  <c r="J82" i="6"/>
  <c r="J71" i="6"/>
  <c r="J61" i="6"/>
  <c r="J50" i="6"/>
  <c r="J38" i="6"/>
  <c r="J25" i="6"/>
  <c r="J11" i="6"/>
  <c r="J549" i="6"/>
  <c r="J538" i="6"/>
  <c r="J527" i="6"/>
  <c r="J517" i="6"/>
  <c r="J506" i="6"/>
  <c r="J495" i="6"/>
  <c r="J485" i="6"/>
  <c r="J474" i="6"/>
  <c r="J463" i="6"/>
  <c r="J453" i="6"/>
  <c r="J442" i="6"/>
  <c r="J431" i="6"/>
  <c r="J421" i="6"/>
  <c r="J410" i="6"/>
  <c r="J399" i="6"/>
  <c r="J389" i="6"/>
  <c r="J378" i="6"/>
  <c r="J367" i="6"/>
  <c r="J357" i="6"/>
  <c r="J346" i="6"/>
  <c r="J335" i="6"/>
  <c r="J325" i="6"/>
  <c r="J314" i="6"/>
  <c r="J303" i="6"/>
  <c r="J293" i="6"/>
  <c r="J282" i="6"/>
  <c r="J271" i="6"/>
  <c r="J261" i="6"/>
  <c r="J250" i="6"/>
  <c r="J239" i="6"/>
  <c r="J229" i="6"/>
  <c r="J218" i="6"/>
  <c r="J207" i="6"/>
  <c r="J197" i="6"/>
  <c r="J186" i="6"/>
  <c r="J175" i="6"/>
  <c r="J165" i="6"/>
  <c r="J154" i="6"/>
  <c r="J143" i="6"/>
  <c r="J133" i="6"/>
  <c r="J122" i="6"/>
  <c r="J111" i="6"/>
  <c r="J101" i="6"/>
  <c r="J90" i="6"/>
  <c r="J79" i="6"/>
  <c r="J69" i="6"/>
  <c r="J58" i="6"/>
  <c r="J47" i="6"/>
  <c r="J34" i="6"/>
  <c r="J22" i="6"/>
  <c r="J544" i="6"/>
  <c r="J536" i="6"/>
  <c r="J528" i="6"/>
  <c r="J520" i="6"/>
  <c r="J512" i="6"/>
  <c r="J504" i="6"/>
  <c r="J496" i="6"/>
  <c r="J488" i="6"/>
  <c r="J480" i="6"/>
  <c r="J472" i="6"/>
  <c r="J464" i="6"/>
  <c r="J456" i="6"/>
  <c r="J448" i="6"/>
  <c r="J440" i="6"/>
  <c r="J432" i="6"/>
  <c r="J424" i="6"/>
  <c r="J416" i="6"/>
  <c r="J408" i="6"/>
  <c r="J400" i="6"/>
  <c r="J392" i="6"/>
  <c r="J384" i="6"/>
  <c r="J376" i="6"/>
  <c r="J368" i="6"/>
  <c r="J360" i="6"/>
  <c r="J352" i="6"/>
  <c r="J344" i="6"/>
  <c r="J336" i="6"/>
  <c r="J328" i="6"/>
  <c r="J320" i="6"/>
  <c r="J312" i="6"/>
  <c r="J304" i="6"/>
  <c r="J296" i="6"/>
  <c r="J288" i="6"/>
  <c r="J280" i="6"/>
  <c r="J272" i="6"/>
  <c r="J264" i="6"/>
  <c r="J256" i="6"/>
  <c r="J248" i="6"/>
  <c r="J240" i="6"/>
  <c r="J232" i="6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45" i="6"/>
  <c r="J37" i="6"/>
  <c r="J29" i="6"/>
  <c r="J21" i="6"/>
  <c r="J13" i="6"/>
  <c r="J548" i="6"/>
  <c r="J540" i="6"/>
  <c r="J532" i="6"/>
  <c r="J524" i="6"/>
  <c r="J516" i="6"/>
  <c r="J508" i="6"/>
  <c r="J500" i="6"/>
  <c r="J492" i="6"/>
  <c r="J484" i="6"/>
  <c r="J476" i="6"/>
  <c r="J468" i="6"/>
  <c r="J460" i="6"/>
  <c r="J452" i="6"/>
  <c r="J444" i="6"/>
  <c r="J436" i="6"/>
  <c r="J428" i="6"/>
  <c r="J420" i="6"/>
  <c r="J412" i="6"/>
  <c r="J404" i="6"/>
  <c r="J396" i="6"/>
  <c r="J388" i="6"/>
  <c r="J380" i="6"/>
  <c r="J372" i="6"/>
  <c r="J364" i="6"/>
  <c r="J356" i="6"/>
  <c r="J348" i="6"/>
  <c r="J340" i="6"/>
  <c r="J332" i="6"/>
  <c r="J324" i="6"/>
  <c r="J316" i="6"/>
  <c r="J308" i="6"/>
  <c r="J300" i="6"/>
  <c r="J292" i="6"/>
  <c r="J284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I35" i="6"/>
  <c r="I27" i="6"/>
  <c r="I19" i="6"/>
  <c r="I13" i="6"/>
  <c r="I10" i="6"/>
  <c r="I38" i="6"/>
  <c r="I30" i="6"/>
  <c r="I22" i="6"/>
  <c r="I14" i="6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B165" i="5"/>
  <c r="B51" i="5"/>
  <c r="B107" i="5"/>
  <c r="B43" i="5"/>
  <c r="B163" i="5"/>
  <c r="B99" i="5"/>
  <c r="B35" i="5"/>
  <c r="B115" i="5"/>
  <c r="B155" i="5"/>
  <c r="B91" i="5"/>
  <c r="B27" i="5"/>
  <c r="B147" i="5"/>
  <c r="B83" i="5"/>
  <c r="B19" i="5"/>
  <c r="B139" i="5"/>
  <c r="B75" i="5"/>
  <c r="B11" i="5"/>
  <c r="B131" i="5"/>
  <c r="B67" i="5"/>
  <c r="B123" i="5"/>
  <c r="B59" i="5"/>
  <c r="B157" i="5"/>
  <c r="B149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162" i="5"/>
  <c r="B154" i="5"/>
  <c r="B146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B10" i="5"/>
  <c r="B161" i="5"/>
  <c r="B153" i="5"/>
  <c r="B145" i="5"/>
  <c r="B137" i="5"/>
  <c r="B129" i="5"/>
  <c r="B121" i="5"/>
  <c r="B113" i="5"/>
  <c r="B105" i="5"/>
  <c r="B97" i="5"/>
  <c r="B89" i="5"/>
  <c r="B81" i="5"/>
  <c r="B73" i="5"/>
  <c r="B65" i="5"/>
  <c r="B57" i="5"/>
  <c r="B49" i="5"/>
  <c r="B41" i="5"/>
  <c r="B33" i="5"/>
  <c r="B25" i="5"/>
  <c r="B17" i="5"/>
  <c r="B9" i="5"/>
  <c r="B160" i="5"/>
  <c r="B152" i="5"/>
  <c r="B144" i="5"/>
  <c r="B13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158" i="5"/>
  <c r="B150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J35" i="4"/>
  <c r="H16" i="4"/>
  <c r="I21" i="4"/>
  <c r="H30" i="4"/>
  <c r="H22" i="4"/>
  <c r="I28" i="4"/>
  <c r="I20" i="4"/>
  <c r="I22" i="4"/>
  <c r="I29" i="4"/>
  <c r="H29" i="4"/>
  <c r="H21" i="4"/>
  <c r="I27" i="4"/>
  <c r="I19" i="4"/>
  <c r="H24" i="4"/>
  <c r="H15" i="4"/>
  <c r="H28" i="4"/>
  <c r="H20" i="4"/>
  <c r="I34" i="4"/>
  <c r="J34" i="4" s="1"/>
  <c r="I26" i="4"/>
  <c r="I18" i="4"/>
  <c r="H23" i="4"/>
  <c r="H27" i="4"/>
  <c r="H19" i="4"/>
  <c r="I33" i="4"/>
  <c r="I25" i="4"/>
  <c r="I17" i="4"/>
  <c r="H32" i="4"/>
  <c r="H34" i="4"/>
  <c r="H26" i="4"/>
  <c r="H18" i="4"/>
  <c r="I32" i="4"/>
  <c r="I24" i="4"/>
  <c r="I16" i="4"/>
  <c r="I30" i="4"/>
  <c r="H31" i="4"/>
  <c r="H33" i="4"/>
  <c r="H25" i="4"/>
  <c r="H17" i="4"/>
  <c r="I31" i="4"/>
  <c r="I23" i="4"/>
  <c r="I15" i="4"/>
  <c r="C33" i="4"/>
  <c r="C25" i="4"/>
  <c r="C23" i="4"/>
  <c r="C17" i="4"/>
  <c r="C16" i="4"/>
  <c r="G14" i="4"/>
  <c r="C18" i="4"/>
  <c r="J18" i="4" s="1"/>
  <c r="G34" i="4"/>
  <c r="C32" i="4"/>
  <c r="J32" i="4" s="1"/>
  <c r="C31" i="4"/>
  <c r="C15" i="4"/>
  <c r="J15" i="4" s="1"/>
  <c r="C26" i="4"/>
  <c r="J26" i="4" s="1"/>
  <c r="C24" i="4"/>
  <c r="C30" i="4"/>
  <c r="J30" i="4" s="1"/>
  <c r="C22" i="4"/>
  <c r="J22" i="4" s="1"/>
  <c r="C29" i="4"/>
  <c r="J29" i="4" s="1"/>
  <c r="C21" i="4"/>
  <c r="J21" i="4" s="1"/>
  <c r="C28" i="4"/>
  <c r="J28" i="4" s="1"/>
  <c r="C20" i="4"/>
  <c r="C27" i="4"/>
  <c r="J27" i="4" s="1"/>
  <c r="C19" i="4"/>
  <c r="A12" i="3"/>
  <c r="B11" i="3"/>
  <c r="F11" i="3" s="1"/>
  <c r="C11" i="3"/>
  <c r="G11" i="3" s="1"/>
  <c r="E11" i="3"/>
  <c r="I11" i="3" s="1"/>
  <c r="D11" i="3"/>
  <c r="H11" i="3" s="1"/>
  <c r="B10" i="3"/>
  <c r="F10" i="3" s="1"/>
  <c r="D10" i="3"/>
  <c r="H10" i="3" s="1"/>
  <c r="E10" i="3"/>
  <c r="I10" i="3" s="1"/>
  <c r="G289" i="1"/>
  <c r="F321" i="1"/>
  <c r="F425" i="1"/>
  <c r="F361" i="1"/>
  <c r="F275" i="1"/>
  <c r="F377" i="1"/>
  <c r="F305" i="1"/>
  <c r="F249" i="1"/>
  <c r="G243" i="1"/>
  <c r="G177" i="1"/>
  <c r="G540" i="1"/>
  <c r="G306" i="1"/>
  <c r="F497" i="1"/>
  <c r="F322" i="1"/>
  <c r="F170" i="1"/>
  <c r="G242" i="1"/>
  <c r="F490" i="1"/>
  <c r="F378" i="1"/>
  <c r="F266" i="1"/>
  <c r="F522" i="1"/>
  <c r="F450" i="1"/>
  <c r="F506" i="1"/>
  <c r="G434" i="1"/>
  <c r="F507" i="1"/>
  <c r="F362" i="1"/>
  <c r="G514" i="1"/>
  <c r="G394" i="1"/>
  <c r="G435" i="1"/>
  <c r="F523" i="1"/>
  <c r="G379" i="1"/>
  <c r="G315" i="1"/>
  <c r="F323" i="1"/>
  <c r="G467" i="1"/>
  <c r="G339" i="1"/>
  <c r="F395" i="1"/>
  <c r="F203" i="1"/>
  <c r="G259" i="1"/>
  <c r="F331" i="1"/>
  <c r="F542" i="1"/>
  <c r="F406" i="1"/>
  <c r="F262" i="1"/>
  <c r="F142" i="1"/>
  <c r="F112" i="1"/>
  <c r="G408" i="1"/>
  <c r="G344" i="1"/>
  <c r="G248" i="1"/>
  <c r="G160" i="1"/>
  <c r="G88" i="1"/>
  <c r="F478" i="1"/>
  <c r="G470" i="1"/>
  <c r="G214" i="1"/>
  <c r="F390" i="1"/>
  <c r="F222" i="1"/>
  <c r="F198" i="1"/>
  <c r="F230" i="1"/>
  <c r="F102" i="1"/>
  <c r="G334" i="1"/>
  <c r="G158" i="1"/>
  <c r="G422" i="1"/>
  <c r="F278" i="1"/>
  <c r="F99" i="1"/>
  <c r="F263" i="1"/>
  <c r="F95" i="1"/>
  <c r="F238" i="1"/>
  <c r="F207" i="1"/>
  <c r="F175" i="1"/>
  <c r="F155" i="1"/>
  <c r="F391" i="1"/>
  <c r="F135" i="1"/>
  <c r="F327" i="1"/>
  <c r="F119" i="1"/>
  <c r="F489" i="1"/>
  <c r="F441" i="1"/>
  <c r="F401" i="1"/>
  <c r="F352" i="1"/>
  <c r="F302" i="1"/>
  <c r="F247" i="1"/>
  <c r="F187" i="1"/>
  <c r="F152" i="1"/>
  <c r="F111" i="1"/>
  <c r="F56" i="1"/>
  <c r="F2" i="1"/>
  <c r="F481" i="1"/>
  <c r="F440" i="1"/>
  <c r="F400" i="1"/>
  <c r="F336" i="1"/>
  <c r="F288" i="1"/>
  <c r="F240" i="1"/>
  <c r="F185" i="1"/>
  <c r="F143" i="1"/>
  <c r="F104" i="1"/>
  <c r="F55" i="1"/>
  <c r="F537" i="1"/>
  <c r="F473" i="1"/>
  <c r="F433" i="1"/>
  <c r="F392" i="1"/>
  <c r="F328" i="1"/>
  <c r="F286" i="1"/>
  <c r="F239" i="1"/>
  <c r="F176" i="1"/>
  <c r="F136" i="1"/>
  <c r="F9" i="1"/>
  <c r="F529" i="1"/>
  <c r="F472" i="1"/>
  <c r="F432" i="1"/>
  <c r="F8" i="1"/>
  <c r="F521" i="1"/>
  <c r="F465" i="1"/>
  <c r="F424" i="1"/>
  <c r="F376" i="1"/>
  <c r="F312" i="1"/>
  <c r="F272" i="1"/>
  <c r="F209" i="1"/>
  <c r="F168" i="1"/>
  <c r="F131" i="1"/>
  <c r="F81" i="1"/>
  <c r="F513" i="1"/>
  <c r="F464" i="1"/>
  <c r="F423" i="1"/>
  <c r="F375" i="1"/>
  <c r="F311" i="1"/>
  <c r="F264" i="1"/>
  <c r="F208" i="1"/>
  <c r="F167" i="1"/>
  <c r="F121" i="1"/>
  <c r="F73" i="1"/>
  <c r="F505" i="1"/>
  <c r="F456" i="1"/>
  <c r="F409" i="1"/>
  <c r="F368" i="1"/>
  <c r="F304" i="1"/>
  <c r="F120" i="1"/>
  <c r="F72" i="1"/>
  <c r="F455" i="1"/>
  <c r="F303" i="1"/>
  <c r="F200" i="1"/>
  <c r="F153" i="1"/>
  <c r="F57" i="1"/>
  <c r="F180" i="1"/>
  <c r="F458" i="1"/>
  <c r="F442" i="1"/>
  <c r="F418" i="1"/>
  <c r="F410" i="1"/>
  <c r="F386" i="1"/>
  <c r="F370" i="1"/>
  <c r="F354" i="1"/>
  <c r="F298" i="1"/>
  <c r="F282" i="1"/>
  <c r="F462" i="1"/>
  <c r="F420" i="1"/>
  <c r="F398" i="1"/>
  <c r="F388" i="1"/>
  <c r="F364" i="1"/>
  <c r="F261" i="1"/>
  <c r="F236" i="1"/>
  <c r="F26" i="1"/>
  <c r="F369" i="1"/>
  <c r="F353" i="1"/>
  <c r="F345" i="1"/>
  <c r="F337" i="1"/>
  <c r="F329" i="1"/>
  <c r="F313" i="1"/>
  <c r="F297" i="1"/>
  <c r="F281" i="1"/>
  <c r="F273" i="1"/>
  <c r="F265" i="1"/>
  <c r="F257" i="1"/>
  <c r="F241" i="1"/>
  <c r="F225" i="1"/>
  <c r="F201" i="1"/>
  <c r="F137" i="1"/>
  <c r="F105" i="1"/>
  <c r="F89" i="1"/>
  <c r="F49" i="1"/>
  <c r="F33" i="1"/>
  <c r="F17" i="1"/>
  <c r="F544" i="1"/>
  <c r="F536" i="1"/>
  <c r="F528" i="1"/>
  <c r="F520" i="1"/>
  <c r="F512" i="1"/>
  <c r="F504" i="1"/>
  <c r="F496" i="1"/>
  <c r="F488" i="1"/>
  <c r="F471" i="1"/>
  <c r="F461" i="1"/>
  <c r="F449" i="1"/>
  <c r="F439" i="1"/>
  <c r="F429" i="1"/>
  <c r="F417" i="1"/>
  <c r="F407" i="1"/>
  <c r="F397" i="1"/>
  <c r="F385" i="1"/>
  <c r="F374" i="1"/>
  <c r="F349" i="1"/>
  <c r="F335" i="1"/>
  <c r="F324" i="1"/>
  <c r="F310" i="1"/>
  <c r="F296" i="1"/>
  <c r="F285" i="1"/>
  <c r="F260" i="1"/>
  <c r="F246" i="1"/>
  <c r="F232" i="1"/>
  <c r="F217" i="1"/>
  <c r="F199" i="1"/>
  <c r="F184" i="1"/>
  <c r="F164" i="1"/>
  <c r="F146" i="1"/>
  <c r="F130" i="1"/>
  <c r="F109" i="1"/>
  <c r="F92" i="1"/>
  <c r="F71" i="1"/>
  <c r="F44" i="1"/>
  <c r="F25" i="1"/>
  <c r="F426" i="1"/>
  <c r="F402" i="1"/>
  <c r="F330" i="1"/>
  <c r="F290" i="1"/>
  <c r="F138" i="1"/>
  <c r="F106" i="1"/>
  <c r="F90" i="1"/>
  <c r="F50" i="1"/>
  <c r="F34" i="1"/>
  <c r="F18" i="1"/>
  <c r="F452" i="1"/>
  <c r="F430" i="1"/>
  <c r="F350" i="1"/>
  <c r="F325" i="1"/>
  <c r="F300" i="1"/>
  <c r="F93" i="1"/>
  <c r="F52" i="1"/>
  <c r="F224" i="1"/>
  <c r="F192" i="1"/>
  <c r="F128" i="1"/>
  <c r="F80" i="1"/>
  <c r="F64" i="1"/>
  <c r="F48" i="1"/>
  <c r="F32" i="1"/>
  <c r="F535" i="1"/>
  <c r="F527" i="1"/>
  <c r="F519" i="1"/>
  <c r="F511" i="1"/>
  <c r="F503" i="1"/>
  <c r="F495" i="1"/>
  <c r="F487" i="1"/>
  <c r="F479" i="1"/>
  <c r="F460" i="1"/>
  <c r="F448" i="1"/>
  <c r="F438" i="1"/>
  <c r="F428" i="1"/>
  <c r="F416" i="1"/>
  <c r="F396" i="1"/>
  <c r="F384" i="1"/>
  <c r="F373" i="1"/>
  <c r="F359" i="1"/>
  <c r="F348" i="1"/>
  <c r="F320" i="1"/>
  <c r="F309" i="1"/>
  <c r="F284" i="1"/>
  <c r="F270" i="1"/>
  <c r="F256" i="1"/>
  <c r="F245" i="1"/>
  <c r="F231" i="1"/>
  <c r="F196" i="1"/>
  <c r="F178" i="1"/>
  <c r="F163" i="1"/>
  <c r="F145" i="1"/>
  <c r="F108" i="1"/>
  <c r="F85" i="1"/>
  <c r="F66" i="1"/>
  <c r="F43" i="1"/>
  <c r="F20" i="1"/>
  <c r="F212" i="1"/>
  <c r="F338" i="1"/>
  <c r="F314" i="1"/>
  <c r="F274" i="1"/>
  <c r="F218" i="1"/>
  <c r="F223" i="1"/>
  <c r="F191" i="1"/>
  <c r="F183" i="1"/>
  <c r="F151" i="1"/>
  <c r="F127" i="1"/>
  <c r="F79" i="1"/>
  <c r="F63" i="1"/>
  <c r="F7" i="1"/>
  <c r="F534" i="1"/>
  <c r="F526" i="1"/>
  <c r="F518" i="1"/>
  <c r="F510" i="1"/>
  <c r="F502" i="1"/>
  <c r="F494" i="1"/>
  <c r="F486" i="1"/>
  <c r="F469" i="1"/>
  <c r="F457" i="1"/>
  <c r="F447" i="1"/>
  <c r="F437" i="1"/>
  <c r="F415" i="1"/>
  <c r="F405" i="1"/>
  <c r="F393" i="1"/>
  <c r="F383" i="1"/>
  <c r="F372" i="1"/>
  <c r="F358" i="1"/>
  <c r="F333" i="1"/>
  <c r="F319" i="1"/>
  <c r="F308" i="1"/>
  <c r="F294" i="1"/>
  <c r="F280" i="1"/>
  <c r="F269" i="1"/>
  <c r="F255" i="1"/>
  <c r="F244" i="1"/>
  <c r="F228" i="1"/>
  <c r="F210" i="1"/>
  <c r="F195" i="1"/>
  <c r="F162" i="1"/>
  <c r="F144" i="1"/>
  <c r="F122" i="1"/>
  <c r="F107" i="1"/>
  <c r="F84" i="1"/>
  <c r="F65" i="1"/>
  <c r="F16" i="1"/>
  <c r="F466" i="1"/>
  <c r="F346" i="1"/>
  <c r="F190" i="1"/>
  <c r="F182" i="1"/>
  <c r="F174" i="1"/>
  <c r="F166" i="1"/>
  <c r="F150" i="1"/>
  <c r="F134" i="1"/>
  <c r="F126" i="1"/>
  <c r="F118" i="1"/>
  <c r="F110" i="1"/>
  <c r="F94" i="1"/>
  <c r="F78" i="1"/>
  <c r="F62" i="1"/>
  <c r="F54" i="1"/>
  <c r="F46" i="1"/>
  <c r="F38" i="1"/>
  <c r="F22" i="1"/>
  <c r="F6" i="1"/>
  <c r="F541" i="1"/>
  <c r="F533" i="1"/>
  <c r="F525" i="1"/>
  <c r="F517" i="1"/>
  <c r="F509" i="1"/>
  <c r="F501" i="1"/>
  <c r="F493" i="1"/>
  <c r="F485" i="1"/>
  <c r="F477" i="1"/>
  <c r="F446" i="1"/>
  <c r="F436" i="1"/>
  <c r="F414" i="1"/>
  <c r="F382" i="1"/>
  <c r="F357" i="1"/>
  <c r="F343" i="1"/>
  <c r="F318" i="1"/>
  <c r="F293" i="1"/>
  <c r="F268" i="1"/>
  <c r="F254" i="1"/>
  <c r="F227" i="1"/>
  <c r="F194" i="1"/>
  <c r="F156" i="1"/>
  <c r="F83" i="1"/>
  <c r="F37" i="1"/>
  <c r="F11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01" i="1"/>
  <c r="F77" i="1"/>
  <c r="F69" i="1"/>
  <c r="F61" i="1"/>
  <c r="F45" i="1"/>
  <c r="F29" i="1"/>
  <c r="F21" i="1"/>
  <c r="F13" i="1"/>
  <c r="F5" i="1"/>
  <c r="F532" i="1"/>
  <c r="F524" i="1"/>
  <c r="F516" i="1"/>
  <c r="F500" i="1"/>
  <c r="F492" i="1"/>
  <c r="F484" i="1"/>
  <c r="F476" i="1"/>
  <c r="F445" i="1"/>
  <c r="F413" i="1"/>
  <c r="F381" i="1"/>
  <c r="F356" i="1"/>
  <c r="F342" i="1"/>
  <c r="F317" i="1"/>
  <c r="F292" i="1"/>
  <c r="F253" i="1"/>
  <c r="F226" i="1"/>
  <c r="F82" i="1"/>
  <c r="F36" i="1"/>
  <c r="F10" i="1"/>
  <c r="F100" i="1"/>
  <c r="F76" i="1"/>
  <c r="F60" i="1"/>
  <c r="F4" i="1"/>
  <c r="F539" i="1"/>
  <c r="F531" i="1"/>
  <c r="F515" i="1"/>
  <c r="F499" i="1"/>
  <c r="F491" i="1"/>
  <c r="F483" i="1"/>
  <c r="F474" i="1"/>
  <c r="F454" i="1"/>
  <c r="F444" i="1"/>
  <c r="F380" i="1"/>
  <c r="F366" i="1"/>
  <c r="F341" i="1"/>
  <c r="F316" i="1"/>
  <c r="F277" i="1"/>
  <c r="F252" i="1"/>
  <c r="F220" i="1"/>
  <c r="F172" i="1"/>
  <c r="F154" i="1"/>
  <c r="F98" i="1"/>
  <c r="F116" i="1"/>
  <c r="F475" i="1"/>
  <c r="F459" i="1"/>
  <c r="F443" i="1"/>
  <c r="F427" i="1"/>
  <c r="F419" i="1"/>
  <c r="F411" i="1"/>
  <c r="F403" i="1"/>
  <c r="F387" i="1"/>
  <c r="F371" i="1"/>
  <c r="F363" i="1"/>
  <c r="F355" i="1"/>
  <c r="F347" i="1"/>
  <c r="F299" i="1"/>
  <c r="F291" i="1"/>
  <c r="F283" i="1"/>
  <c r="F267" i="1"/>
  <c r="F251" i="1"/>
  <c r="F235" i="1"/>
  <c r="F211" i="1"/>
  <c r="F179" i="1"/>
  <c r="F171" i="1"/>
  <c r="F139" i="1"/>
  <c r="F123" i="1"/>
  <c r="F91" i="1"/>
  <c r="F35" i="1"/>
  <c r="F19" i="1"/>
  <c r="F3" i="1"/>
  <c r="F538" i="1"/>
  <c r="F530" i="1"/>
  <c r="F498" i="1"/>
  <c r="F482" i="1"/>
  <c r="F453" i="1"/>
  <c r="F431" i="1"/>
  <c r="F421" i="1"/>
  <c r="F399" i="1"/>
  <c r="F389" i="1"/>
  <c r="F365" i="1"/>
  <c r="F340" i="1"/>
  <c r="F326" i="1"/>
  <c r="F301" i="1"/>
  <c r="F237" i="1"/>
  <c r="F219" i="1"/>
  <c r="F117" i="1"/>
  <c r="F53" i="1"/>
  <c r="F27" i="1"/>
  <c r="L11" i="6" l="1"/>
  <c r="M11" i="6" s="1"/>
  <c r="J19" i="4"/>
  <c r="J24" i="4"/>
  <c r="D16" i="4"/>
  <c r="F16" i="4" s="1"/>
  <c r="G16" i="4" s="1"/>
  <c r="J16" i="4"/>
  <c r="J20" i="4"/>
  <c r="D23" i="4"/>
  <c r="F23" i="4" s="1"/>
  <c r="J23" i="4"/>
  <c r="D17" i="4"/>
  <c r="F17" i="4" s="1"/>
  <c r="G17" i="4" s="1"/>
  <c r="J17" i="4"/>
  <c r="J31" i="4"/>
  <c r="D25" i="4"/>
  <c r="F25" i="4" s="1"/>
  <c r="J25" i="4"/>
  <c r="D33" i="4"/>
  <c r="F33" i="4" s="1"/>
  <c r="J33" i="4"/>
  <c r="G25" i="4"/>
  <c r="G33" i="4"/>
  <c r="G23" i="4"/>
  <c r="D18" i="4"/>
  <c r="F18" i="4" s="1"/>
  <c r="G18" i="4" s="1"/>
  <c r="D28" i="4"/>
  <c r="D21" i="4"/>
  <c r="F21" i="4" s="1"/>
  <c r="G21" i="4" s="1"/>
  <c r="D29" i="4"/>
  <c r="F29" i="4" s="1"/>
  <c r="G29" i="4" s="1"/>
  <c r="D15" i="4"/>
  <c r="D20" i="4"/>
  <c r="D22" i="4"/>
  <c r="F22" i="4" s="1"/>
  <c r="G22" i="4" s="1"/>
  <c r="D32" i="4"/>
  <c r="D19" i="4"/>
  <c r="F19" i="4" s="1"/>
  <c r="G19" i="4" s="1"/>
  <c r="D24" i="4"/>
  <c r="D31" i="4"/>
  <c r="F31" i="4" s="1"/>
  <c r="G31" i="4" s="1"/>
  <c r="D30" i="4"/>
  <c r="F30" i="4" s="1"/>
  <c r="G30" i="4" s="1"/>
  <c r="D27" i="4"/>
  <c r="F27" i="4" s="1"/>
  <c r="G27" i="4" s="1"/>
  <c r="D26" i="4"/>
  <c r="A13" i="3"/>
  <c r="B12" i="3"/>
  <c r="F12" i="3" s="1"/>
  <c r="D12" i="3"/>
  <c r="H12" i="3" s="1"/>
  <c r="E12" i="3"/>
  <c r="I12" i="3" s="1"/>
  <c r="C12" i="3"/>
  <c r="G12" i="3" s="1"/>
  <c r="L12" i="6" l="1"/>
  <c r="M12" i="6" s="1"/>
  <c r="F26" i="4"/>
  <c r="G26" i="4" s="1"/>
  <c r="F24" i="4"/>
  <c r="G24" i="4" s="1"/>
  <c r="F32" i="4"/>
  <c r="G32" i="4" s="1"/>
  <c r="F15" i="4"/>
  <c r="G15" i="4" s="1"/>
  <c r="F28" i="4"/>
  <c r="G28" i="4" s="1"/>
  <c r="F20" i="4"/>
  <c r="G20" i="4" s="1"/>
  <c r="A14" i="3"/>
  <c r="B13" i="3"/>
  <c r="F13" i="3" s="1"/>
  <c r="C13" i="3"/>
  <c r="G13" i="3" s="1"/>
  <c r="D13" i="3"/>
  <c r="H13" i="3" s="1"/>
  <c r="E13" i="3"/>
  <c r="I13" i="3" s="1"/>
  <c r="L13" i="6" l="1"/>
  <c r="M13" i="6" s="1"/>
  <c r="A15" i="3"/>
  <c r="B14" i="3"/>
  <c r="F14" i="3" s="1"/>
  <c r="D14" i="3"/>
  <c r="H14" i="3" s="1"/>
  <c r="E14" i="3"/>
  <c r="I14" i="3" s="1"/>
  <c r="C14" i="3"/>
  <c r="G14" i="3" s="1"/>
  <c r="L14" i="6" l="1"/>
  <c r="L15" i="6" s="1"/>
  <c r="A16" i="3"/>
  <c r="B15" i="3"/>
  <c r="F15" i="3" s="1"/>
  <c r="C15" i="3"/>
  <c r="G15" i="3" s="1"/>
  <c r="E15" i="3"/>
  <c r="I15" i="3" s="1"/>
  <c r="D15" i="3"/>
  <c r="H15" i="3" s="1"/>
  <c r="M14" i="6" l="1"/>
  <c r="L16" i="6"/>
  <c r="M15" i="6"/>
  <c r="A17" i="3"/>
  <c r="D16" i="3"/>
  <c r="H16" i="3" s="1"/>
  <c r="E16" i="3"/>
  <c r="I16" i="3" s="1"/>
  <c r="C16" i="3"/>
  <c r="G16" i="3" s="1"/>
  <c r="B16" i="3"/>
  <c r="F16" i="3" s="1"/>
  <c r="L17" i="6" l="1"/>
  <c r="M16" i="6"/>
  <c r="A18" i="3"/>
  <c r="B17" i="3"/>
  <c r="F17" i="3" s="1"/>
  <c r="C17" i="3"/>
  <c r="G17" i="3" s="1"/>
  <c r="D17" i="3"/>
  <c r="H17" i="3" s="1"/>
  <c r="E17" i="3"/>
  <c r="I17" i="3" s="1"/>
  <c r="L18" i="6" l="1"/>
  <c r="M17" i="6"/>
  <c r="A19" i="3"/>
  <c r="D18" i="3"/>
  <c r="H18" i="3" s="1"/>
  <c r="E18" i="3"/>
  <c r="I18" i="3" s="1"/>
  <c r="C18" i="3"/>
  <c r="G18" i="3" s="1"/>
  <c r="B18" i="3"/>
  <c r="F18" i="3" s="1"/>
  <c r="L19" i="6" l="1"/>
  <c r="M18" i="6"/>
  <c r="A20" i="3"/>
  <c r="B19" i="3"/>
  <c r="F19" i="3" s="1"/>
  <c r="C19" i="3"/>
  <c r="G19" i="3" s="1"/>
  <c r="E19" i="3"/>
  <c r="I19" i="3" s="1"/>
  <c r="D19" i="3"/>
  <c r="H19" i="3" s="1"/>
  <c r="L20" i="6" l="1"/>
  <c r="M19" i="6"/>
  <c r="A21" i="3"/>
  <c r="C20" i="3"/>
  <c r="G20" i="3" s="1"/>
  <c r="D20" i="3"/>
  <c r="H20" i="3" s="1"/>
  <c r="B20" i="3"/>
  <c r="F20" i="3" s="1"/>
  <c r="E20" i="3"/>
  <c r="I20" i="3" s="1"/>
  <c r="L21" i="6" l="1"/>
  <c r="M20" i="6"/>
  <c r="A22" i="3"/>
  <c r="C21" i="3"/>
  <c r="G21" i="3" s="1"/>
  <c r="B21" i="3"/>
  <c r="F21" i="3" s="1"/>
  <c r="D21" i="3"/>
  <c r="H21" i="3" s="1"/>
  <c r="E21" i="3"/>
  <c r="I21" i="3" s="1"/>
  <c r="L22" i="6" l="1"/>
  <c r="M21" i="6"/>
  <c r="A23" i="3"/>
  <c r="C22" i="3"/>
  <c r="G22" i="3" s="1"/>
  <c r="D22" i="3"/>
  <c r="H22" i="3" s="1"/>
  <c r="B22" i="3"/>
  <c r="F22" i="3" s="1"/>
  <c r="E22" i="3"/>
  <c r="I22" i="3" s="1"/>
  <c r="L23" i="6" l="1"/>
  <c r="M22" i="6"/>
  <c r="A24" i="3"/>
  <c r="C23" i="3"/>
  <c r="G23" i="3" s="1"/>
  <c r="B23" i="3"/>
  <c r="F23" i="3" s="1"/>
  <c r="D23" i="3"/>
  <c r="H23" i="3" s="1"/>
  <c r="E23" i="3"/>
  <c r="I23" i="3" s="1"/>
  <c r="L24" i="6" l="1"/>
  <c r="M23" i="6"/>
  <c r="A25" i="3"/>
  <c r="C24" i="3"/>
  <c r="G24" i="3" s="1"/>
  <c r="D24" i="3"/>
  <c r="H24" i="3" s="1"/>
  <c r="B24" i="3"/>
  <c r="F24" i="3" s="1"/>
  <c r="E24" i="3"/>
  <c r="I24" i="3" s="1"/>
  <c r="L25" i="6" l="1"/>
  <c r="M24" i="6"/>
  <c r="A26" i="3"/>
  <c r="C25" i="3"/>
  <c r="G25" i="3" s="1"/>
  <c r="B25" i="3"/>
  <c r="F25" i="3" s="1"/>
  <c r="D25" i="3"/>
  <c r="H25" i="3" s="1"/>
  <c r="E25" i="3"/>
  <c r="I25" i="3" s="1"/>
  <c r="L26" i="6" l="1"/>
  <c r="M25" i="6"/>
  <c r="A27" i="3"/>
  <c r="C26" i="3"/>
  <c r="G26" i="3" s="1"/>
  <c r="D26" i="3"/>
  <c r="H26" i="3" s="1"/>
  <c r="B26" i="3"/>
  <c r="F26" i="3" s="1"/>
  <c r="E26" i="3"/>
  <c r="I26" i="3" s="1"/>
  <c r="L27" i="6" l="1"/>
  <c r="M26" i="6"/>
  <c r="A28" i="3"/>
  <c r="C27" i="3"/>
  <c r="G27" i="3" s="1"/>
  <c r="D27" i="3"/>
  <c r="H27" i="3" s="1"/>
  <c r="E27" i="3"/>
  <c r="I27" i="3" s="1"/>
  <c r="B27" i="3"/>
  <c r="F27" i="3" s="1"/>
  <c r="L28" i="6" l="1"/>
  <c r="M27" i="6"/>
  <c r="A29" i="3"/>
  <c r="C28" i="3"/>
  <c r="G28" i="3" s="1"/>
  <c r="D28" i="3"/>
  <c r="H28" i="3" s="1"/>
  <c r="B28" i="3"/>
  <c r="F28" i="3" s="1"/>
  <c r="E28" i="3"/>
  <c r="I28" i="3" s="1"/>
  <c r="L29" i="6" l="1"/>
  <c r="M28" i="6"/>
  <c r="A30" i="3"/>
  <c r="C29" i="3"/>
  <c r="G29" i="3" s="1"/>
  <c r="D29" i="3"/>
  <c r="H29" i="3" s="1"/>
  <c r="B29" i="3"/>
  <c r="F29" i="3" s="1"/>
  <c r="E29" i="3"/>
  <c r="I29" i="3" s="1"/>
  <c r="L30" i="6" l="1"/>
  <c r="M29" i="6"/>
  <c r="A31" i="3"/>
  <c r="C30" i="3"/>
  <c r="G30" i="3" s="1"/>
  <c r="D30" i="3"/>
  <c r="H30" i="3" s="1"/>
  <c r="E30" i="3"/>
  <c r="I30" i="3" s="1"/>
  <c r="B30" i="3"/>
  <c r="F30" i="3" s="1"/>
  <c r="L31" i="6" l="1"/>
  <c r="M30" i="6"/>
  <c r="A32" i="3"/>
  <c r="C31" i="3"/>
  <c r="G31" i="3" s="1"/>
  <c r="B31" i="3"/>
  <c r="F31" i="3" s="1"/>
  <c r="D31" i="3"/>
  <c r="H31" i="3" s="1"/>
  <c r="E31" i="3"/>
  <c r="I31" i="3" s="1"/>
  <c r="L32" i="6" l="1"/>
  <c r="M31" i="6"/>
  <c r="C32" i="3"/>
  <c r="G32" i="3" s="1"/>
  <c r="D32" i="3"/>
  <c r="H32" i="3" s="1"/>
  <c r="E32" i="3"/>
  <c r="I32" i="3" s="1"/>
  <c r="B32" i="3"/>
  <c r="F32" i="3" s="1"/>
  <c r="A33" i="3"/>
  <c r="L33" i="6" l="1"/>
  <c r="M32" i="6"/>
  <c r="A34" i="3"/>
  <c r="C33" i="3"/>
  <c r="G33" i="3" s="1"/>
  <c r="E33" i="3"/>
  <c r="I33" i="3" s="1"/>
  <c r="B33" i="3"/>
  <c r="F33" i="3" s="1"/>
  <c r="D33" i="3"/>
  <c r="H33" i="3" s="1"/>
  <c r="L34" i="6" l="1"/>
  <c r="M33" i="6"/>
  <c r="A35" i="3"/>
  <c r="C34" i="3"/>
  <c r="G34" i="3" s="1"/>
  <c r="D34" i="3"/>
  <c r="H34" i="3" s="1"/>
  <c r="B34" i="3"/>
  <c r="F34" i="3" s="1"/>
  <c r="E34" i="3"/>
  <c r="I34" i="3" s="1"/>
  <c r="L35" i="6" l="1"/>
  <c r="M34" i="6"/>
  <c r="A36" i="3"/>
  <c r="C35" i="3"/>
  <c r="G35" i="3" s="1"/>
  <c r="B35" i="3"/>
  <c r="F35" i="3" s="1"/>
  <c r="E35" i="3"/>
  <c r="I35" i="3" s="1"/>
  <c r="D35" i="3"/>
  <c r="H35" i="3" s="1"/>
  <c r="L36" i="6" l="1"/>
  <c r="M35" i="6"/>
  <c r="A37" i="3"/>
  <c r="C36" i="3"/>
  <c r="G36" i="3" s="1"/>
  <c r="D36" i="3"/>
  <c r="H36" i="3" s="1"/>
  <c r="B36" i="3"/>
  <c r="F36" i="3" s="1"/>
  <c r="E36" i="3"/>
  <c r="I36" i="3" s="1"/>
  <c r="L37" i="6" l="1"/>
  <c r="M36" i="6"/>
  <c r="A38" i="3"/>
  <c r="C37" i="3"/>
  <c r="G37" i="3" s="1"/>
  <c r="B37" i="3"/>
  <c r="F37" i="3" s="1"/>
  <c r="D37" i="3"/>
  <c r="H37" i="3" s="1"/>
  <c r="E37" i="3"/>
  <c r="I37" i="3" s="1"/>
  <c r="L38" i="6" l="1"/>
  <c r="M37" i="6"/>
  <c r="A39" i="3"/>
  <c r="C38" i="3"/>
  <c r="G38" i="3" s="1"/>
  <c r="D38" i="3"/>
  <c r="H38" i="3" s="1"/>
  <c r="B38" i="3"/>
  <c r="F38" i="3" s="1"/>
  <c r="E38" i="3"/>
  <c r="I38" i="3" s="1"/>
  <c r="L39" i="6" l="1"/>
  <c r="M38" i="6"/>
  <c r="A40" i="3"/>
  <c r="C39" i="3"/>
  <c r="G39" i="3" s="1"/>
  <c r="B39" i="3"/>
  <c r="F39" i="3" s="1"/>
  <c r="D39" i="3"/>
  <c r="H39" i="3" s="1"/>
  <c r="E39" i="3"/>
  <c r="I39" i="3" s="1"/>
  <c r="L40" i="6" l="1"/>
  <c r="M39" i="6"/>
  <c r="A41" i="3"/>
  <c r="C40" i="3"/>
  <c r="G40" i="3" s="1"/>
  <c r="D40" i="3"/>
  <c r="H40" i="3" s="1"/>
  <c r="B40" i="3"/>
  <c r="F40" i="3" s="1"/>
  <c r="E40" i="3"/>
  <c r="I40" i="3" s="1"/>
  <c r="L41" i="6" l="1"/>
  <c r="M40" i="6"/>
  <c r="A42" i="3"/>
  <c r="C41" i="3"/>
  <c r="G41" i="3" s="1"/>
  <c r="B41" i="3"/>
  <c r="F41" i="3" s="1"/>
  <c r="D41" i="3"/>
  <c r="H41" i="3" s="1"/>
  <c r="E41" i="3"/>
  <c r="I41" i="3" s="1"/>
  <c r="L42" i="6" l="1"/>
  <c r="M41" i="6"/>
  <c r="A43" i="3"/>
  <c r="C42" i="3"/>
  <c r="G42" i="3" s="1"/>
  <c r="D42" i="3"/>
  <c r="H42" i="3" s="1"/>
  <c r="B42" i="3"/>
  <c r="F42" i="3" s="1"/>
  <c r="E42" i="3"/>
  <c r="I42" i="3" s="1"/>
  <c r="L43" i="6" l="1"/>
  <c r="M42" i="6"/>
  <c r="A44" i="3"/>
  <c r="C43" i="3"/>
  <c r="G43" i="3" s="1"/>
  <c r="D43" i="3"/>
  <c r="H43" i="3" s="1"/>
  <c r="E43" i="3"/>
  <c r="I43" i="3" s="1"/>
  <c r="B43" i="3"/>
  <c r="F43" i="3" s="1"/>
  <c r="L44" i="6" l="1"/>
  <c r="M43" i="6"/>
  <c r="A45" i="3"/>
  <c r="C44" i="3"/>
  <c r="G44" i="3" s="1"/>
  <c r="D44" i="3"/>
  <c r="H44" i="3" s="1"/>
  <c r="B44" i="3"/>
  <c r="F44" i="3" s="1"/>
  <c r="E44" i="3"/>
  <c r="I44" i="3" s="1"/>
  <c r="L45" i="6" l="1"/>
  <c r="M44" i="6"/>
  <c r="A46" i="3"/>
  <c r="C45" i="3"/>
  <c r="G45" i="3" s="1"/>
  <c r="D45" i="3"/>
  <c r="H45" i="3" s="1"/>
  <c r="B45" i="3"/>
  <c r="F45" i="3" s="1"/>
  <c r="E45" i="3"/>
  <c r="I45" i="3" s="1"/>
  <c r="L46" i="6" l="1"/>
  <c r="M45" i="6"/>
  <c r="A47" i="3"/>
  <c r="C46" i="3"/>
  <c r="G46" i="3" s="1"/>
  <c r="D46" i="3"/>
  <c r="H46" i="3" s="1"/>
  <c r="E46" i="3"/>
  <c r="I46" i="3" s="1"/>
  <c r="B46" i="3"/>
  <c r="F46" i="3" s="1"/>
  <c r="L47" i="6" l="1"/>
  <c r="M46" i="6"/>
  <c r="A48" i="3"/>
  <c r="C47" i="3"/>
  <c r="G47" i="3" s="1"/>
  <c r="B47" i="3"/>
  <c r="F47" i="3" s="1"/>
  <c r="D47" i="3"/>
  <c r="H47" i="3" s="1"/>
  <c r="E47" i="3"/>
  <c r="I47" i="3" s="1"/>
  <c r="L48" i="6" l="1"/>
  <c r="M47" i="6"/>
  <c r="A49" i="3"/>
  <c r="C48" i="3"/>
  <c r="G48" i="3" s="1"/>
  <c r="D48" i="3"/>
  <c r="H48" i="3" s="1"/>
  <c r="E48" i="3"/>
  <c r="I48" i="3" s="1"/>
  <c r="B48" i="3"/>
  <c r="F48" i="3" s="1"/>
  <c r="L49" i="6" l="1"/>
  <c r="M48" i="6"/>
  <c r="A50" i="3"/>
  <c r="C49" i="3"/>
  <c r="G49" i="3" s="1"/>
  <c r="E49" i="3"/>
  <c r="I49" i="3" s="1"/>
  <c r="B49" i="3"/>
  <c r="F49" i="3" s="1"/>
  <c r="D49" i="3"/>
  <c r="H49" i="3" s="1"/>
  <c r="L50" i="6" l="1"/>
  <c r="M49" i="6"/>
  <c r="A51" i="3"/>
  <c r="C50" i="3"/>
  <c r="G50" i="3" s="1"/>
  <c r="D50" i="3"/>
  <c r="H50" i="3" s="1"/>
  <c r="B50" i="3"/>
  <c r="F50" i="3" s="1"/>
  <c r="E50" i="3"/>
  <c r="I50" i="3" s="1"/>
  <c r="L51" i="6" l="1"/>
  <c r="M50" i="6"/>
  <c r="A52" i="3"/>
  <c r="C51" i="3"/>
  <c r="G51" i="3" s="1"/>
  <c r="B51" i="3"/>
  <c r="F51" i="3" s="1"/>
  <c r="D51" i="3"/>
  <c r="H51" i="3" s="1"/>
  <c r="E51" i="3"/>
  <c r="I51" i="3" s="1"/>
  <c r="L52" i="6" l="1"/>
  <c r="M51" i="6"/>
  <c r="A53" i="3"/>
  <c r="C52" i="3"/>
  <c r="G52" i="3" s="1"/>
  <c r="D52" i="3"/>
  <c r="H52" i="3" s="1"/>
  <c r="B52" i="3"/>
  <c r="F52" i="3" s="1"/>
  <c r="E52" i="3"/>
  <c r="I52" i="3" s="1"/>
  <c r="L53" i="6" l="1"/>
  <c r="M52" i="6"/>
  <c r="A54" i="3"/>
  <c r="C53" i="3"/>
  <c r="G53" i="3" s="1"/>
  <c r="B53" i="3"/>
  <c r="F53" i="3" s="1"/>
  <c r="D53" i="3"/>
  <c r="H53" i="3" s="1"/>
  <c r="E53" i="3"/>
  <c r="I53" i="3" s="1"/>
  <c r="L54" i="6" l="1"/>
  <c r="M53" i="6"/>
  <c r="A55" i="3"/>
  <c r="C54" i="3"/>
  <c r="G54" i="3" s="1"/>
  <c r="D54" i="3"/>
  <c r="H54" i="3" s="1"/>
  <c r="B54" i="3"/>
  <c r="F54" i="3" s="1"/>
  <c r="E54" i="3"/>
  <c r="I54" i="3" s="1"/>
  <c r="L55" i="6" l="1"/>
  <c r="M54" i="6"/>
  <c r="A56" i="3"/>
  <c r="C55" i="3"/>
  <c r="G55" i="3" s="1"/>
  <c r="B55" i="3"/>
  <c r="F55" i="3" s="1"/>
  <c r="D55" i="3"/>
  <c r="H55" i="3" s="1"/>
  <c r="E55" i="3"/>
  <c r="I55" i="3" s="1"/>
  <c r="L56" i="6" l="1"/>
  <c r="M55" i="6"/>
  <c r="A57" i="3"/>
  <c r="C56" i="3"/>
  <c r="G56" i="3" s="1"/>
  <c r="D56" i="3"/>
  <c r="H56" i="3" s="1"/>
  <c r="B56" i="3"/>
  <c r="F56" i="3" s="1"/>
  <c r="E56" i="3"/>
  <c r="I56" i="3" s="1"/>
  <c r="L57" i="6" l="1"/>
  <c r="M56" i="6"/>
  <c r="A58" i="3"/>
  <c r="C57" i="3"/>
  <c r="G57" i="3" s="1"/>
  <c r="B57" i="3"/>
  <c r="F57" i="3" s="1"/>
  <c r="D57" i="3"/>
  <c r="H57" i="3" s="1"/>
  <c r="E57" i="3"/>
  <c r="I57" i="3" s="1"/>
  <c r="L58" i="6" l="1"/>
  <c r="M57" i="6"/>
  <c r="A59" i="3"/>
  <c r="C58" i="3"/>
  <c r="G58" i="3" s="1"/>
  <c r="D58" i="3"/>
  <c r="H58" i="3" s="1"/>
  <c r="B58" i="3"/>
  <c r="F58" i="3" s="1"/>
  <c r="E58" i="3"/>
  <c r="I58" i="3" s="1"/>
  <c r="L59" i="6" l="1"/>
  <c r="M58" i="6"/>
  <c r="A60" i="3"/>
  <c r="C59" i="3"/>
  <c r="G59" i="3" s="1"/>
  <c r="D59" i="3"/>
  <c r="H59" i="3" s="1"/>
  <c r="E59" i="3"/>
  <c r="I59" i="3" s="1"/>
  <c r="B59" i="3"/>
  <c r="F59" i="3" s="1"/>
  <c r="L60" i="6" l="1"/>
  <c r="M59" i="6"/>
  <c r="A61" i="3"/>
  <c r="C60" i="3"/>
  <c r="G60" i="3" s="1"/>
  <c r="D60" i="3"/>
  <c r="H60" i="3" s="1"/>
  <c r="B60" i="3"/>
  <c r="F60" i="3" s="1"/>
  <c r="E60" i="3"/>
  <c r="I60" i="3" s="1"/>
  <c r="L61" i="6" l="1"/>
  <c r="M60" i="6"/>
  <c r="A62" i="3"/>
  <c r="C61" i="3"/>
  <c r="G61" i="3" s="1"/>
  <c r="B61" i="3"/>
  <c r="F61" i="3" s="1"/>
  <c r="D61" i="3"/>
  <c r="H61" i="3" s="1"/>
  <c r="E61" i="3"/>
  <c r="I61" i="3" s="1"/>
  <c r="L62" i="6" l="1"/>
  <c r="M61" i="6"/>
  <c r="A63" i="3"/>
  <c r="C62" i="3"/>
  <c r="G62" i="3" s="1"/>
  <c r="D62" i="3"/>
  <c r="H62" i="3" s="1"/>
  <c r="E62" i="3"/>
  <c r="I62" i="3" s="1"/>
  <c r="B62" i="3"/>
  <c r="F62" i="3" s="1"/>
  <c r="L63" i="6" l="1"/>
  <c r="M62" i="6"/>
  <c r="A64" i="3"/>
  <c r="C63" i="3"/>
  <c r="G63" i="3" s="1"/>
  <c r="B63" i="3"/>
  <c r="F63" i="3" s="1"/>
  <c r="D63" i="3"/>
  <c r="H63" i="3" s="1"/>
  <c r="E63" i="3"/>
  <c r="I63" i="3" s="1"/>
  <c r="L64" i="6" l="1"/>
  <c r="M63" i="6"/>
  <c r="A65" i="3"/>
  <c r="C64" i="3"/>
  <c r="G64" i="3" s="1"/>
  <c r="D64" i="3"/>
  <c r="H64" i="3" s="1"/>
  <c r="E64" i="3"/>
  <c r="I64" i="3" s="1"/>
  <c r="B64" i="3"/>
  <c r="F64" i="3" s="1"/>
  <c r="L65" i="6" l="1"/>
  <c r="M64" i="6"/>
  <c r="A66" i="3"/>
  <c r="C65" i="3"/>
  <c r="G65" i="3" s="1"/>
  <c r="E65" i="3"/>
  <c r="I65" i="3" s="1"/>
  <c r="B65" i="3"/>
  <c r="F65" i="3" s="1"/>
  <c r="D65" i="3"/>
  <c r="H65" i="3" s="1"/>
  <c r="L66" i="6" l="1"/>
  <c r="M65" i="6"/>
  <c r="A67" i="3"/>
  <c r="C66" i="3"/>
  <c r="G66" i="3" s="1"/>
  <c r="D66" i="3"/>
  <c r="H66" i="3" s="1"/>
  <c r="B66" i="3"/>
  <c r="F66" i="3" s="1"/>
  <c r="E66" i="3"/>
  <c r="I66" i="3" s="1"/>
  <c r="L67" i="6" l="1"/>
  <c r="M66" i="6"/>
  <c r="A68" i="3"/>
  <c r="C67" i="3"/>
  <c r="G67" i="3" s="1"/>
  <c r="B67" i="3"/>
  <c r="F67" i="3" s="1"/>
  <c r="E67" i="3"/>
  <c r="I67" i="3" s="1"/>
  <c r="D67" i="3"/>
  <c r="H67" i="3" s="1"/>
  <c r="L68" i="6" l="1"/>
  <c r="M67" i="6"/>
  <c r="A69" i="3"/>
  <c r="C68" i="3"/>
  <c r="G68" i="3" s="1"/>
  <c r="D68" i="3"/>
  <c r="H68" i="3" s="1"/>
  <c r="B68" i="3"/>
  <c r="F68" i="3" s="1"/>
  <c r="E68" i="3"/>
  <c r="I68" i="3" s="1"/>
  <c r="L69" i="6" l="1"/>
  <c r="M68" i="6"/>
  <c r="A70" i="3"/>
  <c r="C69" i="3"/>
  <c r="G69" i="3" s="1"/>
  <c r="B69" i="3"/>
  <c r="F69" i="3" s="1"/>
  <c r="D69" i="3"/>
  <c r="H69" i="3" s="1"/>
  <c r="E69" i="3"/>
  <c r="I69" i="3" s="1"/>
  <c r="L70" i="6" l="1"/>
  <c r="M69" i="6"/>
  <c r="A71" i="3"/>
  <c r="C70" i="3"/>
  <c r="G70" i="3" s="1"/>
  <c r="D70" i="3"/>
  <c r="H70" i="3" s="1"/>
  <c r="B70" i="3"/>
  <c r="F70" i="3" s="1"/>
  <c r="E70" i="3"/>
  <c r="I70" i="3" s="1"/>
  <c r="L71" i="6" l="1"/>
  <c r="M70" i="6"/>
  <c r="A72" i="3"/>
  <c r="C71" i="3"/>
  <c r="G71" i="3" s="1"/>
  <c r="B71" i="3"/>
  <c r="F71" i="3" s="1"/>
  <c r="D71" i="3"/>
  <c r="H71" i="3" s="1"/>
  <c r="E71" i="3"/>
  <c r="I71" i="3" s="1"/>
  <c r="L72" i="6" l="1"/>
  <c r="M71" i="6"/>
  <c r="C72" i="3"/>
  <c r="G72" i="3" s="1"/>
  <c r="D72" i="3"/>
  <c r="H72" i="3" s="1"/>
  <c r="B72" i="3"/>
  <c r="F72" i="3" s="1"/>
  <c r="E72" i="3"/>
  <c r="I72" i="3" s="1"/>
  <c r="A73" i="3"/>
  <c r="L73" i="6" l="1"/>
  <c r="M72" i="6"/>
  <c r="C73" i="3"/>
  <c r="G73" i="3" s="1"/>
  <c r="B73" i="3"/>
  <c r="F73" i="3" s="1"/>
  <c r="A74" i="3"/>
  <c r="D73" i="3"/>
  <c r="H73" i="3" s="1"/>
  <c r="E73" i="3"/>
  <c r="I73" i="3" s="1"/>
  <c r="L74" i="6" l="1"/>
  <c r="M73" i="6"/>
  <c r="A75" i="3"/>
  <c r="C74" i="3"/>
  <c r="G74" i="3" s="1"/>
  <c r="D74" i="3"/>
  <c r="H74" i="3" s="1"/>
  <c r="B74" i="3"/>
  <c r="F74" i="3" s="1"/>
  <c r="E74" i="3"/>
  <c r="I74" i="3" s="1"/>
  <c r="L75" i="6" l="1"/>
  <c r="M74" i="6"/>
  <c r="A76" i="3"/>
  <c r="C75" i="3"/>
  <c r="G75" i="3" s="1"/>
  <c r="D75" i="3"/>
  <c r="H75" i="3" s="1"/>
  <c r="E75" i="3"/>
  <c r="I75" i="3" s="1"/>
  <c r="B75" i="3"/>
  <c r="F75" i="3" s="1"/>
  <c r="L76" i="6" l="1"/>
  <c r="M75" i="6"/>
  <c r="A77" i="3"/>
  <c r="C76" i="3"/>
  <c r="G76" i="3" s="1"/>
  <c r="D76" i="3"/>
  <c r="H76" i="3" s="1"/>
  <c r="B76" i="3"/>
  <c r="F76" i="3" s="1"/>
  <c r="E76" i="3"/>
  <c r="I76" i="3" s="1"/>
  <c r="L77" i="6" l="1"/>
  <c r="M76" i="6"/>
  <c r="A78" i="3"/>
  <c r="C77" i="3"/>
  <c r="G77" i="3" s="1"/>
  <c r="D77" i="3"/>
  <c r="H77" i="3" s="1"/>
  <c r="B77" i="3"/>
  <c r="F77" i="3" s="1"/>
  <c r="E77" i="3"/>
  <c r="I77" i="3" s="1"/>
  <c r="L78" i="6" l="1"/>
  <c r="M77" i="6"/>
  <c r="A79" i="3"/>
  <c r="C78" i="3"/>
  <c r="G78" i="3" s="1"/>
  <c r="D78" i="3"/>
  <c r="H78" i="3" s="1"/>
  <c r="E78" i="3"/>
  <c r="I78" i="3" s="1"/>
  <c r="B78" i="3"/>
  <c r="F78" i="3" s="1"/>
  <c r="L79" i="6" l="1"/>
  <c r="M78" i="6"/>
  <c r="A80" i="3"/>
  <c r="C79" i="3"/>
  <c r="G79" i="3" s="1"/>
  <c r="B79" i="3"/>
  <c r="F79" i="3" s="1"/>
  <c r="D79" i="3"/>
  <c r="H79" i="3" s="1"/>
  <c r="E79" i="3"/>
  <c r="I79" i="3" s="1"/>
  <c r="L80" i="6" l="1"/>
  <c r="M79" i="6"/>
  <c r="A81" i="3"/>
  <c r="C80" i="3"/>
  <c r="G80" i="3" s="1"/>
  <c r="D80" i="3"/>
  <c r="H80" i="3" s="1"/>
  <c r="E80" i="3"/>
  <c r="I80" i="3" s="1"/>
  <c r="B80" i="3"/>
  <c r="F80" i="3" s="1"/>
  <c r="L81" i="6" l="1"/>
  <c r="M80" i="6"/>
  <c r="A82" i="3"/>
  <c r="C81" i="3"/>
  <c r="G81" i="3" s="1"/>
  <c r="E81" i="3"/>
  <c r="I81" i="3" s="1"/>
  <c r="B81" i="3"/>
  <c r="F81" i="3" s="1"/>
  <c r="D81" i="3"/>
  <c r="H81" i="3" s="1"/>
  <c r="L82" i="6" l="1"/>
  <c r="M81" i="6"/>
  <c r="A83" i="3"/>
  <c r="C82" i="3"/>
  <c r="G82" i="3" s="1"/>
  <c r="D82" i="3"/>
  <c r="H82" i="3" s="1"/>
  <c r="B82" i="3"/>
  <c r="F82" i="3" s="1"/>
  <c r="E82" i="3"/>
  <c r="I82" i="3" s="1"/>
  <c r="L83" i="6" l="1"/>
  <c r="M82" i="6"/>
  <c r="A84" i="3"/>
  <c r="C83" i="3"/>
  <c r="G83" i="3" s="1"/>
  <c r="E83" i="3"/>
  <c r="I83" i="3" s="1"/>
  <c r="B83" i="3"/>
  <c r="F83" i="3" s="1"/>
  <c r="D83" i="3"/>
  <c r="H83" i="3" s="1"/>
  <c r="L84" i="6" l="1"/>
  <c r="M83" i="6"/>
  <c r="A85" i="3"/>
  <c r="C84" i="3"/>
  <c r="G84" i="3" s="1"/>
  <c r="D84" i="3"/>
  <c r="H84" i="3" s="1"/>
  <c r="B84" i="3"/>
  <c r="F84" i="3" s="1"/>
  <c r="E84" i="3"/>
  <c r="I84" i="3" s="1"/>
  <c r="L85" i="6" l="1"/>
  <c r="M84" i="6"/>
  <c r="A86" i="3"/>
  <c r="C85" i="3"/>
  <c r="G85" i="3" s="1"/>
  <c r="B85" i="3"/>
  <c r="F85" i="3" s="1"/>
  <c r="D85" i="3"/>
  <c r="H85" i="3" s="1"/>
  <c r="E85" i="3"/>
  <c r="I85" i="3" s="1"/>
  <c r="L86" i="6" l="1"/>
  <c r="M85" i="6"/>
  <c r="A87" i="3"/>
  <c r="C86" i="3"/>
  <c r="G86" i="3" s="1"/>
  <c r="D86" i="3"/>
  <c r="H86" i="3" s="1"/>
  <c r="B86" i="3"/>
  <c r="F86" i="3" s="1"/>
  <c r="E86" i="3"/>
  <c r="I86" i="3" s="1"/>
  <c r="L87" i="6" l="1"/>
  <c r="M86" i="6"/>
  <c r="A88" i="3"/>
  <c r="C87" i="3"/>
  <c r="G87" i="3" s="1"/>
  <c r="B87" i="3"/>
  <c r="F87" i="3" s="1"/>
  <c r="D87" i="3"/>
  <c r="H87" i="3" s="1"/>
  <c r="E87" i="3"/>
  <c r="I87" i="3" s="1"/>
  <c r="L88" i="6" l="1"/>
  <c r="M87" i="6"/>
  <c r="A89" i="3"/>
  <c r="C88" i="3"/>
  <c r="G88" i="3" s="1"/>
  <c r="D88" i="3"/>
  <c r="H88" i="3" s="1"/>
  <c r="B88" i="3"/>
  <c r="F88" i="3" s="1"/>
  <c r="E88" i="3"/>
  <c r="I88" i="3" s="1"/>
  <c r="L89" i="6" l="1"/>
  <c r="M88" i="6"/>
  <c r="A90" i="3"/>
  <c r="C89" i="3"/>
  <c r="G89" i="3" s="1"/>
  <c r="B89" i="3"/>
  <c r="F89" i="3" s="1"/>
  <c r="D89" i="3"/>
  <c r="H89" i="3" s="1"/>
  <c r="E89" i="3"/>
  <c r="I89" i="3" s="1"/>
  <c r="L90" i="6" l="1"/>
  <c r="M89" i="6"/>
  <c r="A91" i="3"/>
  <c r="C90" i="3"/>
  <c r="G90" i="3" s="1"/>
  <c r="D90" i="3"/>
  <c r="H90" i="3" s="1"/>
  <c r="B90" i="3"/>
  <c r="F90" i="3" s="1"/>
  <c r="E90" i="3"/>
  <c r="I90" i="3" s="1"/>
  <c r="L91" i="6" l="1"/>
  <c r="M90" i="6"/>
  <c r="A92" i="3"/>
  <c r="C91" i="3"/>
  <c r="G91" i="3" s="1"/>
  <c r="D91" i="3"/>
  <c r="H91" i="3" s="1"/>
  <c r="E91" i="3"/>
  <c r="I91" i="3" s="1"/>
  <c r="B91" i="3"/>
  <c r="F91" i="3" s="1"/>
  <c r="L92" i="6" l="1"/>
  <c r="M91" i="6"/>
  <c r="A93" i="3"/>
  <c r="C92" i="3"/>
  <c r="G92" i="3" s="1"/>
  <c r="D92" i="3"/>
  <c r="H92" i="3" s="1"/>
  <c r="B92" i="3"/>
  <c r="F92" i="3" s="1"/>
  <c r="E92" i="3"/>
  <c r="I92" i="3" s="1"/>
  <c r="L93" i="6" l="1"/>
  <c r="M92" i="6"/>
  <c r="A94" i="3"/>
  <c r="C93" i="3"/>
  <c r="G93" i="3" s="1"/>
  <c r="D93" i="3"/>
  <c r="H93" i="3" s="1"/>
  <c r="B93" i="3"/>
  <c r="F93" i="3" s="1"/>
  <c r="E93" i="3"/>
  <c r="I93" i="3" s="1"/>
  <c r="L94" i="6" l="1"/>
  <c r="M93" i="6"/>
  <c r="A95" i="3"/>
  <c r="C94" i="3"/>
  <c r="G94" i="3" s="1"/>
  <c r="D94" i="3"/>
  <c r="H94" i="3" s="1"/>
  <c r="E94" i="3"/>
  <c r="I94" i="3" s="1"/>
  <c r="B94" i="3"/>
  <c r="F94" i="3" s="1"/>
  <c r="L95" i="6" l="1"/>
  <c r="M94" i="6"/>
  <c r="A96" i="3"/>
  <c r="C95" i="3"/>
  <c r="G95" i="3" s="1"/>
  <c r="B95" i="3"/>
  <c r="F95" i="3" s="1"/>
  <c r="D95" i="3"/>
  <c r="H95" i="3" s="1"/>
  <c r="E95" i="3"/>
  <c r="I95" i="3" s="1"/>
  <c r="L96" i="6" l="1"/>
  <c r="M95" i="6"/>
  <c r="A97" i="3"/>
  <c r="C96" i="3"/>
  <c r="G96" i="3" s="1"/>
  <c r="D96" i="3"/>
  <c r="H96" i="3" s="1"/>
  <c r="B96" i="3"/>
  <c r="F96" i="3" s="1"/>
  <c r="E96" i="3"/>
  <c r="I96" i="3" s="1"/>
  <c r="L97" i="6" l="1"/>
  <c r="M96" i="6"/>
  <c r="A98" i="3"/>
  <c r="C97" i="3"/>
  <c r="G97" i="3" s="1"/>
  <c r="E97" i="3"/>
  <c r="I97" i="3" s="1"/>
  <c r="B97" i="3"/>
  <c r="F97" i="3" s="1"/>
  <c r="D97" i="3"/>
  <c r="H97" i="3" s="1"/>
  <c r="L98" i="6" l="1"/>
  <c r="M97" i="6"/>
  <c r="A99" i="3"/>
  <c r="C98" i="3"/>
  <c r="G98" i="3" s="1"/>
  <c r="D98" i="3"/>
  <c r="H98" i="3" s="1"/>
  <c r="B98" i="3"/>
  <c r="F98" i="3" s="1"/>
  <c r="E98" i="3"/>
  <c r="I98" i="3" s="1"/>
  <c r="L99" i="6" l="1"/>
  <c r="M98" i="6"/>
  <c r="A100" i="3"/>
  <c r="C99" i="3"/>
  <c r="G99" i="3" s="1"/>
  <c r="B99" i="3"/>
  <c r="F99" i="3" s="1"/>
  <c r="E99" i="3"/>
  <c r="I99" i="3" s="1"/>
  <c r="D99" i="3"/>
  <c r="H99" i="3" s="1"/>
  <c r="L100" i="6" l="1"/>
  <c r="M99" i="6"/>
  <c r="A101" i="3"/>
  <c r="C100" i="3"/>
  <c r="G100" i="3" s="1"/>
  <c r="D100" i="3"/>
  <c r="H100" i="3" s="1"/>
  <c r="B100" i="3"/>
  <c r="F100" i="3" s="1"/>
  <c r="E100" i="3"/>
  <c r="I100" i="3" s="1"/>
  <c r="L101" i="6" l="1"/>
  <c r="M100" i="6"/>
  <c r="A102" i="3"/>
  <c r="C101" i="3"/>
  <c r="G101" i="3" s="1"/>
  <c r="B101" i="3"/>
  <c r="F101" i="3" s="1"/>
  <c r="D101" i="3"/>
  <c r="H101" i="3" s="1"/>
  <c r="E101" i="3"/>
  <c r="I101" i="3" s="1"/>
  <c r="L102" i="6" l="1"/>
  <c r="M101" i="6"/>
  <c r="A103" i="3"/>
  <c r="C102" i="3"/>
  <c r="G102" i="3" s="1"/>
  <c r="D102" i="3"/>
  <c r="H102" i="3" s="1"/>
  <c r="B102" i="3"/>
  <c r="F102" i="3" s="1"/>
  <c r="E102" i="3"/>
  <c r="I102" i="3" s="1"/>
  <c r="L103" i="6" l="1"/>
  <c r="M102" i="6"/>
  <c r="A104" i="3"/>
  <c r="C103" i="3"/>
  <c r="G103" i="3" s="1"/>
  <c r="B103" i="3"/>
  <c r="F103" i="3" s="1"/>
  <c r="D103" i="3"/>
  <c r="H103" i="3" s="1"/>
  <c r="E103" i="3"/>
  <c r="I103" i="3" s="1"/>
  <c r="L104" i="6" l="1"/>
  <c r="M103" i="6"/>
  <c r="A105" i="3"/>
  <c r="C104" i="3"/>
  <c r="G104" i="3" s="1"/>
  <c r="D104" i="3"/>
  <c r="H104" i="3" s="1"/>
  <c r="B104" i="3"/>
  <c r="F104" i="3" s="1"/>
  <c r="E104" i="3"/>
  <c r="I104" i="3" s="1"/>
  <c r="L105" i="6" l="1"/>
  <c r="M104" i="6"/>
  <c r="A106" i="3"/>
  <c r="C105" i="3"/>
  <c r="G105" i="3" s="1"/>
  <c r="B105" i="3"/>
  <c r="F105" i="3" s="1"/>
  <c r="D105" i="3"/>
  <c r="H105" i="3" s="1"/>
  <c r="E105" i="3"/>
  <c r="I105" i="3" s="1"/>
  <c r="L106" i="6" l="1"/>
  <c r="M105" i="6"/>
  <c r="A107" i="3"/>
  <c r="C106" i="3"/>
  <c r="G106" i="3" s="1"/>
  <c r="D106" i="3"/>
  <c r="H106" i="3" s="1"/>
  <c r="B106" i="3"/>
  <c r="F106" i="3" s="1"/>
  <c r="E106" i="3"/>
  <c r="I106" i="3" s="1"/>
  <c r="L107" i="6" l="1"/>
  <c r="M106" i="6"/>
  <c r="A108" i="3"/>
  <c r="C107" i="3"/>
  <c r="G107" i="3" s="1"/>
  <c r="D107" i="3"/>
  <c r="H107" i="3" s="1"/>
  <c r="E107" i="3"/>
  <c r="I107" i="3" s="1"/>
  <c r="B107" i="3"/>
  <c r="F107" i="3" s="1"/>
  <c r="L108" i="6" l="1"/>
  <c r="M107" i="6"/>
  <c r="A109" i="3"/>
  <c r="C108" i="3"/>
  <c r="G108" i="3" s="1"/>
  <c r="D108" i="3"/>
  <c r="H108" i="3" s="1"/>
  <c r="B108" i="3"/>
  <c r="F108" i="3" s="1"/>
  <c r="E108" i="3"/>
  <c r="I108" i="3" s="1"/>
  <c r="L109" i="6" l="1"/>
  <c r="M108" i="6"/>
  <c r="A110" i="3"/>
  <c r="C109" i="3"/>
  <c r="G109" i="3" s="1"/>
  <c r="D109" i="3"/>
  <c r="H109" i="3" s="1"/>
  <c r="B109" i="3"/>
  <c r="F109" i="3" s="1"/>
  <c r="E109" i="3"/>
  <c r="I109" i="3" s="1"/>
  <c r="L110" i="6" l="1"/>
  <c r="M109" i="6"/>
  <c r="A111" i="3"/>
  <c r="C110" i="3"/>
  <c r="G110" i="3" s="1"/>
  <c r="D110" i="3"/>
  <c r="H110" i="3" s="1"/>
  <c r="E110" i="3"/>
  <c r="I110" i="3" s="1"/>
  <c r="B110" i="3"/>
  <c r="F110" i="3" s="1"/>
  <c r="L111" i="6" l="1"/>
  <c r="M110" i="6"/>
  <c r="A112" i="3"/>
  <c r="C111" i="3"/>
  <c r="G111" i="3" s="1"/>
  <c r="B111" i="3"/>
  <c r="F111" i="3" s="1"/>
  <c r="D111" i="3"/>
  <c r="H111" i="3" s="1"/>
  <c r="E111" i="3"/>
  <c r="I111" i="3" s="1"/>
  <c r="L112" i="6" l="1"/>
  <c r="M111" i="6"/>
  <c r="A113" i="3"/>
  <c r="C112" i="3"/>
  <c r="G112" i="3" s="1"/>
  <c r="D112" i="3"/>
  <c r="H112" i="3" s="1"/>
  <c r="E112" i="3"/>
  <c r="I112" i="3" s="1"/>
  <c r="B112" i="3"/>
  <c r="F112" i="3" s="1"/>
  <c r="L113" i="6" l="1"/>
  <c r="M112" i="6"/>
  <c r="A114" i="3"/>
  <c r="C113" i="3"/>
  <c r="G113" i="3" s="1"/>
  <c r="E113" i="3"/>
  <c r="I113" i="3" s="1"/>
  <c r="B113" i="3"/>
  <c r="F113" i="3" s="1"/>
  <c r="D113" i="3"/>
  <c r="H113" i="3" s="1"/>
  <c r="L114" i="6" l="1"/>
  <c r="M113" i="6"/>
  <c r="A115" i="3"/>
  <c r="C114" i="3"/>
  <c r="G114" i="3" s="1"/>
  <c r="D114" i="3"/>
  <c r="H114" i="3" s="1"/>
  <c r="B114" i="3"/>
  <c r="F114" i="3" s="1"/>
  <c r="E114" i="3"/>
  <c r="I114" i="3" s="1"/>
  <c r="L115" i="6" l="1"/>
  <c r="M114" i="6"/>
  <c r="A116" i="3"/>
  <c r="C115" i="3"/>
  <c r="G115" i="3" s="1"/>
  <c r="B115" i="3"/>
  <c r="F115" i="3" s="1"/>
  <c r="D115" i="3"/>
  <c r="H115" i="3" s="1"/>
  <c r="E115" i="3"/>
  <c r="I115" i="3" s="1"/>
  <c r="L116" i="6" l="1"/>
  <c r="M115" i="6"/>
  <c r="A117" i="3"/>
  <c r="C116" i="3"/>
  <c r="G116" i="3" s="1"/>
  <c r="D116" i="3"/>
  <c r="H116" i="3" s="1"/>
  <c r="B116" i="3"/>
  <c r="F116" i="3" s="1"/>
  <c r="E116" i="3"/>
  <c r="I116" i="3" s="1"/>
  <c r="L117" i="6" l="1"/>
  <c r="M116" i="6"/>
  <c r="A118" i="3"/>
  <c r="C117" i="3"/>
  <c r="G117" i="3" s="1"/>
  <c r="B117" i="3"/>
  <c r="F117" i="3" s="1"/>
  <c r="D117" i="3"/>
  <c r="H117" i="3" s="1"/>
  <c r="E117" i="3"/>
  <c r="I117" i="3" s="1"/>
  <c r="L118" i="6" l="1"/>
  <c r="M117" i="6"/>
  <c r="A119" i="3"/>
  <c r="C118" i="3"/>
  <c r="G118" i="3" s="1"/>
  <c r="D118" i="3"/>
  <c r="H118" i="3" s="1"/>
  <c r="B118" i="3"/>
  <c r="F118" i="3" s="1"/>
  <c r="E118" i="3"/>
  <c r="I118" i="3" s="1"/>
  <c r="L119" i="6" l="1"/>
  <c r="M118" i="6"/>
  <c r="A120" i="3"/>
  <c r="C119" i="3"/>
  <c r="G119" i="3" s="1"/>
  <c r="B119" i="3"/>
  <c r="F119" i="3" s="1"/>
  <c r="D119" i="3"/>
  <c r="H119" i="3" s="1"/>
  <c r="E119" i="3"/>
  <c r="I119" i="3" s="1"/>
  <c r="L120" i="6" l="1"/>
  <c r="M119" i="6"/>
  <c r="A121" i="3"/>
  <c r="C120" i="3"/>
  <c r="G120" i="3" s="1"/>
  <c r="D120" i="3"/>
  <c r="H120" i="3" s="1"/>
  <c r="B120" i="3"/>
  <c r="F120" i="3" s="1"/>
  <c r="E120" i="3"/>
  <c r="I120" i="3" s="1"/>
  <c r="L121" i="6" l="1"/>
  <c r="M120" i="6"/>
  <c r="A122" i="3"/>
  <c r="C121" i="3"/>
  <c r="G121" i="3" s="1"/>
  <c r="B121" i="3"/>
  <c r="F121" i="3" s="1"/>
  <c r="D121" i="3"/>
  <c r="H121" i="3" s="1"/>
  <c r="E121" i="3"/>
  <c r="I121" i="3" s="1"/>
  <c r="L122" i="6" l="1"/>
  <c r="M121" i="6"/>
  <c r="A123" i="3"/>
  <c r="C122" i="3"/>
  <c r="G122" i="3" s="1"/>
  <c r="D122" i="3"/>
  <c r="H122" i="3" s="1"/>
  <c r="B122" i="3"/>
  <c r="F122" i="3" s="1"/>
  <c r="E122" i="3"/>
  <c r="I122" i="3" s="1"/>
  <c r="L123" i="6" l="1"/>
  <c r="M122" i="6"/>
  <c r="A124" i="3"/>
  <c r="C123" i="3"/>
  <c r="G123" i="3" s="1"/>
  <c r="D123" i="3"/>
  <c r="H123" i="3" s="1"/>
  <c r="E123" i="3"/>
  <c r="I123" i="3" s="1"/>
  <c r="B123" i="3"/>
  <c r="F123" i="3" s="1"/>
  <c r="L124" i="6" l="1"/>
  <c r="M123" i="6"/>
  <c r="A125" i="3"/>
  <c r="C124" i="3"/>
  <c r="G124" i="3" s="1"/>
  <c r="D124" i="3"/>
  <c r="H124" i="3" s="1"/>
  <c r="B124" i="3"/>
  <c r="F124" i="3" s="1"/>
  <c r="E124" i="3"/>
  <c r="I124" i="3" s="1"/>
  <c r="L125" i="6" l="1"/>
  <c r="M124" i="6"/>
  <c r="A126" i="3"/>
  <c r="C125" i="3"/>
  <c r="G125" i="3" s="1"/>
  <c r="D125" i="3"/>
  <c r="H125" i="3" s="1"/>
  <c r="B125" i="3"/>
  <c r="F125" i="3" s="1"/>
  <c r="E125" i="3"/>
  <c r="I125" i="3" s="1"/>
  <c r="L126" i="6" l="1"/>
  <c r="M125" i="6"/>
  <c r="A127" i="3"/>
  <c r="C126" i="3"/>
  <c r="G126" i="3" s="1"/>
  <c r="D126" i="3"/>
  <c r="H126" i="3" s="1"/>
  <c r="E126" i="3"/>
  <c r="I126" i="3" s="1"/>
  <c r="B126" i="3"/>
  <c r="F126" i="3" s="1"/>
  <c r="L127" i="6" l="1"/>
  <c r="M126" i="6"/>
  <c r="A128" i="3"/>
  <c r="C127" i="3"/>
  <c r="G127" i="3" s="1"/>
  <c r="B127" i="3"/>
  <c r="F127" i="3" s="1"/>
  <c r="D127" i="3"/>
  <c r="H127" i="3" s="1"/>
  <c r="E127" i="3"/>
  <c r="I127" i="3" s="1"/>
  <c r="L128" i="6" l="1"/>
  <c r="M127" i="6"/>
  <c r="A129" i="3"/>
  <c r="C128" i="3"/>
  <c r="G128" i="3" s="1"/>
  <c r="D128" i="3"/>
  <c r="H128" i="3" s="1"/>
  <c r="B128" i="3"/>
  <c r="F128" i="3" s="1"/>
  <c r="E128" i="3"/>
  <c r="I128" i="3" s="1"/>
  <c r="L129" i="6" l="1"/>
  <c r="M128" i="6"/>
  <c r="A130" i="3"/>
  <c r="C129" i="3"/>
  <c r="G129" i="3" s="1"/>
  <c r="E129" i="3"/>
  <c r="I129" i="3" s="1"/>
  <c r="B129" i="3"/>
  <c r="F129" i="3" s="1"/>
  <c r="D129" i="3"/>
  <c r="H129" i="3" s="1"/>
  <c r="L130" i="6" l="1"/>
  <c r="M129" i="6"/>
  <c r="A131" i="3"/>
  <c r="C130" i="3"/>
  <c r="G130" i="3" s="1"/>
  <c r="D130" i="3"/>
  <c r="H130" i="3" s="1"/>
  <c r="B130" i="3"/>
  <c r="F130" i="3" s="1"/>
  <c r="E130" i="3"/>
  <c r="I130" i="3" s="1"/>
  <c r="L131" i="6" l="1"/>
  <c r="M130" i="6"/>
  <c r="A132" i="3"/>
  <c r="C131" i="3"/>
  <c r="G131" i="3" s="1"/>
  <c r="E131" i="3"/>
  <c r="I131" i="3" s="1"/>
  <c r="B131" i="3"/>
  <c r="F131" i="3" s="1"/>
  <c r="D131" i="3"/>
  <c r="H131" i="3" s="1"/>
  <c r="L132" i="6" l="1"/>
  <c r="M131" i="6"/>
  <c r="A133" i="3"/>
  <c r="C132" i="3"/>
  <c r="G132" i="3" s="1"/>
  <c r="E132" i="3"/>
  <c r="I132" i="3" s="1"/>
  <c r="B132" i="3"/>
  <c r="F132" i="3" s="1"/>
  <c r="D132" i="3"/>
  <c r="H132" i="3" s="1"/>
  <c r="L133" i="6" l="1"/>
  <c r="M132" i="6"/>
  <c r="A134" i="3"/>
  <c r="C133" i="3"/>
  <c r="G133" i="3" s="1"/>
  <c r="B133" i="3"/>
  <c r="F133" i="3" s="1"/>
  <c r="D133" i="3"/>
  <c r="H133" i="3" s="1"/>
  <c r="E133" i="3"/>
  <c r="I133" i="3" s="1"/>
  <c r="L134" i="6" l="1"/>
  <c r="M133" i="6"/>
  <c r="A135" i="3"/>
  <c r="C134" i="3"/>
  <c r="G134" i="3" s="1"/>
  <c r="D134" i="3"/>
  <c r="H134" i="3" s="1"/>
  <c r="B134" i="3"/>
  <c r="F134" i="3" s="1"/>
  <c r="E134" i="3"/>
  <c r="I134" i="3" s="1"/>
  <c r="L135" i="6" l="1"/>
  <c r="M134" i="6"/>
  <c r="A136" i="3"/>
  <c r="C135" i="3"/>
  <c r="G135" i="3" s="1"/>
  <c r="D135" i="3"/>
  <c r="H135" i="3" s="1"/>
  <c r="E135" i="3"/>
  <c r="I135" i="3" s="1"/>
  <c r="B135" i="3"/>
  <c r="F135" i="3" s="1"/>
  <c r="L136" i="6" l="1"/>
  <c r="M135" i="6"/>
  <c r="A137" i="3"/>
  <c r="C136" i="3"/>
  <c r="G136" i="3" s="1"/>
  <c r="B136" i="3"/>
  <c r="F136" i="3" s="1"/>
  <c r="D136" i="3"/>
  <c r="H136" i="3" s="1"/>
  <c r="E136" i="3"/>
  <c r="I136" i="3" s="1"/>
  <c r="L137" i="6" l="1"/>
  <c r="M136" i="6"/>
  <c r="A138" i="3"/>
  <c r="C137" i="3"/>
  <c r="G137" i="3" s="1"/>
  <c r="B137" i="3"/>
  <c r="F137" i="3" s="1"/>
  <c r="D137" i="3"/>
  <c r="H137" i="3" s="1"/>
  <c r="E137" i="3"/>
  <c r="I137" i="3" s="1"/>
  <c r="L138" i="6" l="1"/>
  <c r="M137" i="6"/>
  <c r="A139" i="3"/>
  <c r="C138" i="3"/>
  <c r="G138" i="3" s="1"/>
  <c r="B138" i="3"/>
  <c r="F138" i="3" s="1"/>
  <c r="D138" i="3"/>
  <c r="H138" i="3" s="1"/>
  <c r="E138" i="3"/>
  <c r="I138" i="3" s="1"/>
  <c r="L139" i="6" l="1"/>
  <c r="M138" i="6"/>
  <c r="A140" i="3"/>
  <c r="C139" i="3"/>
  <c r="G139" i="3" s="1"/>
  <c r="B139" i="3"/>
  <c r="F139" i="3" s="1"/>
  <c r="D139" i="3"/>
  <c r="H139" i="3" s="1"/>
  <c r="E139" i="3"/>
  <c r="I139" i="3" s="1"/>
  <c r="L140" i="6" l="1"/>
  <c r="M139" i="6"/>
  <c r="A141" i="3"/>
  <c r="C140" i="3"/>
  <c r="G140" i="3" s="1"/>
  <c r="E140" i="3"/>
  <c r="I140" i="3" s="1"/>
  <c r="B140" i="3"/>
  <c r="F140" i="3" s="1"/>
  <c r="D140" i="3"/>
  <c r="H140" i="3" s="1"/>
  <c r="L141" i="6" l="1"/>
  <c r="M140" i="6"/>
  <c r="A142" i="3"/>
  <c r="C141" i="3"/>
  <c r="G141" i="3" s="1"/>
  <c r="B141" i="3"/>
  <c r="F141" i="3" s="1"/>
  <c r="D141" i="3"/>
  <c r="H141" i="3" s="1"/>
  <c r="E141" i="3"/>
  <c r="I141" i="3" s="1"/>
  <c r="L142" i="6" l="1"/>
  <c r="M141" i="6"/>
  <c r="A143" i="3"/>
  <c r="C142" i="3"/>
  <c r="G142" i="3" s="1"/>
  <c r="D142" i="3"/>
  <c r="H142" i="3" s="1"/>
  <c r="B142" i="3"/>
  <c r="F142" i="3" s="1"/>
  <c r="E142" i="3"/>
  <c r="I142" i="3" s="1"/>
  <c r="L143" i="6" l="1"/>
  <c r="M142" i="6"/>
  <c r="A144" i="3"/>
  <c r="C143" i="3"/>
  <c r="G143" i="3" s="1"/>
  <c r="D143" i="3"/>
  <c r="H143" i="3" s="1"/>
  <c r="E143" i="3"/>
  <c r="I143" i="3" s="1"/>
  <c r="B143" i="3"/>
  <c r="F143" i="3" s="1"/>
  <c r="L144" i="6" l="1"/>
  <c r="M143" i="6"/>
  <c r="A145" i="3"/>
  <c r="C144" i="3"/>
  <c r="G144" i="3" s="1"/>
  <c r="B144" i="3"/>
  <c r="F144" i="3" s="1"/>
  <c r="D144" i="3"/>
  <c r="H144" i="3" s="1"/>
  <c r="E144" i="3"/>
  <c r="I144" i="3" s="1"/>
  <c r="L145" i="6" l="1"/>
  <c r="M144" i="6"/>
  <c r="A146" i="3"/>
  <c r="C145" i="3"/>
  <c r="G145" i="3" s="1"/>
  <c r="B145" i="3"/>
  <c r="F145" i="3" s="1"/>
  <c r="D145" i="3"/>
  <c r="H145" i="3" s="1"/>
  <c r="E145" i="3"/>
  <c r="I145" i="3" s="1"/>
  <c r="L146" i="6" l="1"/>
  <c r="M145" i="6"/>
  <c r="A147" i="3"/>
  <c r="C146" i="3"/>
  <c r="G146" i="3" s="1"/>
  <c r="B146" i="3"/>
  <c r="F146" i="3" s="1"/>
  <c r="D146" i="3"/>
  <c r="H146" i="3" s="1"/>
  <c r="E146" i="3"/>
  <c r="I146" i="3" s="1"/>
  <c r="L147" i="6" l="1"/>
  <c r="M146" i="6"/>
  <c r="A148" i="3"/>
  <c r="C147" i="3"/>
  <c r="G147" i="3" s="1"/>
  <c r="E147" i="3"/>
  <c r="I147" i="3" s="1"/>
  <c r="B147" i="3"/>
  <c r="F147" i="3" s="1"/>
  <c r="D147" i="3"/>
  <c r="H147" i="3" s="1"/>
  <c r="L148" i="6" l="1"/>
  <c r="M147" i="6"/>
  <c r="A149" i="3"/>
  <c r="C148" i="3"/>
  <c r="G148" i="3" s="1"/>
  <c r="E148" i="3"/>
  <c r="I148" i="3" s="1"/>
  <c r="B148" i="3"/>
  <c r="F148" i="3" s="1"/>
  <c r="D148" i="3"/>
  <c r="H148" i="3" s="1"/>
  <c r="L149" i="6" l="1"/>
  <c r="M148" i="6"/>
  <c r="A150" i="3"/>
  <c r="C149" i="3"/>
  <c r="G149" i="3" s="1"/>
  <c r="B149" i="3"/>
  <c r="F149" i="3" s="1"/>
  <c r="D149" i="3"/>
  <c r="H149" i="3" s="1"/>
  <c r="E149" i="3"/>
  <c r="I149" i="3" s="1"/>
  <c r="L150" i="6" l="1"/>
  <c r="M149" i="6"/>
  <c r="A151" i="3"/>
  <c r="C150" i="3"/>
  <c r="G150" i="3" s="1"/>
  <c r="B150" i="3"/>
  <c r="F150" i="3" s="1"/>
  <c r="D150" i="3"/>
  <c r="H150" i="3" s="1"/>
  <c r="E150" i="3"/>
  <c r="I150" i="3" s="1"/>
  <c r="L151" i="6" l="1"/>
  <c r="M150" i="6"/>
  <c r="A152" i="3"/>
  <c r="C151" i="3"/>
  <c r="G151" i="3" s="1"/>
  <c r="D151" i="3"/>
  <c r="H151" i="3" s="1"/>
  <c r="E151" i="3"/>
  <c r="I151" i="3" s="1"/>
  <c r="B151" i="3"/>
  <c r="F151" i="3" s="1"/>
  <c r="L152" i="6" l="1"/>
  <c r="M151" i="6"/>
  <c r="A153" i="3"/>
  <c r="C152" i="3"/>
  <c r="G152" i="3" s="1"/>
  <c r="B152" i="3"/>
  <c r="F152" i="3" s="1"/>
  <c r="D152" i="3"/>
  <c r="H152" i="3" s="1"/>
  <c r="E152" i="3"/>
  <c r="I152" i="3" s="1"/>
  <c r="L153" i="6" l="1"/>
  <c r="M152" i="6"/>
  <c r="A154" i="3"/>
  <c r="C153" i="3"/>
  <c r="G153" i="3" s="1"/>
  <c r="B153" i="3"/>
  <c r="F153" i="3" s="1"/>
  <c r="D153" i="3"/>
  <c r="H153" i="3" s="1"/>
  <c r="E153" i="3"/>
  <c r="I153" i="3" s="1"/>
  <c r="L154" i="6" l="1"/>
  <c r="M153" i="6"/>
  <c r="A155" i="3"/>
  <c r="C154" i="3"/>
  <c r="G154" i="3" s="1"/>
  <c r="B154" i="3"/>
  <c r="F154" i="3" s="1"/>
  <c r="D154" i="3"/>
  <c r="H154" i="3" s="1"/>
  <c r="E154" i="3"/>
  <c r="I154" i="3" s="1"/>
  <c r="L155" i="6" l="1"/>
  <c r="M154" i="6"/>
  <c r="A156" i="3"/>
  <c r="C155" i="3"/>
  <c r="G155" i="3" s="1"/>
  <c r="B155" i="3"/>
  <c r="F155" i="3" s="1"/>
  <c r="E155" i="3"/>
  <c r="I155" i="3" s="1"/>
  <c r="D155" i="3"/>
  <c r="H155" i="3" s="1"/>
  <c r="L156" i="6" l="1"/>
  <c r="M155" i="6"/>
  <c r="A157" i="3"/>
  <c r="C156" i="3"/>
  <c r="G156" i="3" s="1"/>
  <c r="E156" i="3"/>
  <c r="I156" i="3" s="1"/>
  <c r="B156" i="3"/>
  <c r="F156" i="3" s="1"/>
  <c r="D156" i="3"/>
  <c r="H156" i="3" s="1"/>
  <c r="L157" i="6" l="1"/>
  <c r="M156" i="6"/>
  <c r="A158" i="3"/>
  <c r="B157" i="3"/>
  <c r="F157" i="3" s="1"/>
  <c r="C157" i="3"/>
  <c r="G157" i="3" s="1"/>
  <c r="D157" i="3"/>
  <c r="H157" i="3" s="1"/>
  <c r="E157" i="3"/>
  <c r="I157" i="3" s="1"/>
  <c r="L158" i="6" l="1"/>
  <c r="M157" i="6"/>
  <c r="A159" i="3"/>
  <c r="C158" i="3"/>
  <c r="G158" i="3" s="1"/>
  <c r="B158" i="3"/>
  <c r="F158" i="3" s="1"/>
  <c r="D158" i="3"/>
  <c r="H158" i="3" s="1"/>
  <c r="E158" i="3"/>
  <c r="I158" i="3" s="1"/>
  <c r="L159" i="6" l="1"/>
  <c r="M158" i="6"/>
  <c r="A160" i="3"/>
  <c r="B159" i="3"/>
  <c r="F159" i="3" s="1"/>
  <c r="C159" i="3"/>
  <c r="G159" i="3" s="1"/>
  <c r="D159" i="3"/>
  <c r="H159" i="3" s="1"/>
  <c r="E159" i="3"/>
  <c r="I159" i="3" s="1"/>
  <c r="L160" i="6" l="1"/>
  <c r="M159" i="6"/>
  <c r="A161" i="3"/>
  <c r="B160" i="3"/>
  <c r="F160" i="3" s="1"/>
  <c r="C160" i="3"/>
  <c r="G160" i="3" s="1"/>
  <c r="D160" i="3"/>
  <c r="H160" i="3" s="1"/>
  <c r="E160" i="3"/>
  <c r="I160" i="3" s="1"/>
  <c r="L161" i="6" l="1"/>
  <c r="M160" i="6"/>
  <c r="A162" i="3"/>
  <c r="B161" i="3"/>
  <c r="F161" i="3" s="1"/>
  <c r="C161" i="3"/>
  <c r="G161" i="3" s="1"/>
  <c r="D161" i="3"/>
  <c r="H161" i="3" s="1"/>
  <c r="E161" i="3"/>
  <c r="I161" i="3" s="1"/>
  <c r="L162" i="6" l="1"/>
  <c r="M161" i="6"/>
  <c r="A163" i="3"/>
  <c r="C162" i="3"/>
  <c r="G162" i="3" s="1"/>
  <c r="B162" i="3"/>
  <c r="F162" i="3" s="1"/>
  <c r="D162" i="3"/>
  <c r="H162" i="3" s="1"/>
  <c r="E162" i="3"/>
  <c r="I162" i="3" s="1"/>
  <c r="L163" i="6" l="1"/>
  <c r="M162" i="6"/>
  <c r="A164" i="3"/>
  <c r="B163" i="3"/>
  <c r="F163" i="3" s="1"/>
  <c r="C163" i="3"/>
  <c r="G163" i="3" s="1"/>
  <c r="D163" i="3"/>
  <c r="H163" i="3" s="1"/>
  <c r="E163" i="3"/>
  <c r="I163" i="3" s="1"/>
  <c r="L164" i="6" l="1"/>
  <c r="M163" i="6"/>
  <c r="A165" i="3"/>
  <c r="C164" i="3"/>
  <c r="G164" i="3" s="1"/>
  <c r="B164" i="3"/>
  <c r="F164" i="3" s="1"/>
  <c r="D164" i="3"/>
  <c r="H164" i="3" s="1"/>
  <c r="E164" i="3"/>
  <c r="I164" i="3" s="1"/>
  <c r="L165" i="6" l="1"/>
  <c r="M164" i="6"/>
  <c r="A166" i="3"/>
  <c r="B165" i="3"/>
  <c r="F165" i="3" s="1"/>
  <c r="C165" i="3"/>
  <c r="G165" i="3" s="1"/>
  <c r="D165" i="3"/>
  <c r="H165" i="3" s="1"/>
  <c r="E165" i="3"/>
  <c r="I165" i="3" s="1"/>
  <c r="L166" i="6" l="1"/>
  <c r="M165" i="6"/>
  <c r="A167" i="3"/>
  <c r="C166" i="3"/>
  <c r="G166" i="3" s="1"/>
  <c r="B166" i="3"/>
  <c r="F166" i="3" s="1"/>
  <c r="D166" i="3"/>
  <c r="H166" i="3" s="1"/>
  <c r="E166" i="3"/>
  <c r="I166" i="3" s="1"/>
  <c r="L167" i="6" l="1"/>
  <c r="M166" i="6"/>
  <c r="A168" i="3"/>
  <c r="B167" i="3"/>
  <c r="F167" i="3" s="1"/>
  <c r="C167" i="3"/>
  <c r="G167" i="3" s="1"/>
  <c r="D167" i="3"/>
  <c r="H167" i="3" s="1"/>
  <c r="E167" i="3"/>
  <c r="I167" i="3" s="1"/>
  <c r="L168" i="6" l="1"/>
  <c r="M167" i="6"/>
  <c r="B168" i="3"/>
  <c r="F168" i="3" s="1"/>
  <c r="C168" i="3"/>
  <c r="G168" i="3" s="1"/>
  <c r="D168" i="3"/>
  <c r="H168" i="3" s="1"/>
  <c r="E168" i="3"/>
  <c r="I168" i="3" s="1"/>
  <c r="L169" i="6" l="1"/>
  <c r="M168" i="6"/>
  <c r="L170" i="6" l="1"/>
  <c r="M169" i="6"/>
  <c r="L171" i="6" l="1"/>
  <c r="M170" i="6"/>
  <c r="L172" i="6" l="1"/>
  <c r="M171" i="6"/>
  <c r="L173" i="6" l="1"/>
  <c r="M172" i="6"/>
  <c r="L174" i="6" l="1"/>
  <c r="M173" i="6"/>
  <c r="L175" i="6" l="1"/>
  <c r="M174" i="6"/>
  <c r="L176" i="6" l="1"/>
  <c r="M175" i="6"/>
  <c r="L177" i="6" l="1"/>
  <c r="M176" i="6"/>
  <c r="L178" i="6" l="1"/>
  <c r="M177" i="6"/>
  <c r="L179" i="6" l="1"/>
  <c r="M178" i="6"/>
  <c r="L180" i="6" l="1"/>
  <c r="M179" i="6"/>
  <c r="L181" i="6" l="1"/>
  <c r="M180" i="6"/>
  <c r="L182" i="6" l="1"/>
  <c r="M181" i="6"/>
  <c r="L183" i="6" l="1"/>
  <c r="M182" i="6"/>
  <c r="L184" i="6" l="1"/>
  <c r="M183" i="6"/>
  <c r="L185" i="6" l="1"/>
  <c r="M184" i="6"/>
  <c r="L186" i="6" l="1"/>
  <c r="M185" i="6"/>
  <c r="L187" i="6" l="1"/>
  <c r="M186" i="6"/>
  <c r="L188" i="6" l="1"/>
  <c r="M187" i="6"/>
  <c r="L189" i="6" l="1"/>
  <c r="M188" i="6"/>
  <c r="L190" i="6" l="1"/>
  <c r="M189" i="6"/>
  <c r="L191" i="6" l="1"/>
  <c r="M190" i="6"/>
  <c r="L192" i="6" l="1"/>
  <c r="M191" i="6"/>
  <c r="L193" i="6" l="1"/>
  <c r="M192" i="6"/>
  <c r="L194" i="6" l="1"/>
  <c r="M193" i="6"/>
  <c r="L195" i="6" l="1"/>
  <c r="M194" i="6"/>
  <c r="L196" i="6" l="1"/>
  <c r="M195" i="6"/>
  <c r="L197" i="6" l="1"/>
  <c r="M196" i="6"/>
  <c r="L198" i="6" l="1"/>
  <c r="M197" i="6"/>
  <c r="L199" i="6" l="1"/>
  <c r="M198" i="6"/>
  <c r="L200" i="6" l="1"/>
  <c r="M199" i="6"/>
  <c r="L201" i="6" l="1"/>
  <c r="M200" i="6"/>
  <c r="L202" i="6" l="1"/>
  <c r="M201" i="6"/>
  <c r="L203" i="6" l="1"/>
  <c r="M202" i="6"/>
  <c r="L204" i="6" l="1"/>
  <c r="M203" i="6"/>
  <c r="L205" i="6" l="1"/>
  <c r="M204" i="6"/>
  <c r="L206" i="6" l="1"/>
  <c r="M205" i="6"/>
  <c r="L207" i="6" l="1"/>
  <c r="M206" i="6"/>
  <c r="L208" i="6" l="1"/>
  <c r="M207" i="6"/>
  <c r="L209" i="6" l="1"/>
  <c r="M208" i="6"/>
  <c r="L210" i="6" l="1"/>
  <c r="M209" i="6"/>
  <c r="L211" i="6" l="1"/>
  <c r="M210" i="6"/>
  <c r="L212" i="6" l="1"/>
  <c r="M211" i="6"/>
  <c r="L213" i="6" l="1"/>
  <c r="M212" i="6"/>
  <c r="L214" i="6" l="1"/>
  <c r="M213" i="6"/>
  <c r="L215" i="6" l="1"/>
  <c r="M214" i="6"/>
  <c r="L216" i="6" l="1"/>
  <c r="M215" i="6"/>
  <c r="L217" i="6" l="1"/>
  <c r="M216" i="6"/>
  <c r="L218" i="6" l="1"/>
  <c r="M217" i="6"/>
  <c r="L219" i="6" l="1"/>
  <c r="M218" i="6"/>
  <c r="L220" i="6" l="1"/>
  <c r="M219" i="6"/>
  <c r="L221" i="6" l="1"/>
  <c r="M220" i="6"/>
  <c r="L222" i="6" l="1"/>
  <c r="M221" i="6"/>
  <c r="L223" i="6" l="1"/>
  <c r="M222" i="6"/>
  <c r="L224" i="6" l="1"/>
  <c r="M223" i="6"/>
  <c r="L225" i="6" l="1"/>
  <c r="M224" i="6"/>
  <c r="L226" i="6" l="1"/>
  <c r="M225" i="6"/>
  <c r="L227" i="6" l="1"/>
  <c r="M226" i="6"/>
  <c r="L228" i="6" l="1"/>
  <c r="M227" i="6"/>
  <c r="L229" i="6" l="1"/>
  <c r="M228" i="6"/>
  <c r="L230" i="6" l="1"/>
  <c r="M229" i="6"/>
  <c r="L231" i="6" l="1"/>
  <c r="M230" i="6"/>
  <c r="L232" i="6" l="1"/>
  <c r="M231" i="6"/>
  <c r="L233" i="6" l="1"/>
  <c r="M232" i="6"/>
  <c r="L234" i="6" l="1"/>
  <c r="M233" i="6"/>
  <c r="L235" i="6" l="1"/>
  <c r="M234" i="6"/>
  <c r="L236" i="6" l="1"/>
  <c r="M235" i="6"/>
  <c r="L237" i="6" l="1"/>
  <c r="M236" i="6"/>
  <c r="L238" i="6" l="1"/>
  <c r="M237" i="6"/>
  <c r="L239" i="6" l="1"/>
  <c r="M238" i="6"/>
  <c r="L240" i="6" l="1"/>
  <c r="M239" i="6"/>
  <c r="L241" i="6" l="1"/>
  <c r="M240" i="6"/>
  <c r="L242" i="6" l="1"/>
  <c r="M241" i="6"/>
  <c r="L243" i="6" l="1"/>
  <c r="M242" i="6"/>
  <c r="L244" i="6" l="1"/>
  <c r="M243" i="6"/>
  <c r="L245" i="6" l="1"/>
  <c r="M244" i="6"/>
  <c r="L246" i="6" l="1"/>
  <c r="M245" i="6"/>
  <c r="L247" i="6" l="1"/>
  <c r="M246" i="6"/>
  <c r="L248" i="6" l="1"/>
  <c r="M247" i="6"/>
  <c r="L249" i="6" l="1"/>
  <c r="M248" i="6"/>
  <c r="L250" i="6" l="1"/>
  <c r="M249" i="6"/>
  <c r="L251" i="6" l="1"/>
  <c r="M250" i="6"/>
  <c r="L252" i="6" l="1"/>
  <c r="M251" i="6"/>
  <c r="L253" i="6" l="1"/>
  <c r="M252" i="6"/>
  <c r="L254" i="6" l="1"/>
  <c r="M253" i="6"/>
  <c r="L255" i="6" l="1"/>
  <c r="M254" i="6"/>
  <c r="L256" i="6" l="1"/>
  <c r="M255" i="6"/>
  <c r="L257" i="6" l="1"/>
  <c r="M256" i="6"/>
  <c r="L258" i="6" l="1"/>
  <c r="M257" i="6"/>
  <c r="L259" i="6" l="1"/>
  <c r="M258" i="6"/>
  <c r="L260" i="6" l="1"/>
  <c r="M259" i="6"/>
  <c r="L261" i="6" l="1"/>
  <c r="M260" i="6"/>
  <c r="L262" i="6" l="1"/>
  <c r="M261" i="6"/>
  <c r="L263" i="6" l="1"/>
  <c r="M262" i="6"/>
  <c r="L264" i="6" l="1"/>
  <c r="M263" i="6"/>
  <c r="L265" i="6" l="1"/>
  <c r="M264" i="6"/>
  <c r="L266" i="6" l="1"/>
  <c r="M265" i="6"/>
  <c r="L267" i="6" l="1"/>
  <c r="M266" i="6"/>
  <c r="L268" i="6" l="1"/>
  <c r="M267" i="6"/>
  <c r="L269" i="6" l="1"/>
  <c r="M268" i="6"/>
  <c r="L270" i="6" l="1"/>
  <c r="M269" i="6"/>
  <c r="L271" i="6" l="1"/>
  <c r="M270" i="6"/>
  <c r="L272" i="6" l="1"/>
  <c r="M271" i="6"/>
  <c r="L273" i="6" l="1"/>
  <c r="M272" i="6"/>
  <c r="L274" i="6" l="1"/>
  <c r="M273" i="6"/>
  <c r="L275" i="6" l="1"/>
  <c r="M274" i="6"/>
  <c r="L276" i="6" l="1"/>
  <c r="M275" i="6"/>
  <c r="L277" i="6" l="1"/>
  <c r="M276" i="6"/>
  <c r="L278" i="6" l="1"/>
  <c r="M277" i="6"/>
  <c r="L279" i="6" l="1"/>
  <c r="M278" i="6"/>
  <c r="L280" i="6" l="1"/>
  <c r="M279" i="6"/>
  <c r="L281" i="6" l="1"/>
  <c r="M280" i="6"/>
  <c r="L282" i="6" l="1"/>
  <c r="M281" i="6"/>
  <c r="L283" i="6" l="1"/>
  <c r="M282" i="6"/>
  <c r="L284" i="6" l="1"/>
  <c r="M283" i="6"/>
  <c r="L285" i="6" l="1"/>
  <c r="M284" i="6"/>
  <c r="L286" i="6" l="1"/>
  <c r="M285" i="6"/>
  <c r="L287" i="6" l="1"/>
  <c r="M286" i="6"/>
  <c r="L288" i="6" l="1"/>
  <c r="M287" i="6"/>
  <c r="L289" i="6" l="1"/>
  <c r="M288" i="6"/>
  <c r="L290" i="6" l="1"/>
  <c r="M289" i="6"/>
  <c r="L291" i="6" l="1"/>
  <c r="M290" i="6"/>
  <c r="L292" i="6" l="1"/>
  <c r="M291" i="6"/>
  <c r="L293" i="6" l="1"/>
  <c r="M292" i="6"/>
  <c r="L294" i="6" l="1"/>
  <c r="M293" i="6"/>
  <c r="L295" i="6" l="1"/>
  <c r="M294" i="6"/>
  <c r="L296" i="6" l="1"/>
  <c r="M295" i="6"/>
  <c r="L297" i="6" l="1"/>
  <c r="M296" i="6"/>
  <c r="L298" i="6" l="1"/>
  <c r="M297" i="6"/>
  <c r="L299" i="6" l="1"/>
  <c r="M298" i="6"/>
  <c r="L300" i="6" l="1"/>
  <c r="M299" i="6"/>
  <c r="L301" i="6" l="1"/>
  <c r="M300" i="6"/>
  <c r="L302" i="6" l="1"/>
  <c r="M301" i="6"/>
  <c r="L303" i="6" l="1"/>
  <c r="M302" i="6"/>
  <c r="L304" i="6" l="1"/>
  <c r="M303" i="6"/>
  <c r="L305" i="6" l="1"/>
  <c r="M304" i="6"/>
  <c r="L306" i="6" l="1"/>
  <c r="M305" i="6"/>
  <c r="L307" i="6" l="1"/>
  <c r="M306" i="6"/>
  <c r="L308" i="6" l="1"/>
  <c r="M307" i="6"/>
  <c r="L309" i="6" l="1"/>
  <c r="M308" i="6"/>
  <c r="L310" i="6" l="1"/>
  <c r="M309" i="6"/>
  <c r="L311" i="6" l="1"/>
  <c r="M310" i="6"/>
  <c r="L312" i="6" l="1"/>
  <c r="M311" i="6"/>
  <c r="L313" i="6" l="1"/>
  <c r="M312" i="6"/>
  <c r="L314" i="6" l="1"/>
  <c r="M313" i="6"/>
  <c r="L315" i="6" l="1"/>
  <c r="M314" i="6"/>
  <c r="L316" i="6" l="1"/>
  <c r="M315" i="6"/>
  <c r="L317" i="6" l="1"/>
  <c r="M316" i="6"/>
  <c r="L318" i="6" l="1"/>
  <c r="M317" i="6"/>
  <c r="L319" i="6" l="1"/>
  <c r="M318" i="6"/>
  <c r="L320" i="6" l="1"/>
  <c r="M319" i="6"/>
  <c r="L321" i="6" l="1"/>
  <c r="M320" i="6"/>
  <c r="L322" i="6" l="1"/>
  <c r="M321" i="6"/>
  <c r="L323" i="6" l="1"/>
  <c r="M322" i="6"/>
  <c r="L324" i="6" l="1"/>
  <c r="M323" i="6"/>
  <c r="L325" i="6" l="1"/>
  <c r="M324" i="6"/>
  <c r="L326" i="6" l="1"/>
  <c r="M325" i="6"/>
  <c r="L327" i="6" l="1"/>
  <c r="M326" i="6"/>
  <c r="L328" i="6" l="1"/>
  <c r="M327" i="6"/>
  <c r="L329" i="6" l="1"/>
  <c r="M328" i="6"/>
  <c r="L330" i="6" l="1"/>
  <c r="M329" i="6"/>
  <c r="L331" i="6" l="1"/>
  <c r="M330" i="6"/>
  <c r="L332" i="6" l="1"/>
  <c r="M331" i="6"/>
  <c r="L333" i="6" l="1"/>
  <c r="M332" i="6"/>
  <c r="L334" i="6" l="1"/>
  <c r="M333" i="6"/>
  <c r="L335" i="6" l="1"/>
  <c r="M334" i="6"/>
  <c r="L336" i="6" l="1"/>
  <c r="M335" i="6"/>
  <c r="L337" i="6" l="1"/>
  <c r="M336" i="6"/>
  <c r="L338" i="6" l="1"/>
  <c r="M337" i="6"/>
  <c r="L339" i="6" l="1"/>
  <c r="M338" i="6"/>
  <c r="L340" i="6" l="1"/>
  <c r="M339" i="6"/>
  <c r="L341" i="6" l="1"/>
  <c r="M340" i="6"/>
  <c r="L342" i="6" l="1"/>
  <c r="M341" i="6"/>
  <c r="L343" i="6" l="1"/>
  <c r="M342" i="6"/>
  <c r="L344" i="6" l="1"/>
  <c r="M343" i="6"/>
  <c r="L345" i="6" l="1"/>
  <c r="M344" i="6"/>
  <c r="L346" i="6" l="1"/>
  <c r="M345" i="6"/>
  <c r="L347" i="6" l="1"/>
  <c r="M346" i="6"/>
  <c r="L348" i="6" l="1"/>
  <c r="M347" i="6"/>
  <c r="L349" i="6" l="1"/>
  <c r="M348" i="6"/>
  <c r="L350" i="6" l="1"/>
  <c r="M349" i="6"/>
  <c r="L351" i="6" l="1"/>
  <c r="M350" i="6"/>
  <c r="L352" i="6" l="1"/>
  <c r="M351" i="6"/>
  <c r="L353" i="6" l="1"/>
  <c r="M352" i="6"/>
  <c r="L354" i="6" l="1"/>
  <c r="M353" i="6"/>
  <c r="L355" i="6" l="1"/>
  <c r="M354" i="6"/>
  <c r="L356" i="6" l="1"/>
  <c r="M355" i="6"/>
  <c r="L357" i="6" l="1"/>
  <c r="M356" i="6"/>
  <c r="L358" i="6" l="1"/>
  <c r="M357" i="6"/>
  <c r="L359" i="6" l="1"/>
  <c r="M358" i="6"/>
  <c r="L360" i="6" l="1"/>
  <c r="M359" i="6"/>
  <c r="L361" i="6" l="1"/>
  <c r="M360" i="6"/>
  <c r="L362" i="6" l="1"/>
  <c r="M361" i="6"/>
  <c r="L363" i="6" l="1"/>
  <c r="M362" i="6"/>
  <c r="L364" i="6" l="1"/>
  <c r="M363" i="6"/>
  <c r="L365" i="6" l="1"/>
  <c r="M364" i="6"/>
  <c r="L366" i="6" l="1"/>
  <c r="M365" i="6"/>
  <c r="L367" i="6" l="1"/>
  <c r="M366" i="6"/>
  <c r="L368" i="6" l="1"/>
  <c r="M367" i="6"/>
  <c r="L369" i="6" l="1"/>
  <c r="M368" i="6"/>
  <c r="L370" i="6" l="1"/>
  <c r="M369" i="6"/>
  <c r="L371" i="6" l="1"/>
  <c r="M370" i="6"/>
  <c r="L372" i="6" l="1"/>
  <c r="M371" i="6"/>
  <c r="L373" i="6" l="1"/>
  <c r="M372" i="6"/>
  <c r="L374" i="6" l="1"/>
  <c r="M373" i="6"/>
  <c r="L375" i="6" l="1"/>
  <c r="M374" i="6"/>
  <c r="L376" i="6" l="1"/>
  <c r="M375" i="6"/>
  <c r="L377" i="6" l="1"/>
  <c r="M376" i="6"/>
  <c r="L378" i="6" l="1"/>
  <c r="M377" i="6"/>
  <c r="L379" i="6" l="1"/>
  <c r="M378" i="6"/>
  <c r="L380" i="6" l="1"/>
  <c r="M379" i="6"/>
  <c r="L381" i="6" l="1"/>
  <c r="M380" i="6"/>
  <c r="L382" i="6" l="1"/>
  <c r="M381" i="6"/>
  <c r="L383" i="6" l="1"/>
  <c r="M382" i="6"/>
  <c r="L384" i="6" l="1"/>
  <c r="M383" i="6"/>
  <c r="L385" i="6" l="1"/>
  <c r="M384" i="6"/>
  <c r="L386" i="6" l="1"/>
  <c r="M385" i="6"/>
  <c r="L387" i="6" l="1"/>
  <c r="M386" i="6"/>
  <c r="L388" i="6" l="1"/>
  <c r="M387" i="6"/>
  <c r="L389" i="6" l="1"/>
  <c r="M388" i="6"/>
  <c r="L390" i="6" l="1"/>
  <c r="M389" i="6"/>
  <c r="L391" i="6" l="1"/>
  <c r="M390" i="6"/>
  <c r="L392" i="6" l="1"/>
  <c r="M391" i="6"/>
  <c r="L393" i="6" l="1"/>
  <c r="M392" i="6"/>
  <c r="L394" i="6" l="1"/>
  <c r="M393" i="6"/>
  <c r="L395" i="6" l="1"/>
  <c r="M394" i="6"/>
  <c r="L396" i="6" l="1"/>
  <c r="M395" i="6"/>
  <c r="L397" i="6" l="1"/>
  <c r="M396" i="6"/>
  <c r="L398" i="6" l="1"/>
  <c r="M397" i="6"/>
  <c r="L399" i="6" l="1"/>
  <c r="M398" i="6"/>
  <c r="L400" i="6" l="1"/>
  <c r="M399" i="6"/>
  <c r="L401" i="6" l="1"/>
  <c r="M400" i="6"/>
  <c r="L402" i="6" l="1"/>
  <c r="M401" i="6"/>
  <c r="L403" i="6" l="1"/>
  <c r="M402" i="6"/>
  <c r="L404" i="6" l="1"/>
  <c r="M403" i="6"/>
  <c r="L405" i="6" l="1"/>
  <c r="M404" i="6"/>
  <c r="L406" i="6" l="1"/>
  <c r="M405" i="6"/>
  <c r="L407" i="6" l="1"/>
  <c r="M406" i="6"/>
  <c r="L408" i="6" l="1"/>
  <c r="M407" i="6"/>
  <c r="L409" i="6" l="1"/>
  <c r="M408" i="6"/>
  <c r="L410" i="6" l="1"/>
  <c r="M409" i="6"/>
  <c r="L411" i="6" l="1"/>
  <c r="M410" i="6"/>
  <c r="L412" i="6" l="1"/>
  <c r="M411" i="6"/>
  <c r="L413" i="6" l="1"/>
  <c r="M412" i="6"/>
  <c r="L414" i="6" l="1"/>
  <c r="M413" i="6"/>
  <c r="L415" i="6" l="1"/>
  <c r="M414" i="6"/>
  <c r="L416" i="6" l="1"/>
  <c r="M415" i="6"/>
  <c r="L417" i="6" l="1"/>
  <c r="M416" i="6"/>
  <c r="L418" i="6" l="1"/>
  <c r="M417" i="6"/>
  <c r="L419" i="6" l="1"/>
  <c r="M418" i="6"/>
  <c r="L420" i="6" l="1"/>
  <c r="M419" i="6"/>
  <c r="L421" i="6" l="1"/>
  <c r="M420" i="6"/>
  <c r="L422" i="6" l="1"/>
  <c r="M421" i="6"/>
  <c r="L423" i="6" l="1"/>
  <c r="M422" i="6"/>
  <c r="L424" i="6" l="1"/>
  <c r="M423" i="6"/>
  <c r="L425" i="6" l="1"/>
  <c r="M424" i="6"/>
  <c r="L426" i="6" l="1"/>
  <c r="M425" i="6"/>
  <c r="L427" i="6" l="1"/>
  <c r="M426" i="6"/>
  <c r="L428" i="6" l="1"/>
  <c r="M427" i="6"/>
  <c r="L429" i="6" l="1"/>
  <c r="M428" i="6"/>
  <c r="L430" i="6" l="1"/>
  <c r="M429" i="6"/>
  <c r="L431" i="6" l="1"/>
  <c r="M430" i="6"/>
  <c r="L432" i="6" l="1"/>
  <c r="M431" i="6"/>
  <c r="L433" i="6" l="1"/>
  <c r="M432" i="6"/>
  <c r="L434" i="6" l="1"/>
  <c r="M433" i="6"/>
  <c r="L435" i="6" l="1"/>
  <c r="M434" i="6"/>
  <c r="L436" i="6" l="1"/>
  <c r="M435" i="6"/>
  <c r="L437" i="6" l="1"/>
  <c r="M436" i="6"/>
  <c r="L438" i="6" l="1"/>
  <c r="M437" i="6"/>
  <c r="L439" i="6" l="1"/>
  <c r="M438" i="6"/>
  <c r="L440" i="6" l="1"/>
  <c r="M439" i="6"/>
  <c r="L441" i="6" l="1"/>
  <c r="M440" i="6"/>
  <c r="L442" i="6" l="1"/>
  <c r="M441" i="6"/>
  <c r="L443" i="6" l="1"/>
  <c r="M442" i="6"/>
  <c r="L444" i="6" l="1"/>
  <c r="M443" i="6"/>
  <c r="L445" i="6" l="1"/>
  <c r="M444" i="6"/>
  <c r="L446" i="6" l="1"/>
  <c r="M445" i="6"/>
  <c r="L447" i="6" l="1"/>
  <c r="M446" i="6"/>
  <c r="L448" i="6" l="1"/>
  <c r="M447" i="6"/>
  <c r="L449" i="6" l="1"/>
  <c r="M448" i="6"/>
  <c r="L450" i="6" l="1"/>
  <c r="M449" i="6"/>
  <c r="L451" i="6" l="1"/>
  <c r="M450" i="6"/>
  <c r="L452" i="6" l="1"/>
  <c r="M451" i="6"/>
  <c r="L453" i="6" l="1"/>
  <c r="M452" i="6"/>
  <c r="L454" i="6" l="1"/>
  <c r="M453" i="6"/>
  <c r="L455" i="6" l="1"/>
  <c r="M454" i="6"/>
  <c r="L456" i="6" l="1"/>
  <c r="M455" i="6"/>
  <c r="L457" i="6" l="1"/>
  <c r="M456" i="6"/>
  <c r="L458" i="6" l="1"/>
  <c r="M457" i="6"/>
  <c r="L459" i="6" l="1"/>
  <c r="M458" i="6"/>
  <c r="L460" i="6" l="1"/>
  <c r="M459" i="6"/>
  <c r="L461" i="6" l="1"/>
  <c r="M460" i="6"/>
  <c r="L462" i="6" l="1"/>
  <c r="M461" i="6"/>
  <c r="L463" i="6" l="1"/>
  <c r="M462" i="6"/>
  <c r="L464" i="6" l="1"/>
  <c r="M463" i="6"/>
  <c r="L465" i="6" l="1"/>
  <c r="M464" i="6"/>
  <c r="L466" i="6" l="1"/>
  <c r="M465" i="6"/>
  <c r="L467" i="6" l="1"/>
  <c r="M466" i="6"/>
  <c r="L468" i="6" l="1"/>
  <c r="M467" i="6"/>
  <c r="L469" i="6" l="1"/>
  <c r="M468" i="6"/>
  <c r="L470" i="6" l="1"/>
  <c r="M469" i="6"/>
  <c r="L471" i="6" l="1"/>
  <c r="M470" i="6"/>
  <c r="L472" i="6" l="1"/>
  <c r="M471" i="6"/>
  <c r="L473" i="6" l="1"/>
  <c r="M472" i="6"/>
  <c r="L474" i="6" l="1"/>
  <c r="M473" i="6"/>
  <c r="L475" i="6" l="1"/>
  <c r="M474" i="6"/>
  <c r="L476" i="6" l="1"/>
  <c r="M475" i="6"/>
  <c r="L477" i="6" l="1"/>
  <c r="M476" i="6"/>
  <c r="L478" i="6" l="1"/>
  <c r="M477" i="6"/>
  <c r="L479" i="6" l="1"/>
  <c r="M478" i="6"/>
  <c r="L480" i="6" l="1"/>
  <c r="M479" i="6"/>
  <c r="L481" i="6" l="1"/>
  <c r="M480" i="6"/>
  <c r="L482" i="6" l="1"/>
  <c r="M481" i="6"/>
  <c r="L483" i="6" l="1"/>
  <c r="M482" i="6"/>
  <c r="L484" i="6" l="1"/>
  <c r="M483" i="6"/>
  <c r="L485" i="6" l="1"/>
  <c r="M484" i="6"/>
  <c r="L486" i="6" l="1"/>
  <c r="M485" i="6"/>
  <c r="L487" i="6" l="1"/>
  <c r="M486" i="6"/>
  <c r="L488" i="6" l="1"/>
  <c r="M487" i="6"/>
  <c r="L489" i="6" l="1"/>
  <c r="M488" i="6"/>
  <c r="L490" i="6" l="1"/>
  <c r="M489" i="6"/>
  <c r="L491" i="6" l="1"/>
  <c r="M490" i="6"/>
  <c r="L492" i="6" l="1"/>
  <c r="M491" i="6"/>
  <c r="L493" i="6" l="1"/>
  <c r="M492" i="6"/>
  <c r="L494" i="6" l="1"/>
  <c r="M493" i="6"/>
  <c r="L495" i="6" l="1"/>
  <c r="M494" i="6"/>
  <c r="L496" i="6" l="1"/>
  <c r="M495" i="6"/>
  <c r="L497" i="6" l="1"/>
  <c r="M496" i="6"/>
  <c r="L498" i="6" l="1"/>
  <c r="M497" i="6"/>
  <c r="L499" i="6" l="1"/>
  <c r="M498" i="6"/>
  <c r="L500" i="6" l="1"/>
  <c r="M499" i="6"/>
  <c r="L501" i="6" l="1"/>
  <c r="M500" i="6"/>
  <c r="L502" i="6" l="1"/>
  <c r="M501" i="6"/>
  <c r="L503" i="6" l="1"/>
  <c r="M502" i="6"/>
  <c r="L504" i="6" l="1"/>
  <c r="M503" i="6"/>
  <c r="L505" i="6" l="1"/>
  <c r="M504" i="6"/>
  <c r="L506" i="6" l="1"/>
  <c r="M505" i="6"/>
  <c r="L507" i="6" l="1"/>
  <c r="M506" i="6"/>
  <c r="L508" i="6" l="1"/>
  <c r="M507" i="6"/>
  <c r="L509" i="6" l="1"/>
  <c r="M508" i="6"/>
  <c r="L510" i="6" l="1"/>
  <c r="M509" i="6"/>
  <c r="L511" i="6" l="1"/>
  <c r="M510" i="6"/>
  <c r="L512" i="6" l="1"/>
  <c r="M511" i="6"/>
  <c r="L513" i="6" l="1"/>
  <c r="M512" i="6"/>
  <c r="L514" i="6" l="1"/>
  <c r="M513" i="6"/>
  <c r="L515" i="6" l="1"/>
  <c r="M514" i="6"/>
  <c r="L516" i="6" l="1"/>
  <c r="M515" i="6"/>
  <c r="L517" i="6" l="1"/>
  <c r="M516" i="6"/>
  <c r="L518" i="6" l="1"/>
  <c r="M517" i="6"/>
  <c r="L519" i="6" l="1"/>
  <c r="M518" i="6"/>
  <c r="L520" i="6" l="1"/>
  <c r="M519" i="6"/>
  <c r="L521" i="6" l="1"/>
  <c r="M520" i="6"/>
  <c r="L522" i="6" l="1"/>
  <c r="M521" i="6"/>
  <c r="L523" i="6" l="1"/>
  <c r="M522" i="6"/>
  <c r="L524" i="6" l="1"/>
  <c r="M523" i="6"/>
  <c r="L525" i="6" l="1"/>
  <c r="M524" i="6"/>
  <c r="L526" i="6" l="1"/>
  <c r="M525" i="6"/>
  <c r="L527" i="6" l="1"/>
  <c r="M526" i="6"/>
  <c r="L528" i="6" l="1"/>
  <c r="M527" i="6"/>
  <c r="L529" i="6" l="1"/>
  <c r="M528" i="6"/>
  <c r="L530" i="6" l="1"/>
  <c r="M529" i="6"/>
  <c r="L531" i="6" l="1"/>
  <c r="M530" i="6"/>
  <c r="L532" i="6" l="1"/>
  <c r="M531" i="6"/>
  <c r="L533" i="6" l="1"/>
  <c r="M532" i="6"/>
  <c r="L534" i="6" l="1"/>
  <c r="M533" i="6"/>
  <c r="L535" i="6" l="1"/>
  <c r="M534" i="6"/>
  <c r="L536" i="6" l="1"/>
  <c r="M535" i="6"/>
  <c r="L537" i="6" l="1"/>
  <c r="M536" i="6"/>
  <c r="L538" i="6" l="1"/>
  <c r="M537" i="6"/>
  <c r="L539" i="6" l="1"/>
  <c r="M538" i="6"/>
  <c r="L540" i="6" l="1"/>
  <c r="M539" i="6"/>
  <c r="L541" i="6" l="1"/>
  <c r="M540" i="6"/>
  <c r="L542" i="6" l="1"/>
  <c r="M541" i="6"/>
  <c r="L543" i="6" l="1"/>
  <c r="M542" i="6"/>
  <c r="L544" i="6" l="1"/>
  <c r="M543" i="6"/>
  <c r="L545" i="6" l="1"/>
  <c r="M544" i="6"/>
  <c r="L546" i="6" l="1"/>
  <c r="M545" i="6"/>
  <c r="L547" i="6" l="1"/>
  <c r="M546" i="6"/>
  <c r="L548" i="6" l="1"/>
  <c r="M547" i="6"/>
  <c r="L549" i="6" l="1"/>
  <c r="M548" i="6"/>
  <c r="L550" i="6" l="1"/>
  <c r="M549" i="6"/>
  <c r="L551" i="6" l="1"/>
  <c r="M551" i="6" s="1"/>
  <c r="M1" i="6" s="1"/>
  <c r="M550" i="6"/>
</calcChain>
</file>

<file path=xl/sharedStrings.xml><?xml version="1.0" encoding="utf-8"?>
<sst xmlns="http://schemas.openxmlformats.org/spreadsheetml/2006/main" count="111" uniqueCount="55">
  <si>
    <t>Borrow Rate</t>
  </si>
  <si>
    <t>Utilization Rate</t>
  </si>
  <si>
    <t>Supply Rate</t>
  </si>
  <si>
    <t>T. Borrow(Wei)</t>
  </si>
  <si>
    <t>T. Supply(Wei)</t>
  </si>
  <si>
    <t>X_rate_cToken</t>
  </si>
  <si>
    <t>Tk.Price(USD)</t>
  </si>
  <si>
    <t>slope</t>
  </si>
  <si>
    <t>intercept</t>
  </si>
  <si>
    <t>Rf</t>
  </si>
  <si>
    <t>Date</t>
  </si>
  <si>
    <t>Implied BR</t>
  </si>
  <si>
    <t>BR diff</t>
  </si>
  <si>
    <t>Implied SR</t>
  </si>
  <si>
    <t>Interest Rate model</t>
  </si>
  <si>
    <t xml:space="preserve"> </t>
  </si>
  <si>
    <t>Utilization</t>
  </si>
  <si>
    <t>Dates</t>
  </si>
  <si>
    <t>Borrow Rates</t>
  </si>
  <si>
    <t>Supply Rates</t>
  </si>
  <si>
    <t>Scenario</t>
  </si>
  <si>
    <t>Utilization rate</t>
  </si>
  <si>
    <t>SR</t>
  </si>
  <si>
    <t>BR</t>
  </si>
  <si>
    <t>margen</t>
  </si>
  <si>
    <t>Compound Supply Rate model</t>
  </si>
  <si>
    <t>RF</t>
  </si>
  <si>
    <t>BR*(1-RF)*f(UR)</t>
  </si>
  <si>
    <t>BR*(1-RF)</t>
  </si>
  <si>
    <t>Margen</t>
  </si>
  <si>
    <t>Targeting using a function of utilization rate</t>
  </si>
  <si>
    <t>Margin</t>
  </si>
  <si>
    <t>U*mult_UR</t>
  </si>
  <si>
    <t>mult_UR</t>
  </si>
  <si>
    <t>f(UR)</t>
  </si>
  <si>
    <t>f(U)</t>
  </si>
  <si>
    <t>a</t>
  </si>
  <si>
    <t>b</t>
  </si>
  <si>
    <t>c</t>
  </si>
  <si>
    <t>delta Xrate</t>
  </si>
  <si>
    <t>% day BR</t>
  </si>
  <si>
    <t>% day UR</t>
  </si>
  <si>
    <t>% day SR</t>
  </si>
  <si>
    <t>implied % day SR</t>
  </si>
  <si>
    <t>BlocksPreYear</t>
  </si>
  <si>
    <t>RatePerBlock</t>
  </si>
  <si>
    <t>BlocksPerDay</t>
  </si>
  <si>
    <t>Imp. X_rate_cToken</t>
  </si>
  <si>
    <t>Dif cToken</t>
  </si>
  <si>
    <t>MAE</t>
  </si>
  <si>
    <t>Num Block Rate</t>
  </si>
  <si>
    <t>1 block per hour</t>
  </si>
  <si>
    <t>Xrate0</t>
  </si>
  <si>
    <t>Blocksper year</t>
  </si>
  <si>
    <t>Rate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</si>
</sst>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6" formatCode="0.000000"/>
    <numFmt numFmtId="167" formatCode="0.0000"/>
    <numFmt numFmtId="169" formatCode="yyyy\-mm\-dd;@"/>
    <numFmt numFmtId="170" formatCode="0.00000"/>
    <numFmt numFmtId="171" formatCode="0.000"/>
    <numFmt numFmtId="173" formatCode="0.0000000"/>
    <numFmt numFmtId="174" formatCode="0.00000000"/>
    <numFmt numFmtId="175" formatCode="0.0%"/>
    <numFmt numFmtId="177" formatCode="0.0000000000"/>
    <numFmt numFmtId="183" formatCode="0.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0" fontId="0" fillId="2" borderId="0" xfId="0" applyFill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1" fontId="0" fillId="0" borderId="0" xfId="0" applyNumberFormat="1"/>
    <xf numFmtId="173" fontId="0" fillId="0" borderId="0" xfId="0" applyNumberFormat="1"/>
    <xf numFmtId="174" fontId="0" fillId="0" borderId="0" xfId="0" applyNumberFormat="1"/>
    <xf numFmtId="167" fontId="1" fillId="0" borderId="0" xfId="0" applyNumberFormat="1" applyFont="1"/>
    <xf numFmtId="0" fontId="1" fillId="0" borderId="0" xfId="0" applyFon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175" fontId="0" fillId="0" borderId="0" xfId="1" applyNumberFormat="1" applyFont="1"/>
    <xf numFmtId="174" fontId="0" fillId="0" borderId="0" xfId="1" applyNumberFormat="1" applyFont="1"/>
    <xf numFmtId="0" fontId="1" fillId="0" borderId="4" xfId="0" applyFont="1" applyFill="1" applyBorder="1" applyAlignment="1">
      <alignment horizontal="center" vertical="top"/>
    </xf>
    <xf numFmtId="177" fontId="0" fillId="0" borderId="0" xfId="1" applyNumberFormat="1" applyFont="1"/>
    <xf numFmtId="183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'interes&amp;utilization'!$B$8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'interes&amp;utilization'!$B$9:$B$168</c:f>
              <c:numCache>
                <c:formatCode>General</c:formatCode>
                <c:ptCount val="160"/>
                <c:pt idx="0">
                  <c:v>2.0028500000000001E-2</c:v>
                </c:pt>
                <c:pt idx="1">
                  <c:v>2.0285000000000001E-2</c:v>
                </c:pt>
                <c:pt idx="2">
                  <c:v>2.0541500000000001E-2</c:v>
                </c:pt>
                <c:pt idx="3">
                  <c:v>2.0798000000000001E-2</c:v>
                </c:pt>
                <c:pt idx="4">
                  <c:v>2.10545E-2</c:v>
                </c:pt>
                <c:pt idx="5">
                  <c:v>2.1311E-2</c:v>
                </c:pt>
                <c:pt idx="6">
                  <c:v>2.15675E-2</c:v>
                </c:pt>
                <c:pt idx="7">
                  <c:v>2.1824E-2</c:v>
                </c:pt>
                <c:pt idx="8">
                  <c:v>2.2080499999999999E-2</c:v>
                </c:pt>
                <c:pt idx="9">
                  <c:v>2.2336999999999999E-2</c:v>
                </c:pt>
                <c:pt idx="10">
                  <c:v>2.2593499999999999E-2</c:v>
                </c:pt>
                <c:pt idx="11">
                  <c:v>2.2849999999999999E-2</c:v>
                </c:pt>
                <c:pt idx="12">
                  <c:v>2.3106499999999999E-2</c:v>
                </c:pt>
                <c:pt idx="13">
                  <c:v>2.3362999999999998E-2</c:v>
                </c:pt>
                <c:pt idx="14">
                  <c:v>2.3619499999999998E-2</c:v>
                </c:pt>
                <c:pt idx="15">
                  <c:v>2.3875999999999998E-2</c:v>
                </c:pt>
                <c:pt idx="16">
                  <c:v>2.4132500000000001E-2</c:v>
                </c:pt>
                <c:pt idx="17">
                  <c:v>2.4389000000000001E-2</c:v>
                </c:pt>
                <c:pt idx="18">
                  <c:v>2.4645500000000001E-2</c:v>
                </c:pt>
                <c:pt idx="19">
                  <c:v>2.4902000000000001E-2</c:v>
                </c:pt>
                <c:pt idx="20">
                  <c:v>2.51585E-2</c:v>
                </c:pt>
                <c:pt idx="21">
                  <c:v>2.5415E-2</c:v>
                </c:pt>
                <c:pt idx="22">
                  <c:v>2.56715E-2</c:v>
                </c:pt>
                <c:pt idx="23">
                  <c:v>2.5928E-2</c:v>
                </c:pt>
                <c:pt idx="24">
                  <c:v>2.6184500000000003E-2</c:v>
                </c:pt>
                <c:pt idx="25">
                  <c:v>2.6441000000000003E-2</c:v>
                </c:pt>
                <c:pt idx="26">
                  <c:v>2.6697500000000002E-2</c:v>
                </c:pt>
                <c:pt idx="27">
                  <c:v>2.6954000000000002E-2</c:v>
                </c:pt>
                <c:pt idx="28">
                  <c:v>2.7210500000000006E-2</c:v>
                </c:pt>
                <c:pt idx="29">
                  <c:v>2.7467000000000005E-2</c:v>
                </c:pt>
                <c:pt idx="30">
                  <c:v>2.7723500000000005E-2</c:v>
                </c:pt>
                <c:pt idx="31">
                  <c:v>2.7980000000000005E-2</c:v>
                </c:pt>
                <c:pt idx="32">
                  <c:v>2.8236500000000005E-2</c:v>
                </c:pt>
                <c:pt idx="33">
                  <c:v>2.8493000000000004E-2</c:v>
                </c:pt>
                <c:pt idx="34">
                  <c:v>2.8749500000000004E-2</c:v>
                </c:pt>
                <c:pt idx="35">
                  <c:v>2.9006000000000004E-2</c:v>
                </c:pt>
                <c:pt idx="36">
                  <c:v>2.9262500000000004E-2</c:v>
                </c:pt>
                <c:pt idx="37">
                  <c:v>2.9519000000000004E-2</c:v>
                </c:pt>
                <c:pt idx="38">
                  <c:v>2.9775500000000003E-2</c:v>
                </c:pt>
                <c:pt idx="39">
                  <c:v>3.0032000000000003E-2</c:v>
                </c:pt>
                <c:pt idx="40">
                  <c:v>3.0288500000000003E-2</c:v>
                </c:pt>
                <c:pt idx="41">
                  <c:v>3.0545000000000003E-2</c:v>
                </c:pt>
                <c:pt idx="42">
                  <c:v>3.0801500000000002E-2</c:v>
                </c:pt>
                <c:pt idx="43">
                  <c:v>3.1058000000000002E-2</c:v>
                </c:pt>
                <c:pt idx="44">
                  <c:v>3.1314500000000002E-2</c:v>
                </c:pt>
                <c:pt idx="45">
                  <c:v>3.1571000000000002E-2</c:v>
                </c:pt>
                <c:pt idx="46">
                  <c:v>3.1827500000000002E-2</c:v>
                </c:pt>
                <c:pt idx="47">
                  <c:v>3.2084000000000001E-2</c:v>
                </c:pt>
                <c:pt idx="48">
                  <c:v>3.2340500000000001E-2</c:v>
                </c:pt>
                <c:pt idx="49">
                  <c:v>3.2597000000000001E-2</c:v>
                </c:pt>
                <c:pt idx="50">
                  <c:v>3.2853499999999994E-2</c:v>
                </c:pt>
                <c:pt idx="51">
                  <c:v>3.3110000000000001E-2</c:v>
                </c:pt>
                <c:pt idx="52">
                  <c:v>3.3366499999999993E-2</c:v>
                </c:pt>
                <c:pt idx="53">
                  <c:v>3.3623E-2</c:v>
                </c:pt>
                <c:pt idx="54">
                  <c:v>3.3879499999999993E-2</c:v>
                </c:pt>
                <c:pt idx="55">
                  <c:v>3.4135999999999993E-2</c:v>
                </c:pt>
                <c:pt idx="56">
                  <c:v>3.4392499999999993E-2</c:v>
                </c:pt>
                <c:pt idx="57">
                  <c:v>3.4648999999999992E-2</c:v>
                </c:pt>
                <c:pt idx="58">
                  <c:v>3.4905499999999992E-2</c:v>
                </c:pt>
                <c:pt idx="59">
                  <c:v>3.5161999999999992E-2</c:v>
                </c:pt>
                <c:pt idx="60">
                  <c:v>3.5418499999999992E-2</c:v>
                </c:pt>
                <c:pt idx="61">
                  <c:v>3.5674999999999991E-2</c:v>
                </c:pt>
                <c:pt idx="62">
                  <c:v>3.5931499999999991E-2</c:v>
                </c:pt>
                <c:pt idx="63">
                  <c:v>3.6187999999999991E-2</c:v>
                </c:pt>
                <c:pt idx="64">
                  <c:v>3.6444499999999991E-2</c:v>
                </c:pt>
                <c:pt idx="65">
                  <c:v>3.6700999999999991E-2</c:v>
                </c:pt>
                <c:pt idx="66">
                  <c:v>3.695749999999999E-2</c:v>
                </c:pt>
                <c:pt idx="67">
                  <c:v>3.7213999999999983E-2</c:v>
                </c:pt>
                <c:pt idx="68">
                  <c:v>3.747049999999999E-2</c:v>
                </c:pt>
                <c:pt idx="69">
                  <c:v>3.7726999999999983E-2</c:v>
                </c:pt>
                <c:pt idx="70">
                  <c:v>3.7983499999999989E-2</c:v>
                </c:pt>
                <c:pt idx="71">
                  <c:v>3.8239999999999982E-2</c:v>
                </c:pt>
                <c:pt idx="72">
                  <c:v>3.8496499999999989E-2</c:v>
                </c:pt>
                <c:pt idx="73">
                  <c:v>3.8752999999999982E-2</c:v>
                </c:pt>
                <c:pt idx="74">
                  <c:v>3.9009499999999989E-2</c:v>
                </c:pt>
                <c:pt idx="75">
                  <c:v>3.9265999999999981E-2</c:v>
                </c:pt>
                <c:pt idx="76">
                  <c:v>3.9522499999999988E-2</c:v>
                </c:pt>
                <c:pt idx="77">
                  <c:v>3.9778999999999981E-2</c:v>
                </c:pt>
                <c:pt idx="78">
                  <c:v>4.0035499999999988E-2</c:v>
                </c:pt>
                <c:pt idx="79">
                  <c:v>4.0291999999999981E-2</c:v>
                </c:pt>
                <c:pt idx="80">
                  <c:v>4.054849999999998E-2</c:v>
                </c:pt>
                <c:pt idx="81">
                  <c:v>4.080499999999998E-2</c:v>
                </c:pt>
                <c:pt idx="82">
                  <c:v>4.106149999999998E-2</c:v>
                </c:pt>
                <c:pt idx="83">
                  <c:v>4.131799999999998E-2</c:v>
                </c:pt>
                <c:pt idx="84">
                  <c:v>4.157449999999998E-2</c:v>
                </c:pt>
                <c:pt idx="85">
                  <c:v>4.1830999999999979E-2</c:v>
                </c:pt>
                <c:pt idx="86">
                  <c:v>4.2087499999999979E-2</c:v>
                </c:pt>
                <c:pt idx="87">
                  <c:v>4.2343999999999979E-2</c:v>
                </c:pt>
                <c:pt idx="88">
                  <c:v>4.2600499999999979E-2</c:v>
                </c:pt>
                <c:pt idx="89">
                  <c:v>4.2856999999999978E-2</c:v>
                </c:pt>
                <c:pt idx="90">
                  <c:v>4.3113499999999971E-2</c:v>
                </c:pt>
                <c:pt idx="91">
                  <c:v>4.3369999999999978E-2</c:v>
                </c:pt>
                <c:pt idx="92">
                  <c:v>4.3626499999999971E-2</c:v>
                </c:pt>
                <c:pt idx="93">
                  <c:v>4.3882999999999978E-2</c:v>
                </c:pt>
                <c:pt idx="94">
                  <c:v>4.413949999999997E-2</c:v>
                </c:pt>
                <c:pt idx="95">
                  <c:v>4.4395999999999977E-2</c:v>
                </c:pt>
                <c:pt idx="96">
                  <c:v>4.465249999999997E-2</c:v>
                </c:pt>
                <c:pt idx="97">
                  <c:v>4.4908999999999977E-2</c:v>
                </c:pt>
                <c:pt idx="98">
                  <c:v>4.516549999999997E-2</c:v>
                </c:pt>
                <c:pt idx="99">
                  <c:v>4.5421999999999969E-2</c:v>
                </c:pt>
                <c:pt idx="100">
                  <c:v>4.5678499999999969E-2</c:v>
                </c:pt>
                <c:pt idx="101">
                  <c:v>4.5934999999999969E-2</c:v>
                </c:pt>
                <c:pt idx="102">
                  <c:v>4.6191499999999969E-2</c:v>
                </c:pt>
                <c:pt idx="103">
                  <c:v>4.6447999999999968E-2</c:v>
                </c:pt>
                <c:pt idx="104">
                  <c:v>4.6704499999999968E-2</c:v>
                </c:pt>
                <c:pt idx="105">
                  <c:v>4.6960999999999968E-2</c:v>
                </c:pt>
                <c:pt idx="106">
                  <c:v>4.7217499999999968E-2</c:v>
                </c:pt>
                <c:pt idx="107">
                  <c:v>4.7473999999999968E-2</c:v>
                </c:pt>
                <c:pt idx="108">
                  <c:v>4.7730499999999967E-2</c:v>
                </c:pt>
                <c:pt idx="109">
                  <c:v>4.798699999999996E-2</c:v>
                </c:pt>
                <c:pt idx="110">
                  <c:v>4.8243499999999967E-2</c:v>
                </c:pt>
                <c:pt idx="111">
                  <c:v>4.849999999999996E-2</c:v>
                </c:pt>
                <c:pt idx="112">
                  <c:v>4.8756499999999967E-2</c:v>
                </c:pt>
                <c:pt idx="113">
                  <c:v>4.9012999999999959E-2</c:v>
                </c:pt>
                <c:pt idx="114">
                  <c:v>4.9269499999999966E-2</c:v>
                </c:pt>
                <c:pt idx="115">
                  <c:v>4.9525999999999959E-2</c:v>
                </c:pt>
                <c:pt idx="116">
                  <c:v>4.9782499999999966E-2</c:v>
                </c:pt>
                <c:pt idx="117">
                  <c:v>5.0038999999999959E-2</c:v>
                </c:pt>
                <c:pt idx="118">
                  <c:v>5.0295499999999958E-2</c:v>
                </c:pt>
                <c:pt idx="119">
                  <c:v>5.0551999999999958E-2</c:v>
                </c:pt>
                <c:pt idx="120">
                  <c:v>5.0808499999999958E-2</c:v>
                </c:pt>
                <c:pt idx="121">
                  <c:v>5.1064999999999958E-2</c:v>
                </c:pt>
                <c:pt idx="122">
                  <c:v>5.1321499999999964E-2</c:v>
                </c:pt>
                <c:pt idx="123">
                  <c:v>5.1577999999999957E-2</c:v>
                </c:pt>
                <c:pt idx="124">
                  <c:v>5.183449999999995E-2</c:v>
                </c:pt>
                <c:pt idx="125">
                  <c:v>5.2090999999999957E-2</c:v>
                </c:pt>
                <c:pt idx="126">
                  <c:v>5.234749999999995E-2</c:v>
                </c:pt>
                <c:pt idx="127">
                  <c:v>5.2603999999999956E-2</c:v>
                </c:pt>
                <c:pt idx="128">
                  <c:v>5.2860499999999949E-2</c:v>
                </c:pt>
                <c:pt idx="129">
                  <c:v>5.3116999999999956E-2</c:v>
                </c:pt>
                <c:pt idx="130">
                  <c:v>5.3373499999999949E-2</c:v>
                </c:pt>
                <c:pt idx="131">
                  <c:v>5.3629999999999955E-2</c:v>
                </c:pt>
                <c:pt idx="132">
                  <c:v>5.3886499999999948E-2</c:v>
                </c:pt>
                <c:pt idx="133">
                  <c:v>5.4142999999999955E-2</c:v>
                </c:pt>
                <c:pt idx="134">
                  <c:v>5.4399499999999948E-2</c:v>
                </c:pt>
                <c:pt idx="135">
                  <c:v>5.4655999999999955E-2</c:v>
                </c:pt>
                <c:pt idx="136">
                  <c:v>5.4912499999999947E-2</c:v>
                </c:pt>
                <c:pt idx="137">
                  <c:v>5.5168999999999954E-2</c:v>
                </c:pt>
                <c:pt idx="138">
                  <c:v>5.5425499999999947E-2</c:v>
                </c:pt>
                <c:pt idx="139">
                  <c:v>5.5681999999999954E-2</c:v>
                </c:pt>
                <c:pt idx="140">
                  <c:v>5.593849999999996E-2</c:v>
                </c:pt>
                <c:pt idx="141">
                  <c:v>5.6194999999999953E-2</c:v>
                </c:pt>
                <c:pt idx="142">
                  <c:v>5.645149999999996E-2</c:v>
                </c:pt>
                <c:pt idx="143">
                  <c:v>5.6707999999999967E-2</c:v>
                </c:pt>
                <c:pt idx="144">
                  <c:v>5.6964499999999973E-2</c:v>
                </c:pt>
                <c:pt idx="145">
                  <c:v>5.7220999999999966E-2</c:v>
                </c:pt>
                <c:pt idx="146">
                  <c:v>5.7477499999999973E-2</c:v>
                </c:pt>
                <c:pt idx="147">
                  <c:v>5.773399999999998E-2</c:v>
                </c:pt>
                <c:pt idx="148">
                  <c:v>5.7990499999999987E-2</c:v>
                </c:pt>
                <c:pt idx="149">
                  <c:v>5.8246999999999979E-2</c:v>
                </c:pt>
                <c:pt idx="150">
                  <c:v>5.8503499999999986E-2</c:v>
                </c:pt>
                <c:pt idx="151">
                  <c:v>5.8759999999999993E-2</c:v>
                </c:pt>
                <c:pt idx="152">
                  <c:v>5.90165E-2</c:v>
                </c:pt>
                <c:pt idx="153">
                  <c:v>5.9272999999999992E-2</c:v>
                </c:pt>
                <c:pt idx="154">
                  <c:v>5.9529499999999999E-2</c:v>
                </c:pt>
                <c:pt idx="155">
                  <c:v>5.9786000000000006E-2</c:v>
                </c:pt>
                <c:pt idx="156">
                  <c:v>6.0042500000000013E-2</c:v>
                </c:pt>
                <c:pt idx="157">
                  <c:v>6.0299000000000005E-2</c:v>
                </c:pt>
                <c:pt idx="158">
                  <c:v>6.0555500000000012E-2</c:v>
                </c:pt>
                <c:pt idx="159">
                  <c:v>6.0812000000000019E-2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2-4CDE-85A6-FBD0902AAD0E}"/>
            </c:ext>
          </c:extLst>
        </c:ser>
        <c:ser>
          <c:idx val="0"/>
          <c:order val="1"/>
          <c:tx>
            <c:strRef>
              <c:f>'interes&amp;utilization'!$C$8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'interes&amp;utilization'!$C$9:$C$168</c:f>
              <c:numCache>
                <c:formatCode>General</c:formatCode>
                <c:ptCount val="160"/>
                <c:pt idx="0">
                  <c:v>2.0029000000000002E-2</c:v>
                </c:pt>
                <c:pt idx="1">
                  <c:v>2.0289999999999999E-2</c:v>
                </c:pt>
                <c:pt idx="2">
                  <c:v>2.0551E-2</c:v>
                </c:pt>
                <c:pt idx="3">
                  <c:v>2.0812000000000001E-2</c:v>
                </c:pt>
                <c:pt idx="4">
                  <c:v>2.1073000000000001E-2</c:v>
                </c:pt>
                <c:pt idx="5">
                  <c:v>2.1333999999999999E-2</c:v>
                </c:pt>
                <c:pt idx="6">
                  <c:v>2.1595E-2</c:v>
                </c:pt>
                <c:pt idx="7">
                  <c:v>2.1856E-2</c:v>
                </c:pt>
                <c:pt idx="8">
                  <c:v>2.2117000000000001E-2</c:v>
                </c:pt>
                <c:pt idx="9">
                  <c:v>2.2377999999999999E-2</c:v>
                </c:pt>
                <c:pt idx="10">
                  <c:v>2.2638999999999999E-2</c:v>
                </c:pt>
                <c:pt idx="11">
                  <c:v>2.29E-2</c:v>
                </c:pt>
                <c:pt idx="12">
                  <c:v>2.3161000000000001E-2</c:v>
                </c:pt>
                <c:pt idx="13">
                  <c:v>2.3421999999999998E-2</c:v>
                </c:pt>
                <c:pt idx="14">
                  <c:v>2.3682999999999999E-2</c:v>
                </c:pt>
                <c:pt idx="15">
                  <c:v>2.3944E-2</c:v>
                </c:pt>
                <c:pt idx="16">
                  <c:v>2.4204999999999997E-2</c:v>
                </c:pt>
                <c:pt idx="17">
                  <c:v>2.4465999999999998E-2</c:v>
                </c:pt>
                <c:pt idx="18">
                  <c:v>2.4726999999999999E-2</c:v>
                </c:pt>
                <c:pt idx="19">
                  <c:v>2.4988E-2</c:v>
                </c:pt>
                <c:pt idx="20">
                  <c:v>2.5249000000000001E-2</c:v>
                </c:pt>
                <c:pt idx="21">
                  <c:v>2.5510000000000001E-2</c:v>
                </c:pt>
                <c:pt idx="22">
                  <c:v>2.5771000000000002E-2</c:v>
                </c:pt>
                <c:pt idx="23">
                  <c:v>2.6032E-2</c:v>
                </c:pt>
                <c:pt idx="24">
                  <c:v>2.6293000000000004E-2</c:v>
                </c:pt>
                <c:pt idx="25">
                  <c:v>2.6554000000000001E-2</c:v>
                </c:pt>
                <c:pt idx="26">
                  <c:v>2.6815000000000002E-2</c:v>
                </c:pt>
                <c:pt idx="27">
                  <c:v>2.7076000000000003E-2</c:v>
                </c:pt>
                <c:pt idx="28">
                  <c:v>2.7337000000000004E-2</c:v>
                </c:pt>
                <c:pt idx="29">
                  <c:v>2.7598000000000004E-2</c:v>
                </c:pt>
                <c:pt idx="30">
                  <c:v>2.7859000000000005E-2</c:v>
                </c:pt>
                <c:pt idx="31">
                  <c:v>2.8120000000000006E-2</c:v>
                </c:pt>
                <c:pt idx="32">
                  <c:v>2.8381000000000003E-2</c:v>
                </c:pt>
                <c:pt idx="33">
                  <c:v>2.8642000000000008E-2</c:v>
                </c:pt>
                <c:pt idx="34">
                  <c:v>2.8903000000000005E-2</c:v>
                </c:pt>
                <c:pt idx="35">
                  <c:v>2.9164000000000006E-2</c:v>
                </c:pt>
                <c:pt idx="36">
                  <c:v>2.9425000000000007E-2</c:v>
                </c:pt>
                <c:pt idx="37">
                  <c:v>2.9686000000000004E-2</c:v>
                </c:pt>
                <c:pt idx="38">
                  <c:v>2.9947000000000005E-2</c:v>
                </c:pt>
                <c:pt idx="39">
                  <c:v>3.0208000000000006E-2</c:v>
                </c:pt>
                <c:pt idx="40">
                  <c:v>3.0469000000000003E-2</c:v>
                </c:pt>
                <c:pt idx="41">
                  <c:v>3.0730000000000004E-2</c:v>
                </c:pt>
                <c:pt idx="42">
                  <c:v>3.0991000000000005E-2</c:v>
                </c:pt>
                <c:pt idx="43">
                  <c:v>3.1252000000000002E-2</c:v>
                </c:pt>
                <c:pt idx="44">
                  <c:v>3.1512999999999999E-2</c:v>
                </c:pt>
                <c:pt idx="45">
                  <c:v>3.1773999999999997E-2</c:v>
                </c:pt>
                <c:pt idx="46">
                  <c:v>3.2035000000000001E-2</c:v>
                </c:pt>
                <c:pt idx="47">
                  <c:v>3.2295999999999998E-2</c:v>
                </c:pt>
                <c:pt idx="48">
                  <c:v>3.2557000000000003E-2</c:v>
                </c:pt>
                <c:pt idx="49">
                  <c:v>3.2818E-2</c:v>
                </c:pt>
                <c:pt idx="50">
                  <c:v>3.3078999999999997E-2</c:v>
                </c:pt>
                <c:pt idx="51">
                  <c:v>3.3339999999999995E-2</c:v>
                </c:pt>
                <c:pt idx="52">
                  <c:v>3.3600999999999999E-2</c:v>
                </c:pt>
                <c:pt idx="53">
                  <c:v>3.3861999999999996E-2</c:v>
                </c:pt>
                <c:pt idx="54">
                  <c:v>3.4122999999999994E-2</c:v>
                </c:pt>
                <c:pt idx="55">
                  <c:v>3.4383999999999998E-2</c:v>
                </c:pt>
                <c:pt idx="56">
                  <c:v>3.4644999999999995E-2</c:v>
                </c:pt>
                <c:pt idx="57">
                  <c:v>3.4905999999999993E-2</c:v>
                </c:pt>
                <c:pt idx="58">
                  <c:v>3.516699999999999E-2</c:v>
                </c:pt>
                <c:pt idx="59">
                  <c:v>3.5427999999999994E-2</c:v>
                </c:pt>
                <c:pt idx="60">
                  <c:v>3.5688999999999992E-2</c:v>
                </c:pt>
                <c:pt idx="61">
                  <c:v>3.5949999999999996E-2</c:v>
                </c:pt>
                <c:pt idx="62">
                  <c:v>3.6210999999999993E-2</c:v>
                </c:pt>
                <c:pt idx="63">
                  <c:v>3.6471999999999991E-2</c:v>
                </c:pt>
                <c:pt idx="64">
                  <c:v>3.6732999999999988E-2</c:v>
                </c:pt>
                <c:pt idx="65">
                  <c:v>3.6993999999999985E-2</c:v>
                </c:pt>
                <c:pt idx="66">
                  <c:v>3.725499999999999E-2</c:v>
                </c:pt>
                <c:pt idx="67">
                  <c:v>3.7515999999999987E-2</c:v>
                </c:pt>
                <c:pt idx="68">
                  <c:v>3.7776999999999991E-2</c:v>
                </c:pt>
                <c:pt idx="69">
                  <c:v>3.8037999999999988E-2</c:v>
                </c:pt>
                <c:pt idx="70">
                  <c:v>3.8298999999999986E-2</c:v>
                </c:pt>
                <c:pt idx="71">
                  <c:v>3.8559999999999983E-2</c:v>
                </c:pt>
                <c:pt idx="72">
                  <c:v>3.8820999999999987E-2</c:v>
                </c:pt>
                <c:pt idx="73">
                  <c:v>3.9081999999999985E-2</c:v>
                </c:pt>
                <c:pt idx="74">
                  <c:v>3.9342999999999989E-2</c:v>
                </c:pt>
                <c:pt idx="75">
                  <c:v>3.9603999999999986E-2</c:v>
                </c:pt>
                <c:pt idx="76">
                  <c:v>3.9864999999999984E-2</c:v>
                </c:pt>
                <c:pt idx="77">
                  <c:v>4.0125999999999981E-2</c:v>
                </c:pt>
                <c:pt idx="78">
                  <c:v>4.0386999999999978E-2</c:v>
                </c:pt>
                <c:pt idx="79">
                  <c:v>4.0647999999999983E-2</c:v>
                </c:pt>
                <c:pt idx="80">
                  <c:v>4.0908999999999987E-2</c:v>
                </c:pt>
                <c:pt idx="81">
                  <c:v>4.1169999999999984E-2</c:v>
                </c:pt>
                <c:pt idx="82">
                  <c:v>4.1430999999999982E-2</c:v>
                </c:pt>
                <c:pt idx="83">
                  <c:v>4.1691999999999979E-2</c:v>
                </c:pt>
                <c:pt idx="84">
                  <c:v>4.1952999999999976E-2</c:v>
                </c:pt>
                <c:pt idx="85">
                  <c:v>4.2213999999999981E-2</c:v>
                </c:pt>
                <c:pt idx="86">
                  <c:v>4.2474999999999978E-2</c:v>
                </c:pt>
                <c:pt idx="87">
                  <c:v>4.2735999999999982E-2</c:v>
                </c:pt>
                <c:pt idx="88">
                  <c:v>4.299699999999998E-2</c:v>
                </c:pt>
                <c:pt idx="89">
                  <c:v>4.3257999999999977E-2</c:v>
                </c:pt>
                <c:pt idx="90">
                  <c:v>4.3518999999999974E-2</c:v>
                </c:pt>
                <c:pt idx="91">
                  <c:v>4.3779999999999972E-2</c:v>
                </c:pt>
                <c:pt idx="92">
                  <c:v>4.4040999999999976E-2</c:v>
                </c:pt>
                <c:pt idx="93">
                  <c:v>4.4301999999999973E-2</c:v>
                </c:pt>
                <c:pt idx="94">
                  <c:v>4.4562999999999978E-2</c:v>
                </c:pt>
                <c:pt idx="95">
                  <c:v>4.4823999999999975E-2</c:v>
                </c:pt>
                <c:pt idx="96">
                  <c:v>4.5084999999999972E-2</c:v>
                </c:pt>
                <c:pt idx="97">
                  <c:v>4.534599999999997E-2</c:v>
                </c:pt>
                <c:pt idx="98">
                  <c:v>4.5606999999999967E-2</c:v>
                </c:pt>
                <c:pt idx="99">
                  <c:v>4.5867999999999971E-2</c:v>
                </c:pt>
                <c:pt idx="100">
                  <c:v>4.6128999999999969E-2</c:v>
                </c:pt>
                <c:pt idx="101">
                  <c:v>4.6389999999999973E-2</c:v>
                </c:pt>
                <c:pt idx="102">
                  <c:v>4.665099999999997E-2</c:v>
                </c:pt>
                <c:pt idx="103">
                  <c:v>4.6911999999999968E-2</c:v>
                </c:pt>
                <c:pt idx="104">
                  <c:v>4.7172999999999965E-2</c:v>
                </c:pt>
                <c:pt idx="105">
                  <c:v>4.7433999999999962E-2</c:v>
                </c:pt>
                <c:pt idx="106">
                  <c:v>4.7694999999999967E-2</c:v>
                </c:pt>
                <c:pt idx="107">
                  <c:v>4.7955999999999971E-2</c:v>
                </c:pt>
                <c:pt idx="108">
                  <c:v>4.8216999999999968E-2</c:v>
                </c:pt>
                <c:pt idx="109">
                  <c:v>4.8477999999999966E-2</c:v>
                </c:pt>
                <c:pt idx="110">
                  <c:v>4.8738999999999963E-2</c:v>
                </c:pt>
                <c:pt idx="111">
                  <c:v>4.899999999999996E-2</c:v>
                </c:pt>
                <c:pt idx="112">
                  <c:v>4.9260999999999965E-2</c:v>
                </c:pt>
                <c:pt idx="113">
                  <c:v>4.9521999999999962E-2</c:v>
                </c:pt>
                <c:pt idx="114">
                  <c:v>4.9782999999999966E-2</c:v>
                </c:pt>
                <c:pt idx="115">
                  <c:v>5.0043999999999964E-2</c:v>
                </c:pt>
                <c:pt idx="116">
                  <c:v>5.0304999999999961E-2</c:v>
                </c:pt>
                <c:pt idx="117">
                  <c:v>5.0565999999999958E-2</c:v>
                </c:pt>
                <c:pt idx="118">
                  <c:v>5.0826999999999956E-2</c:v>
                </c:pt>
                <c:pt idx="119">
                  <c:v>5.108799999999996E-2</c:v>
                </c:pt>
                <c:pt idx="120">
                  <c:v>5.1348999999999964E-2</c:v>
                </c:pt>
                <c:pt idx="121">
                  <c:v>5.1609999999999961E-2</c:v>
                </c:pt>
                <c:pt idx="122">
                  <c:v>5.1870999999999959E-2</c:v>
                </c:pt>
                <c:pt idx="123">
                  <c:v>5.2131999999999956E-2</c:v>
                </c:pt>
                <c:pt idx="124">
                  <c:v>5.2392999999999953E-2</c:v>
                </c:pt>
                <c:pt idx="125">
                  <c:v>5.2653999999999951E-2</c:v>
                </c:pt>
                <c:pt idx="126">
                  <c:v>5.2914999999999948E-2</c:v>
                </c:pt>
                <c:pt idx="127">
                  <c:v>5.3175999999999959E-2</c:v>
                </c:pt>
                <c:pt idx="128">
                  <c:v>5.3436999999999957E-2</c:v>
                </c:pt>
                <c:pt idx="129">
                  <c:v>5.3697999999999954E-2</c:v>
                </c:pt>
                <c:pt idx="130">
                  <c:v>5.3958999999999951E-2</c:v>
                </c:pt>
                <c:pt idx="131">
                  <c:v>5.4219999999999949E-2</c:v>
                </c:pt>
                <c:pt idx="132">
                  <c:v>5.4480999999999946E-2</c:v>
                </c:pt>
                <c:pt idx="133">
                  <c:v>5.4741999999999957E-2</c:v>
                </c:pt>
                <c:pt idx="134">
                  <c:v>5.5002999999999955E-2</c:v>
                </c:pt>
                <c:pt idx="135">
                  <c:v>5.5263999999999952E-2</c:v>
                </c:pt>
                <c:pt idx="136">
                  <c:v>5.5524999999999949E-2</c:v>
                </c:pt>
                <c:pt idx="137">
                  <c:v>5.5785999999999947E-2</c:v>
                </c:pt>
                <c:pt idx="138">
                  <c:v>5.6046999999999944E-2</c:v>
                </c:pt>
                <c:pt idx="139">
                  <c:v>5.6307999999999955E-2</c:v>
                </c:pt>
                <c:pt idx="140">
                  <c:v>5.6568999999999953E-2</c:v>
                </c:pt>
                <c:pt idx="141">
                  <c:v>5.6829999999999964E-2</c:v>
                </c:pt>
                <c:pt idx="142">
                  <c:v>5.7090999999999961E-2</c:v>
                </c:pt>
                <c:pt idx="143">
                  <c:v>5.7351999999999959E-2</c:v>
                </c:pt>
                <c:pt idx="144">
                  <c:v>5.761299999999997E-2</c:v>
                </c:pt>
                <c:pt idx="145">
                  <c:v>5.7873999999999967E-2</c:v>
                </c:pt>
                <c:pt idx="146">
                  <c:v>5.8134999999999978E-2</c:v>
                </c:pt>
                <c:pt idx="147">
                  <c:v>5.8395999999999976E-2</c:v>
                </c:pt>
                <c:pt idx="148">
                  <c:v>5.8656999999999987E-2</c:v>
                </c:pt>
                <c:pt idx="149">
                  <c:v>5.8917999999999984E-2</c:v>
                </c:pt>
                <c:pt idx="150">
                  <c:v>5.9178999999999995E-2</c:v>
                </c:pt>
                <c:pt idx="151">
                  <c:v>5.9439999999999993E-2</c:v>
                </c:pt>
                <c:pt idx="152">
                  <c:v>5.970099999999999E-2</c:v>
                </c:pt>
                <c:pt idx="153">
                  <c:v>5.9962000000000001E-2</c:v>
                </c:pt>
                <c:pt idx="154">
                  <c:v>6.0222999999999999E-2</c:v>
                </c:pt>
                <c:pt idx="155">
                  <c:v>6.048400000000001E-2</c:v>
                </c:pt>
                <c:pt idx="156">
                  <c:v>6.0745000000000007E-2</c:v>
                </c:pt>
                <c:pt idx="157">
                  <c:v>6.1006000000000019E-2</c:v>
                </c:pt>
                <c:pt idx="158">
                  <c:v>6.1267000000000016E-2</c:v>
                </c:pt>
                <c:pt idx="159">
                  <c:v>6.1528000000000013E-2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2-4CDE-85A6-FBD0902AAD0E}"/>
            </c:ext>
          </c:extLst>
        </c:ser>
        <c:ser>
          <c:idx val="2"/>
          <c:order val="2"/>
          <c:tx>
            <c:strRef>
              <c:f>'interes&amp;utilization'!$D$8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'interes&amp;utilization'!$D$9:$D$168</c:f>
              <c:numCache>
                <c:formatCode>General</c:formatCode>
                <c:ptCount val="160"/>
                <c:pt idx="0">
                  <c:v>2.0011000000000001E-2</c:v>
                </c:pt>
                <c:pt idx="1">
                  <c:v>2.0109999999999999E-2</c:v>
                </c:pt>
                <c:pt idx="2">
                  <c:v>2.0209000000000001E-2</c:v>
                </c:pt>
                <c:pt idx="3">
                  <c:v>2.0308E-2</c:v>
                </c:pt>
                <c:pt idx="4">
                  <c:v>2.0407000000000002E-2</c:v>
                </c:pt>
                <c:pt idx="5">
                  <c:v>2.0506E-2</c:v>
                </c:pt>
                <c:pt idx="6">
                  <c:v>2.0605000000000002E-2</c:v>
                </c:pt>
                <c:pt idx="7">
                  <c:v>2.0704E-2</c:v>
                </c:pt>
                <c:pt idx="8">
                  <c:v>2.0803000000000002E-2</c:v>
                </c:pt>
                <c:pt idx="9">
                  <c:v>2.0902E-2</c:v>
                </c:pt>
                <c:pt idx="10">
                  <c:v>2.1000999999999999E-2</c:v>
                </c:pt>
                <c:pt idx="11">
                  <c:v>2.1100000000000001E-2</c:v>
                </c:pt>
                <c:pt idx="12">
                  <c:v>2.1198999999999999E-2</c:v>
                </c:pt>
                <c:pt idx="13">
                  <c:v>2.1298000000000001E-2</c:v>
                </c:pt>
                <c:pt idx="14">
                  <c:v>2.1396999999999999E-2</c:v>
                </c:pt>
                <c:pt idx="15">
                  <c:v>2.1496000000000001E-2</c:v>
                </c:pt>
                <c:pt idx="16">
                  <c:v>2.1595E-2</c:v>
                </c:pt>
                <c:pt idx="17">
                  <c:v>2.1694000000000001E-2</c:v>
                </c:pt>
                <c:pt idx="18">
                  <c:v>2.1793E-2</c:v>
                </c:pt>
                <c:pt idx="19">
                  <c:v>2.1892000000000002E-2</c:v>
                </c:pt>
                <c:pt idx="20">
                  <c:v>2.1991E-2</c:v>
                </c:pt>
                <c:pt idx="21">
                  <c:v>2.2090000000000002E-2</c:v>
                </c:pt>
                <c:pt idx="22">
                  <c:v>2.2189E-2</c:v>
                </c:pt>
                <c:pt idx="23">
                  <c:v>2.2288000000000002E-2</c:v>
                </c:pt>
                <c:pt idx="24">
                  <c:v>2.2387000000000001E-2</c:v>
                </c:pt>
                <c:pt idx="25">
                  <c:v>2.2486000000000003E-2</c:v>
                </c:pt>
                <c:pt idx="26">
                  <c:v>2.2585000000000001E-2</c:v>
                </c:pt>
                <c:pt idx="27">
                  <c:v>2.2684000000000003E-2</c:v>
                </c:pt>
                <c:pt idx="28">
                  <c:v>2.2783000000000001E-2</c:v>
                </c:pt>
                <c:pt idx="29">
                  <c:v>2.2882000000000003E-2</c:v>
                </c:pt>
                <c:pt idx="30">
                  <c:v>2.2981000000000001E-2</c:v>
                </c:pt>
                <c:pt idx="31">
                  <c:v>2.3080000000000003E-2</c:v>
                </c:pt>
                <c:pt idx="32">
                  <c:v>2.3179000000000002E-2</c:v>
                </c:pt>
                <c:pt idx="33">
                  <c:v>2.3278000000000004E-2</c:v>
                </c:pt>
                <c:pt idx="34">
                  <c:v>2.3377000000000002E-2</c:v>
                </c:pt>
                <c:pt idx="35">
                  <c:v>2.3476000000000004E-2</c:v>
                </c:pt>
                <c:pt idx="36">
                  <c:v>2.3575000000000002E-2</c:v>
                </c:pt>
                <c:pt idx="37">
                  <c:v>2.3674000000000004E-2</c:v>
                </c:pt>
                <c:pt idx="38">
                  <c:v>2.3773000000000002E-2</c:v>
                </c:pt>
                <c:pt idx="39">
                  <c:v>2.3872000000000001E-2</c:v>
                </c:pt>
                <c:pt idx="40">
                  <c:v>2.3971000000000003E-2</c:v>
                </c:pt>
                <c:pt idx="41">
                  <c:v>2.4070000000000001E-2</c:v>
                </c:pt>
                <c:pt idx="42">
                  <c:v>2.4169000000000003E-2</c:v>
                </c:pt>
                <c:pt idx="43">
                  <c:v>2.4268000000000001E-2</c:v>
                </c:pt>
                <c:pt idx="44">
                  <c:v>2.4367E-2</c:v>
                </c:pt>
                <c:pt idx="45">
                  <c:v>2.4466000000000002E-2</c:v>
                </c:pt>
                <c:pt idx="46">
                  <c:v>2.4565E-2</c:v>
                </c:pt>
                <c:pt idx="47">
                  <c:v>2.4663999999999998E-2</c:v>
                </c:pt>
                <c:pt idx="48">
                  <c:v>2.4763E-2</c:v>
                </c:pt>
                <c:pt idx="49">
                  <c:v>2.4862000000000002E-2</c:v>
                </c:pt>
                <c:pt idx="50">
                  <c:v>2.4961000000000001E-2</c:v>
                </c:pt>
                <c:pt idx="51">
                  <c:v>2.5059999999999999E-2</c:v>
                </c:pt>
                <c:pt idx="52">
                  <c:v>2.5159000000000001E-2</c:v>
                </c:pt>
                <c:pt idx="53">
                  <c:v>2.5257999999999999E-2</c:v>
                </c:pt>
                <c:pt idx="54">
                  <c:v>2.5356999999999998E-2</c:v>
                </c:pt>
                <c:pt idx="55">
                  <c:v>2.5455999999999999E-2</c:v>
                </c:pt>
                <c:pt idx="56">
                  <c:v>2.5554999999999998E-2</c:v>
                </c:pt>
                <c:pt idx="57">
                  <c:v>2.5653999999999996E-2</c:v>
                </c:pt>
                <c:pt idx="58">
                  <c:v>2.5752999999999998E-2</c:v>
                </c:pt>
                <c:pt idx="59">
                  <c:v>2.5852E-2</c:v>
                </c:pt>
                <c:pt idx="60">
                  <c:v>2.5950999999999998E-2</c:v>
                </c:pt>
                <c:pt idx="61">
                  <c:v>2.6049999999999997E-2</c:v>
                </c:pt>
                <c:pt idx="62">
                  <c:v>2.6148999999999999E-2</c:v>
                </c:pt>
                <c:pt idx="63">
                  <c:v>2.6247999999999997E-2</c:v>
                </c:pt>
                <c:pt idx="64">
                  <c:v>2.6346999999999995E-2</c:v>
                </c:pt>
                <c:pt idx="65">
                  <c:v>2.6445999999999997E-2</c:v>
                </c:pt>
                <c:pt idx="66">
                  <c:v>2.6544999999999996E-2</c:v>
                </c:pt>
                <c:pt idx="67">
                  <c:v>2.6643999999999994E-2</c:v>
                </c:pt>
                <c:pt idx="68">
                  <c:v>2.6742999999999996E-2</c:v>
                </c:pt>
                <c:pt idx="69">
                  <c:v>2.6841999999999998E-2</c:v>
                </c:pt>
                <c:pt idx="70">
                  <c:v>2.6940999999999996E-2</c:v>
                </c:pt>
                <c:pt idx="71">
                  <c:v>2.7039999999999995E-2</c:v>
                </c:pt>
                <c:pt idx="72">
                  <c:v>2.7138999999999996E-2</c:v>
                </c:pt>
                <c:pt idx="73">
                  <c:v>2.7237999999999995E-2</c:v>
                </c:pt>
                <c:pt idx="74">
                  <c:v>2.7336999999999993E-2</c:v>
                </c:pt>
                <c:pt idx="75">
                  <c:v>2.7435999999999995E-2</c:v>
                </c:pt>
                <c:pt idx="76">
                  <c:v>2.7534999999999997E-2</c:v>
                </c:pt>
                <c:pt idx="77">
                  <c:v>2.7633999999999995E-2</c:v>
                </c:pt>
                <c:pt idx="78">
                  <c:v>2.7732999999999994E-2</c:v>
                </c:pt>
                <c:pt idx="79">
                  <c:v>2.7831999999999996E-2</c:v>
                </c:pt>
                <c:pt idx="80">
                  <c:v>2.7930999999999994E-2</c:v>
                </c:pt>
                <c:pt idx="81">
                  <c:v>2.8029999999999992E-2</c:v>
                </c:pt>
                <c:pt idx="82">
                  <c:v>2.8128999999999994E-2</c:v>
                </c:pt>
                <c:pt idx="83">
                  <c:v>2.8227999999999993E-2</c:v>
                </c:pt>
                <c:pt idx="84">
                  <c:v>2.8326999999999991E-2</c:v>
                </c:pt>
                <c:pt idx="85">
                  <c:v>2.8425999999999993E-2</c:v>
                </c:pt>
                <c:pt idx="86">
                  <c:v>2.8524999999999995E-2</c:v>
                </c:pt>
                <c:pt idx="87">
                  <c:v>2.8623999999999993E-2</c:v>
                </c:pt>
                <c:pt idx="88">
                  <c:v>2.8722999999999992E-2</c:v>
                </c:pt>
                <c:pt idx="89">
                  <c:v>2.8821999999999993E-2</c:v>
                </c:pt>
                <c:pt idx="90">
                  <c:v>2.8920999999999992E-2</c:v>
                </c:pt>
                <c:pt idx="91">
                  <c:v>2.901999999999999E-2</c:v>
                </c:pt>
                <c:pt idx="92">
                  <c:v>2.9118999999999992E-2</c:v>
                </c:pt>
                <c:pt idx="93">
                  <c:v>2.9217999999999991E-2</c:v>
                </c:pt>
                <c:pt idx="94">
                  <c:v>2.9316999999999989E-2</c:v>
                </c:pt>
                <c:pt idx="95">
                  <c:v>2.9415999999999991E-2</c:v>
                </c:pt>
                <c:pt idx="96">
                  <c:v>2.9514999999999993E-2</c:v>
                </c:pt>
                <c:pt idx="97">
                  <c:v>2.9613999999999991E-2</c:v>
                </c:pt>
                <c:pt idx="98">
                  <c:v>2.9712999999999989E-2</c:v>
                </c:pt>
                <c:pt idx="99">
                  <c:v>2.9811999999999991E-2</c:v>
                </c:pt>
                <c:pt idx="100">
                  <c:v>2.991099999999999E-2</c:v>
                </c:pt>
                <c:pt idx="101">
                  <c:v>3.0009999999999988E-2</c:v>
                </c:pt>
                <c:pt idx="102">
                  <c:v>3.010899999999999E-2</c:v>
                </c:pt>
                <c:pt idx="103">
                  <c:v>3.0207999999999988E-2</c:v>
                </c:pt>
                <c:pt idx="104">
                  <c:v>3.0306999999999987E-2</c:v>
                </c:pt>
                <c:pt idx="105">
                  <c:v>3.0405999999999989E-2</c:v>
                </c:pt>
                <c:pt idx="106">
                  <c:v>3.050499999999999E-2</c:v>
                </c:pt>
                <c:pt idx="107">
                  <c:v>3.0603999999999989E-2</c:v>
                </c:pt>
                <c:pt idx="108">
                  <c:v>3.0702999999999987E-2</c:v>
                </c:pt>
                <c:pt idx="109">
                  <c:v>3.0801999999999989E-2</c:v>
                </c:pt>
                <c:pt idx="110">
                  <c:v>3.0900999999999988E-2</c:v>
                </c:pt>
                <c:pt idx="111">
                  <c:v>3.0999999999999986E-2</c:v>
                </c:pt>
                <c:pt idx="112">
                  <c:v>3.1098999999999988E-2</c:v>
                </c:pt>
                <c:pt idx="113">
                  <c:v>3.1197999999999986E-2</c:v>
                </c:pt>
                <c:pt idx="114">
                  <c:v>3.1296999999999985E-2</c:v>
                </c:pt>
                <c:pt idx="115">
                  <c:v>3.1395999999999986E-2</c:v>
                </c:pt>
                <c:pt idx="116">
                  <c:v>3.1494999999999988E-2</c:v>
                </c:pt>
                <c:pt idx="117">
                  <c:v>3.1593999999999983E-2</c:v>
                </c:pt>
                <c:pt idx="118">
                  <c:v>3.1692999999999985E-2</c:v>
                </c:pt>
                <c:pt idx="119">
                  <c:v>3.1791999999999987E-2</c:v>
                </c:pt>
                <c:pt idx="120">
                  <c:v>3.1890999999999989E-2</c:v>
                </c:pt>
                <c:pt idx="121">
                  <c:v>3.1989999999999984E-2</c:v>
                </c:pt>
                <c:pt idx="122">
                  <c:v>3.2088999999999986E-2</c:v>
                </c:pt>
                <c:pt idx="123">
                  <c:v>3.2187999999999981E-2</c:v>
                </c:pt>
                <c:pt idx="124">
                  <c:v>3.2286999999999982E-2</c:v>
                </c:pt>
                <c:pt idx="125">
                  <c:v>3.2385999999999984E-2</c:v>
                </c:pt>
                <c:pt idx="126">
                  <c:v>3.2484999999999986E-2</c:v>
                </c:pt>
                <c:pt idx="127">
                  <c:v>3.2583999999999988E-2</c:v>
                </c:pt>
                <c:pt idx="128">
                  <c:v>3.2682999999999983E-2</c:v>
                </c:pt>
                <c:pt idx="129">
                  <c:v>3.2781999999999985E-2</c:v>
                </c:pt>
                <c:pt idx="130">
                  <c:v>3.288099999999998E-2</c:v>
                </c:pt>
                <c:pt idx="131">
                  <c:v>3.2979999999999982E-2</c:v>
                </c:pt>
                <c:pt idx="132">
                  <c:v>3.3078999999999983E-2</c:v>
                </c:pt>
                <c:pt idx="133">
                  <c:v>3.3177999999999985E-2</c:v>
                </c:pt>
                <c:pt idx="134">
                  <c:v>3.327699999999998E-2</c:v>
                </c:pt>
                <c:pt idx="135">
                  <c:v>3.3375999999999982E-2</c:v>
                </c:pt>
                <c:pt idx="136">
                  <c:v>3.3474999999999984E-2</c:v>
                </c:pt>
                <c:pt idx="137">
                  <c:v>3.3573999999999979E-2</c:v>
                </c:pt>
                <c:pt idx="138">
                  <c:v>3.3672999999999981E-2</c:v>
                </c:pt>
                <c:pt idx="139">
                  <c:v>3.3771999999999983E-2</c:v>
                </c:pt>
                <c:pt idx="140">
                  <c:v>3.3870999999999984E-2</c:v>
                </c:pt>
                <c:pt idx="141">
                  <c:v>3.3969999999999986E-2</c:v>
                </c:pt>
                <c:pt idx="142">
                  <c:v>3.4068999999999988E-2</c:v>
                </c:pt>
                <c:pt idx="143">
                  <c:v>3.416799999999999E-2</c:v>
                </c:pt>
                <c:pt idx="144">
                  <c:v>3.4266999999999992E-2</c:v>
                </c:pt>
                <c:pt idx="145">
                  <c:v>3.4365999999999994E-2</c:v>
                </c:pt>
                <c:pt idx="146">
                  <c:v>3.4464999999999996E-2</c:v>
                </c:pt>
                <c:pt idx="147">
                  <c:v>3.4563999999999998E-2</c:v>
                </c:pt>
                <c:pt idx="148">
                  <c:v>3.4662999999999992E-2</c:v>
                </c:pt>
                <c:pt idx="149">
                  <c:v>3.4761999999999994E-2</c:v>
                </c:pt>
                <c:pt idx="150">
                  <c:v>3.4860999999999996E-2</c:v>
                </c:pt>
                <c:pt idx="151">
                  <c:v>3.4959999999999998E-2</c:v>
                </c:pt>
                <c:pt idx="152">
                  <c:v>3.5059E-2</c:v>
                </c:pt>
                <c:pt idx="153">
                  <c:v>3.5158000000000002E-2</c:v>
                </c:pt>
                <c:pt idx="154">
                  <c:v>3.5257000000000004E-2</c:v>
                </c:pt>
                <c:pt idx="155">
                  <c:v>3.5356000000000005E-2</c:v>
                </c:pt>
                <c:pt idx="156">
                  <c:v>3.5455000000000007E-2</c:v>
                </c:pt>
                <c:pt idx="157">
                  <c:v>3.5554000000000002E-2</c:v>
                </c:pt>
                <c:pt idx="158">
                  <c:v>3.5653000000000004E-2</c:v>
                </c:pt>
                <c:pt idx="159">
                  <c:v>3.5752000000000006E-2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2-4CDE-85A6-FBD0902AAD0E}"/>
            </c:ext>
          </c:extLst>
        </c:ser>
        <c:ser>
          <c:idx val="3"/>
          <c:order val="3"/>
          <c:tx>
            <c:strRef>
              <c:f>'interes&amp;utilization'!$E$8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'interes&amp;utilization'!$E$9:$E$168</c:f>
              <c:numCache>
                <c:formatCode>General</c:formatCode>
                <c:ptCount val="160"/>
                <c:pt idx="0">
                  <c:v>2.001E-2</c:v>
                </c:pt>
                <c:pt idx="1">
                  <c:v>2.01E-2</c:v>
                </c:pt>
                <c:pt idx="2">
                  <c:v>2.019E-2</c:v>
                </c:pt>
                <c:pt idx="3">
                  <c:v>2.0279999999999999E-2</c:v>
                </c:pt>
                <c:pt idx="4">
                  <c:v>2.0369999999999999E-2</c:v>
                </c:pt>
                <c:pt idx="5">
                  <c:v>2.0459999999999999E-2</c:v>
                </c:pt>
                <c:pt idx="6">
                  <c:v>2.0549999999999999E-2</c:v>
                </c:pt>
                <c:pt idx="7">
                  <c:v>2.0639999999999999E-2</c:v>
                </c:pt>
                <c:pt idx="8">
                  <c:v>2.0730000000000002E-2</c:v>
                </c:pt>
                <c:pt idx="9">
                  <c:v>2.0820000000000002E-2</c:v>
                </c:pt>
                <c:pt idx="10">
                  <c:v>2.0910000000000002E-2</c:v>
                </c:pt>
                <c:pt idx="11">
                  <c:v>2.1000000000000001E-2</c:v>
                </c:pt>
                <c:pt idx="12">
                  <c:v>2.1090000000000001E-2</c:v>
                </c:pt>
                <c:pt idx="13">
                  <c:v>2.1180000000000001E-2</c:v>
                </c:pt>
                <c:pt idx="14">
                  <c:v>2.1270000000000001E-2</c:v>
                </c:pt>
                <c:pt idx="15">
                  <c:v>2.1360000000000001E-2</c:v>
                </c:pt>
                <c:pt idx="16">
                  <c:v>2.145E-2</c:v>
                </c:pt>
                <c:pt idx="17">
                  <c:v>2.154E-2</c:v>
                </c:pt>
                <c:pt idx="18">
                  <c:v>2.163E-2</c:v>
                </c:pt>
                <c:pt idx="19">
                  <c:v>2.172E-2</c:v>
                </c:pt>
                <c:pt idx="20">
                  <c:v>2.181E-2</c:v>
                </c:pt>
                <c:pt idx="21">
                  <c:v>2.1899999999999999E-2</c:v>
                </c:pt>
                <c:pt idx="22">
                  <c:v>2.1990000000000003E-2</c:v>
                </c:pt>
                <c:pt idx="23">
                  <c:v>2.2080000000000002E-2</c:v>
                </c:pt>
                <c:pt idx="24">
                  <c:v>2.2170000000000002E-2</c:v>
                </c:pt>
                <c:pt idx="25">
                  <c:v>2.2260000000000002E-2</c:v>
                </c:pt>
                <c:pt idx="26">
                  <c:v>2.2350000000000002E-2</c:v>
                </c:pt>
                <c:pt idx="27">
                  <c:v>2.2440000000000002E-2</c:v>
                </c:pt>
                <c:pt idx="28">
                  <c:v>2.2530000000000001E-2</c:v>
                </c:pt>
                <c:pt idx="29">
                  <c:v>2.2620000000000001E-2</c:v>
                </c:pt>
                <c:pt idx="30">
                  <c:v>2.2710000000000001E-2</c:v>
                </c:pt>
                <c:pt idx="31">
                  <c:v>2.2800000000000001E-2</c:v>
                </c:pt>
                <c:pt idx="32">
                  <c:v>2.2890000000000001E-2</c:v>
                </c:pt>
                <c:pt idx="33">
                  <c:v>2.2980000000000004E-2</c:v>
                </c:pt>
                <c:pt idx="34">
                  <c:v>2.3070000000000004E-2</c:v>
                </c:pt>
                <c:pt idx="35">
                  <c:v>2.3160000000000004E-2</c:v>
                </c:pt>
                <c:pt idx="36">
                  <c:v>2.3250000000000003E-2</c:v>
                </c:pt>
                <c:pt idx="37">
                  <c:v>2.3340000000000003E-2</c:v>
                </c:pt>
                <c:pt idx="38">
                  <c:v>2.3430000000000003E-2</c:v>
                </c:pt>
                <c:pt idx="39">
                  <c:v>2.3520000000000003E-2</c:v>
                </c:pt>
                <c:pt idx="40">
                  <c:v>2.3610000000000003E-2</c:v>
                </c:pt>
                <c:pt idx="41">
                  <c:v>2.3700000000000002E-2</c:v>
                </c:pt>
                <c:pt idx="42">
                  <c:v>2.3790000000000002E-2</c:v>
                </c:pt>
                <c:pt idx="43">
                  <c:v>2.3880000000000002E-2</c:v>
                </c:pt>
                <c:pt idx="44">
                  <c:v>2.3970000000000002E-2</c:v>
                </c:pt>
                <c:pt idx="45">
                  <c:v>2.4060000000000002E-2</c:v>
                </c:pt>
                <c:pt idx="46">
                  <c:v>2.4150000000000001E-2</c:v>
                </c:pt>
                <c:pt idx="47">
                  <c:v>2.4240000000000001E-2</c:v>
                </c:pt>
                <c:pt idx="48">
                  <c:v>2.4330000000000001E-2</c:v>
                </c:pt>
                <c:pt idx="49">
                  <c:v>2.4420000000000001E-2</c:v>
                </c:pt>
                <c:pt idx="50">
                  <c:v>2.4510000000000001E-2</c:v>
                </c:pt>
                <c:pt idx="51">
                  <c:v>2.46E-2</c:v>
                </c:pt>
                <c:pt idx="52">
                  <c:v>2.469E-2</c:v>
                </c:pt>
                <c:pt idx="53">
                  <c:v>2.478E-2</c:v>
                </c:pt>
                <c:pt idx="54">
                  <c:v>2.487E-2</c:v>
                </c:pt>
                <c:pt idx="55">
                  <c:v>2.496E-2</c:v>
                </c:pt>
                <c:pt idx="56">
                  <c:v>2.5049999999999999E-2</c:v>
                </c:pt>
                <c:pt idx="57">
                  <c:v>2.5139999999999999E-2</c:v>
                </c:pt>
                <c:pt idx="58">
                  <c:v>2.5229999999999999E-2</c:v>
                </c:pt>
                <c:pt idx="59">
                  <c:v>2.5319999999999999E-2</c:v>
                </c:pt>
                <c:pt idx="60">
                  <c:v>2.5409999999999999E-2</c:v>
                </c:pt>
                <c:pt idx="61">
                  <c:v>2.5499999999999998E-2</c:v>
                </c:pt>
                <c:pt idx="62">
                  <c:v>2.5589999999999998E-2</c:v>
                </c:pt>
                <c:pt idx="63">
                  <c:v>2.5679999999999998E-2</c:v>
                </c:pt>
                <c:pt idx="64">
                  <c:v>2.5769999999999998E-2</c:v>
                </c:pt>
                <c:pt idx="65">
                  <c:v>2.5859999999999998E-2</c:v>
                </c:pt>
                <c:pt idx="66">
                  <c:v>2.5949999999999997E-2</c:v>
                </c:pt>
                <c:pt idx="67">
                  <c:v>2.6039999999999997E-2</c:v>
                </c:pt>
                <c:pt idx="68">
                  <c:v>2.6129999999999997E-2</c:v>
                </c:pt>
                <c:pt idx="69">
                  <c:v>2.6219999999999997E-2</c:v>
                </c:pt>
                <c:pt idx="70">
                  <c:v>2.6309999999999997E-2</c:v>
                </c:pt>
                <c:pt idx="71">
                  <c:v>2.6399999999999996E-2</c:v>
                </c:pt>
                <c:pt idx="72">
                  <c:v>2.6489999999999996E-2</c:v>
                </c:pt>
                <c:pt idx="73">
                  <c:v>2.6579999999999996E-2</c:v>
                </c:pt>
                <c:pt idx="74">
                  <c:v>2.6669999999999996E-2</c:v>
                </c:pt>
                <c:pt idx="75">
                  <c:v>2.6759999999999996E-2</c:v>
                </c:pt>
                <c:pt idx="76">
                  <c:v>2.6849999999999995E-2</c:v>
                </c:pt>
                <c:pt idx="77">
                  <c:v>2.6939999999999995E-2</c:v>
                </c:pt>
                <c:pt idx="78">
                  <c:v>2.7029999999999995E-2</c:v>
                </c:pt>
                <c:pt idx="79">
                  <c:v>2.7119999999999995E-2</c:v>
                </c:pt>
                <c:pt idx="80">
                  <c:v>2.7209999999999995E-2</c:v>
                </c:pt>
                <c:pt idx="81">
                  <c:v>2.7299999999999994E-2</c:v>
                </c:pt>
                <c:pt idx="82">
                  <c:v>2.7389999999999994E-2</c:v>
                </c:pt>
                <c:pt idx="83">
                  <c:v>2.7479999999999994E-2</c:v>
                </c:pt>
                <c:pt idx="84">
                  <c:v>2.7569999999999994E-2</c:v>
                </c:pt>
                <c:pt idx="85">
                  <c:v>2.7659999999999994E-2</c:v>
                </c:pt>
                <c:pt idx="86">
                  <c:v>2.7749999999999993E-2</c:v>
                </c:pt>
                <c:pt idx="87">
                  <c:v>2.7839999999999993E-2</c:v>
                </c:pt>
                <c:pt idx="88">
                  <c:v>2.7929999999999993E-2</c:v>
                </c:pt>
                <c:pt idx="89">
                  <c:v>2.8019999999999993E-2</c:v>
                </c:pt>
                <c:pt idx="90">
                  <c:v>2.8109999999999993E-2</c:v>
                </c:pt>
                <c:pt idx="91">
                  <c:v>2.8199999999999992E-2</c:v>
                </c:pt>
                <c:pt idx="92">
                  <c:v>2.8289999999999992E-2</c:v>
                </c:pt>
                <c:pt idx="93">
                  <c:v>2.8379999999999992E-2</c:v>
                </c:pt>
                <c:pt idx="94">
                  <c:v>2.8469999999999992E-2</c:v>
                </c:pt>
                <c:pt idx="95">
                  <c:v>2.8559999999999992E-2</c:v>
                </c:pt>
                <c:pt idx="96">
                  <c:v>2.8649999999999991E-2</c:v>
                </c:pt>
                <c:pt idx="97">
                  <c:v>2.8739999999999991E-2</c:v>
                </c:pt>
                <c:pt idx="98">
                  <c:v>2.8829999999999991E-2</c:v>
                </c:pt>
                <c:pt idx="99">
                  <c:v>2.8919999999999991E-2</c:v>
                </c:pt>
                <c:pt idx="100">
                  <c:v>2.9009999999999991E-2</c:v>
                </c:pt>
                <c:pt idx="101">
                  <c:v>2.909999999999999E-2</c:v>
                </c:pt>
                <c:pt idx="102">
                  <c:v>2.918999999999999E-2</c:v>
                </c:pt>
                <c:pt idx="103">
                  <c:v>2.927999999999999E-2</c:v>
                </c:pt>
                <c:pt idx="104">
                  <c:v>2.936999999999999E-2</c:v>
                </c:pt>
                <c:pt idx="105">
                  <c:v>2.945999999999999E-2</c:v>
                </c:pt>
                <c:pt idx="106">
                  <c:v>2.9549999999999989E-2</c:v>
                </c:pt>
                <c:pt idx="107">
                  <c:v>2.9639999999999989E-2</c:v>
                </c:pt>
                <c:pt idx="108">
                  <c:v>2.9729999999999989E-2</c:v>
                </c:pt>
                <c:pt idx="109">
                  <c:v>2.9819999999999989E-2</c:v>
                </c:pt>
                <c:pt idx="110">
                  <c:v>2.9909999999999989E-2</c:v>
                </c:pt>
                <c:pt idx="111">
                  <c:v>2.9999999999999988E-2</c:v>
                </c:pt>
                <c:pt idx="112">
                  <c:v>3.0089999999999988E-2</c:v>
                </c:pt>
                <c:pt idx="113">
                  <c:v>3.0179999999999988E-2</c:v>
                </c:pt>
                <c:pt idx="114">
                  <c:v>3.0269999999999988E-2</c:v>
                </c:pt>
                <c:pt idx="115">
                  <c:v>3.0359999999999988E-2</c:v>
                </c:pt>
                <c:pt idx="116">
                  <c:v>3.0449999999999987E-2</c:v>
                </c:pt>
                <c:pt idx="117">
                  <c:v>3.0539999999999987E-2</c:v>
                </c:pt>
                <c:pt idx="118">
                  <c:v>3.0629999999999987E-2</c:v>
                </c:pt>
                <c:pt idx="119">
                  <c:v>3.0719999999999987E-2</c:v>
                </c:pt>
                <c:pt idx="120">
                  <c:v>3.0809999999999987E-2</c:v>
                </c:pt>
                <c:pt idx="121">
                  <c:v>3.0899999999999987E-2</c:v>
                </c:pt>
                <c:pt idx="122">
                  <c:v>3.0989999999999986E-2</c:v>
                </c:pt>
                <c:pt idx="123">
                  <c:v>3.1079999999999986E-2</c:v>
                </c:pt>
                <c:pt idx="124">
                  <c:v>3.1169999999999986E-2</c:v>
                </c:pt>
                <c:pt idx="125">
                  <c:v>3.1259999999999982E-2</c:v>
                </c:pt>
                <c:pt idx="126">
                  <c:v>3.1349999999999989E-2</c:v>
                </c:pt>
                <c:pt idx="127">
                  <c:v>3.1439999999999982E-2</c:v>
                </c:pt>
                <c:pt idx="128">
                  <c:v>3.1529999999999989E-2</c:v>
                </c:pt>
                <c:pt idx="129">
                  <c:v>3.1619999999999981E-2</c:v>
                </c:pt>
                <c:pt idx="130">
                  <c:v>3.1709999999999988E-2</c:v>
                </c:pt>
                <c:pt idx="131">
                  <c:v>3.1799999999999981E-2</c:v>
                </c:pt>
                <c:pt idx="132">
                  <c:v>3.1889999999999988E-2</c:v>
                </c:pt>
                <c:pt idx="133">
                  <c:v>3.1979999999999981E-2</c:v>
                </c:pt>
                <c:pt idx="134">
                  <c:v>3.2069999999999987E-2</c:v>
                </c:pt>
                <c:pt idx="135">
                  <c:v>3.215999999999998E-2</c:v>
                </c:pt>
                <c:pt idx="136">
                  <c:v>3.2249999999999987E-2</c:v>
                </c:pt>
                <c:pt idx="137">
                  <c:v>3.233999999999998E-2</c:v>
                </c:pt>
                <c:pt idx="138">
                  <c:v>3.2429999999999987E-2</c:v>
                </c:pt>
                <c:pt idx="139">
                  <c:v>3.2519999999999986E-2</c:v>
                </c:pt>
                <c:pt idx="140">
                  <c:v>3.2609999999999986E-2</c:v>
                </c:pt>
                <c:pt idx="141">
                  <c:v>3.2699999999999986E-2</c:v>
                </c:pt>
                <c:pt idx="142">
                  <c:v>3.2789999999999986E-2</c:v>
                </c:pt>
                <c:pt idx="143">
                  <c:v>3.2879999999999993E-2</c:v>
                </c:pt>
                <c:pt idx="144">
                  <c:v>3.2969999999999992E-2</c:v>
                </c:pt>
                <c:pt idx="145">
                  <c:v>3.3059999999999992E-2</c:v>
                </c:pt>
                <c:pt idx="146">
                  <c:v>3.3149999999999992E-2</c:v>
                </c:pt>
                <c:pt idx="147">
                  <c:v>3.3239999999999992E-2</c:v>
                </c:pt>
                <c:pt idx="148">
                  <c:v>3.3329999999999999E-2</c:v>
                </c:pt>
                <c:pt idx="149">
                  <c:v>3.3419999999999998E-2</c:v>
                </c:pt>
                <c:pt idx="150">
                  <c:v>3.3509999999999998E-2</c:v>
                </c:pt>
                <c:pt idx="151">
                  <c:v>3.3599999999999998E-2</c:v>
                </c:pt>
                <c:pt idx="152">
                  <c:v>3.3689999999999998E-2</c:v>
                </c:pt>
                <c:pt idx="153">
                  <c:v>3.3780000000000004E-2</c:v>
                </c:pt>
                <c:pt idx="154">
                  <c:v>3.3870000000000004E-2</c:v>
                </c:pt>
                <c:pt idx="155">
                  <c:v>3.3960000000000004E-2</c:v>
                </c:pt>
                <c:pt idx="156">
                  <c:v>3.4050000000000004E-2</c:v>
                </c:pt>
                <c:pt idx="157">
                  <c:v>3.4140000000000004E-2</c:v>
                </c:pt>
                <c:pt idx="158">
                  <c:v>3.423000000000001E-2</c:v>
                </c:pt>
                <c:pt idx="159">
                  <c:v>3.432000000000001E-2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2-4CDE-85A6-FBD0902A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'interes&amp;utilization'!$F$8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C44-B47B-144D84E127B5}"/>
            </c:ext>
          </c:extLst>
        </c:ser>
        <c:ser>
          <c:idx val="0"/>
          <c:order val="1"/>
          <c:tx>
            <c:strRef>
              <c:f>'interes&amp;utilization'!$G$8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'interes&amp;utilization'!$G$9:$G$168</c:f>
              <c:numCache>
                <c:formatCode>0.0000000</c:formatCode>
                <c:ptCount val="160"/>
                <c:pt idx="0">
                  <c:v>1.6023200000000004E-6</c:v>
                </c:pt>
                <c:pt idx="1">
                  <c:v>1.6232E-5</c:v>
                </c:pt>
                <c:pt idx="2">
                  <c:v>3.1237520000000002E-5</c:v>
                </c:pt>
                <c:pt idx="3">
                  <c:v>4.6618880000000007E-5</c:v>
                </c:pt>
                <c:pt idx="4">
                  <c:v>6.2376080000000006E-5</c:v>
                </c:pt>
                <c:pt idx="5">
                  <c:v>7.8509119999999998E-5</c:v>
                </c:pt>
                <c:pt idx="6">
                  <c:v>9.501799999999999E-5</c:v>
                </c:pt>
                <c:pt idx="7">
                  <c:v>1.1190272E-4</c:v>
                </c:pt>
                <c:pt idx="8">
                  <c:v>1.2916328E-4</c:v>
                </c:pt>
                <c:pt idx="9">
                  <c:v>1.4679967999999997E-4</c:v>
                </c:pt>
                <c:pt idx="10">
                  <c:v>1.6481191999999999E-4</c:v>
                </c:pt>
                <c:pt idx="11">
                  <c:v>1.8319999999999998E-4</c:v>
                </c:pt>
                <c:pt idx="12">
                  <c:v>2.0196392E-4</c:v>
                </c:pt>
                <c:pt idx="13">
                  <c:v>2.2110367999999994E-4</c:v>
                </c:pt>
                <c:pt idx="14">
                  <c:v>2.4061927999999996E-4</c:v>
                </c:pt>
                <c:pt idx="15">
                  <c:v>2.6051071999999993E-4</c:v>
                </c:pt>
                <c:pt idx="16">
                  <c:v>2.8077799999999992E-4</c:v>
                </c:pt>
                <c:pt idx="17">
                  <c:v>3.0142111999999997E-4</c:v>
                </c:pt>
                <c:pt idx="18">
                  <c:v>3.2244007999999996E-4</c:v>
                </c:pt>
                <c:pt idx="19">
                  <c:v>3.4383488000000001E-4</c:v>
                </c:pt>
                <c:pt idx="20">
                  <c:v>3.6560552000000006E-4</c:v>
                </c:pt>
                <c:pt idx="21">
                  <c:v>3.8775200000000011E-4</c:v>
                </c:pt>
                <c:pt idx="22">
                  <c:v>4.1027432000000021E-4</c:v>
                </c:pt>
                <c:pt idx="23">
                  <c:v>4.3317248000000015E-4</c:v>
                </c:pt>
                <c:pt idx="24">
                  <c:v>4.564464800000002E-4</c:v>
                </c:pt>
                <c:pt idx="25">
                  <c:v>4.8009632000000019E-4</c:v>
                </c:pt>
                <c:pt idx="26">
                  <c:v>5.0412200000000029E-4</c:v>
                </c:pt>
                <c:pt idx="27">
                  <c:v>5.2852352000000034E-4</c:v>
                </c:pt>
                <c:pt idx="28">
                  <c:v>5.5330088000000034E-4</c:v>
                </c:pt>
                <c:pt idx="29">
                  <c:v>5.7845408000000039E-4</c:v>
                </c:pt>
                <c:pt idx="30">
                  <c:v>6.039831200000006E-4</c:v>
                </c:pt>
                <c:pt idx="31">
                  <c:v>6.2988800000000065E-4</c:v>
                </c:pt>
                <c:pt idx="32">
                  <c:v>6.5616872000000053E-4</c:v>
                </c:pt>
                <c:pt idx="33">
                  <c:v>6.8282528000000069E-4</c:v>
                </c:pt>
                <c:pt idx="34">
                  <c:v>7.0985768000000069E-4</c:v>
                </c:pt>
                <c:pt idx="35">
                  <c:v>7.3726592000000074E-4</c:v>
                </c:pt>
                <c:pt idx="36">
                  <c:v>7.6505000000000073E-4</c:v>
                </c:pt>
                <c:pt idx="37">
                  <c:v>7.9320992000000068E-4</c:v>
                </c:pt>
                <c:pt idx="38">
                  <c:v>8.2174568000000056E-4</c:v>
                </c:pt>
                <c:pt idx="39">
                  <c:v>8.5065728000000061E-4</c:v>
                </c:pt>
                <c:pt idx="40">
                  <c:v>8.799447200000005E-4</c:v>
                </c:pt>
                <c:pt idx="41">
                  <c:v>9.0960800000000055E-4</c:v>
                </c:pt>
                <c:pt idx="42">
                  <c:v>9.3964712000000044E-4</c:v>
                </c:pt>
                <c:pt idx="43">
                  <c:v>9.7006208000000027E-4</c:v>
                </c:pt>
                <c:pt idx="44">
                  <c:v>1.0008528800000002E-3</c:v>
                </c:pt>
                <c:pt idx="45">
                  <c:v>1.03201952E-3</c:v>
                </c:pt>
                <c:pt idx="46">
                  <c:v>1.0635620000000001E-3</c:v>
                </c:pt>
                <c:pt idx="47">
                  <c:v>1.09548032E-3</c:v>
                </c:pt>
                <c:pt idx="48">
                  <c:v>1.1277744800000003E-3</c:v>
                </c:pt>
                <c:pt idx="49">
                  <c:v>1.1604444799999999E-3</c:v>
                </c:pt>
                <c:pt idx="50">
                  <c:v>1.1934903199999998E-3</c:v>
                </c:pt>
                <c:pt idx="51">
                  <c:v>1.2269119999999997E-3</c:v>
                </c:pt>
                <c:pt idx="52">
                  <c:v>1.2607095199999997E-3</c:v>
                </c:pt>
                <c:pt idx="53">
                  <c:v>1.2948828799999998E-3</c:v>
                </c:pt>
                <c:pt idx="54">
                  <c:v>1.3294320799999994E-3</c:v>
                </c:pt>
                <c:pt idx="55">
                  <c:v>1.3643571199999996E-3</c:v>
                </c:pt>
                <c:pt idx="56">
                  <c:v>1.3996579999999994E-3</c:v>
                </c:pt>
                <c:pt idx="57">
                  <c:v>1.4353347199999992E-3</c:v>
                </c:pt>
                <c:pt idx="58">
                  <c:v>1.4713872799999991E-3</c:v>
                </c:pt>
                <c:pt idx="59">
                  <c:v>1.507815679999999E-3</c:v>
                </c:pt>
                <c:pt idx="60">
                  <c:v>1.544619919999999E-3</c:v>
                </c:pt>
                <c:pt idx="61">
                  <c:v>1.5817999999999993E-3</c:v>
                </c:pt>
                <c:pt idx="62">
                  <c:v>1.619355919999999E-3</c:v>
                </c:pt>
                <c:pt idx="63">
                  <c:v>1.6572876799999987E-3</c:v>
                </c:pt>
                <c:pt idx="64">
                  <c:v>1.6955952799999987E-3</c:v>
                </c:pt>
                <c:pt idx="65">
                  <c:v>1.7342787199999985E-3</c:v>
                </c:pt>
                <c:pt idx="66">
                  <c:v>1.7733379999999984E-3</c:v>
                </c:pt>
                <c:pt idx="67">
                  <c:v>1.8127731199999984E-3</c:v>
                </c:pt>
                <c:pt idx="68">
                  <c:v>1.8525840799999986E-3</c:v>
                </c:pt>
                <c:pt idx="69">
                  <c:v>1.8927708799999982E-3</c:v>
                </c:pt>
                <c:pt idx="70">
                  <c:v>1.9333335199999983E-3</c:v>
                </c:pt>
                <c:pt idx="71">
                  <c:v>1.9742719999999978E-3</c:v>
                </c:pt>
                <c:pt idx="72">
                  <c:v>2.0155863199999981E-3</c:v>
                </c:pt>
                <c:pt idx="73">
                  <c:v>2.0572764799999979E-3</c:v>
                </c:pt>
                <c:pt idx="74">
                  <c:v>2.0993424799999982E-3</c:v>
                </c:pt>
                <c:pt idx="75">
                  <c:v>2.1417843199999977E-3</c:v>
                </c:pt>
                <c:pt idx="76">
                  <c:v>2.1846019999999977E-3</c:v>
                </c:pt>
                <c:pt idx="77">
                  <c:v>2.2277955199999974E-3</c:v>
                </c:pt>
                <c:pt idx="78">
                  <c:v>2.2713648799999975E-3</c:v>
                </c:pt>
                <c:pt idx="79">
                  <c:v>2.3153100799999972E-3</c:v>
                </c:pt>
                <c:pt idx="80">
                  <c:v>2.3596311199999974E-3</c:v>
                </c:pt>
                <c:pt idx="81">
                  <c:v>2.4043279999999972E-3</c:v>
                </c:pt>
                <c:pt idx="82">
                  <c:v>2.4494007199999971E-3</c:v>
                </c:pt>
                <c:pt idx="83">
                  <c:v>2.4948492799999967E-3</c:v>
                </c:pt>
                <c:pt idx="84">
                  <c:v>2.5406736799999967E-3</c:v>
                </c:pt>
                <c:pt idx="85">
                  <c:v>2.5868739199999967E-3</c:v>
                </c:pt>
                <c:pt idx="86">
                  <c:v>2.6334499999999964E-3</c:v>
                </c:pt>
                <c:pt idx="87">
                  <c:v>2.6804019199999965E-3</c:v>
                </c:pt>
                <c:pt idx="88">
                  <c:v>2.7277296799999963E-3</c:v>
                </c:pt>
                <c:pt idx="89">
                  <c:v>2.7754332799999962E-3</c:v>
                </c:pt>
                <c:pt idx="90">
                  <c:v>2.8235127199999956E-3</c:v>
                </c:pt>
                <c:pt idx="91">
                  <c:v>2.8719679999999956E-3</c:v>
                </c:pt>
                <c:pt idx="92">
                  <c:v>2.920799119999996E-3</c:v>
                </c:pt>
                <c:pt idx="93">
                  <c:v>2.9700060799999952E-3</c:v>
                </c:pt>
                <c:pt idx="94">
                  <c:v>3.0195888799999957E-3</c:v>
                </c:pt>
                <c:pt idx="95">
                  <c:v>3.069547519999995E-3</c:v>
                </c:pt>
                <c:pt idx="96">
                  <c:v>3.1198819999999953E-3</c:v>
                </c:pt>
                <c:pt idx="97">
                  <c:v>3.1705923199999947E-3</c:v>
                </c:pt>
                <c:pt idx="98">
                  <c:v>3.2216784799999941E-3</c:v>
                </c:pt>
                <c:pt idx="99">
                  <c:v>3.2731404799999949E-3</c:v>
                </c:pt>
                <c:pt idx="100">
                  <c:v>3.3249783199999941E-3</c:v>
                </c:pt>
                <c:pt idx="101">
                  <c:v>3.3771919999999941E-3</c:v>
                </c:pt>
                <c:pt idx="102">
                  <c:v>3.4297815199999943E-3</c:v>
                </c:pt>
                <c:pt idx="103">
                  <c:v>3.4827468799999936E-3</c:v>
                </c:pt>
                <c:pt idx="104">
                  <c:v>3.5360880799999933E-3</c:v>
                </c:pt>
                <c:pt idx="105">
                  <c:v>3.5898051199999936E-3</c:v>
                </c:pt>
                <c:pt idx="106">
                  <c:v>3.6438979999999935E-3</c:v>
                </c:pt>
                <c:pt idx="107">
                  <c:v>3.6983667199999939E-3</c:v>
                </c:pt>
                <c:pt idx="108">
                  <c:v>3.7532112799999935E-3</c:v>
                </c:pt>
                <c:pt idx="109">
                  <c:v>3.8084316799999931E-3</c:v>
                </c:pt>
                <c:pt idx="110">
                  <c:v>3.8640279199999928E-3</c:v>
                </c:pt>
                <c:pt idx="111">
                  <c:v>3.9199999999999921E-3</c:v>
                </c:pt>
                <c:pt idx="112">
                  <c:v>3.9763479199999927E-3</c:v>
                </c:pt>
                <c:pt idx="113">
                  <c:v>4.0330716799999921E-3</c:v>
                </c:pt>
                <c:pt idx="114">
                  <c:v>4.090171279999992E-3</c:v>
                </c:pt>
                <c:pt idx="115">
                  <c:v>4.1476467199999915E-3</c:v>
                </c:pt>
                <c:pt idx="116">
                  <c:v>4.2054979999999915E-3</c:v>
                </c:pt>
                <c:pt idx="117">
                  <c:v>4.2637251199999912E-3</c:v>
                </c:pt>
                <c:pt idx="118">
                  <c:v>4.3223280799999913E-3</c:v>
                </c:pt>
                <c:pt idx="119">
                  <c:v>4.381306879999991E-3</c:v>
                </c:pt>
                <c:pt idx="120">
                  <c:v>4.4406615199999921E-3</c:v>
                </c:pt>
                <c:pt idx="121">
                  <c:v>4.5003919999999911E-3</c:v>
                </c:pt>
                <c:pt idx="122">
                  <c:v>4.5604983199999906E-3</c:v>
                </c:pt>
                <c:pt idx="123">
                  <c:v>4.6209804799999905E-3</c:v>
                </c:pt>
                <c:pt idx="124">
                  <c:v>4.6818384799999901E-3</c:v>
                </c:pt>
                <c:pt idx="125">
                  <c:v>4.7430723199999893E-3</c:v>
                </c:pt>
                <c:pt idx="126">
                  <c:v>4.8046819999999898E-3</c:v>
                </c:pt>
                <c:pt idx="127">
                  <c:v>4.86666751999999E-3</c:v>
                </c:pt>
                <c:pt idx="128">
                  <c:v>4.9290288799999898E-3</c:v>
                </c:pt>
                <c:pt idx="129">
                  <c:v>4.9917660799999892E-3</c:v>
                </c:pt>
                <c:pt idx="130">
                  <c:v>5.0548791199999891E-3</c:v>
                </c:pt>
                <c:pt idx="131">
                  <c:v>5.1183679999999886E-3</c:v>
                </c:pt>
                <c:pt idx="132">
                  <c:v>5.1822327199999886E-3</c:v>
                </c:pt>
                <c:pt idx="133">
                  <c:v>5.2464732799999891E-3</c:v>
                </c:pt>
                <c:pt idx="134">
                  <c:v>5.3110896799999883E-3</c:v>
                </c:pt>
                <c:pt idx="135">
                  <c:v>5.3760819199999881E-3</c:v>
                </c:pt>
                <c:pt idx="136">
                  <c:v>5.4414499999999874E-3</c:v>
                </c:pt>
                <c:pt idx="137">
                  <c:v>5.5071939199999873E-3</c:v>
                </c:pt>
                <c:pt idx="138">
                  <c:v>5.5733136799999868E-3</c:v>
                </c:pt>
                <c:pt idx="139">
                  <c:v>5.6398092799999884E-3</c:v>
                </c:pt>
                <c:pt idx="140">
                  <c:v>5.7066807199999889E-3</c:v>
                </c:pt>
                <c:pt idx="141">
                  <c:v>5.7739279999999907E-3</c:v>
                </c:pt>
                <c:pt idx="142">
                  <c:v>5.8415511199999904E-3</c:v>
                </c:pt>
                <c:pt idx="143">
                  <c:v>5.9095500799999914E-3</c:v>
                </c:pt>
                <c:pt idx="144">
                  <c:v>5.9779248799999921E-3</c:v>
                </c:pt>
                <c:pt idx="145">
                  <c:v>6.0466755199999923E-3</c:v>
                </c:pt>
                <c:pt idx="146">
                  <c:v>6.115801999999994E-3</c:v>
                </c:pt>
                <c:pt idx="147">
                  <c:v>6.1853043199999944E-3</c:v>
                </c:pt>
                <c:pt idx="148">
                  <c:v>6.2551824799999961E-3</c:v>
                </c:pt>
                <c:pt idx="149">
                  <c:v>6.3254364799999966E-3</c:v>
                </c:pt>
                <c:pt idx="150">
                  <c:v>6.3960663199999976E-3</c:v>
                </c:pt>
                <c:pt idx="151">
                  <c:v>6.4670719999999991E-3</c:v>
                </c:pt>
                <c:pt idx="152">
                  <c:v>6.5384535199999984E-3</c:v>
                </c:pt>
                <c:pt idx="153">
                  <c:v>6.6102108800000009E-3</c:v>
                </c:pt>
                <c:pt idx="154">
                  <c:v>6.6823440800000012E-3</c:v>
                </c:pt>
                <c:pt idx="155">
                  <c:v>6.7548531200000029E-3</c:v>
                </c:pt>
                <c:pt idx="156">
                  <c:v>6.8277380000000033E-3</c:v>
                </c:pt>
                <c:pt idx="157">
                  <c:v>6.900998720000006E-3</c:v>
                </c:pt>
                <c:pt idx="158">
                  <c:v>6.9746352800000057E-3</c:v>
                </c:pt>
                <c:pt idx="159">
                  <c:v>7.0486476800000059E-3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C44-B47B-144D84E127B5}"/>
            </c:ext>
          </c:extLst>
        </c:ser>
        <c:ser>
          <c:idx val="2"/>
          <c:order val="2"/>
          <c:tx>
            <c:strRef>
              <c:f>'interes&amp;utilization'!$H$8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'interes&amp;utilization'!$H$9:$H$168</c:f>
              <c:numCache>
                <c:formatCode>0.0000000</c:formatCode>
                <c:ptCount val="160"/>
                <c:pt idx="0">
                  <c:v>1.6008800000000003E-6</c:v>
                </c:pt>
                <c:pt idx="1">
                  <c:v>1.6087999999999999E-5</c:v>
                </c:pt>
                <c:pt idx="2">
                  <c:v>3.0717680000000004E-5</c:v>
                </c:pt>
                <c:pt idx="3">
                  <c:v>4.5489920000000001E-5</c:v>
                </c:pt>
                <c:pt idx="4">
                  <c:v>6.0404720000000009E-5</c:v>
                </c:pt>
                <c:pt idx="5">
                  <c:v>7.5462079999999996E-5</c:v>
                </c:pt>
                <c:pt idx="6">
                  <c:v>9.0662000000000007E-5</c:v>
                </c:pt>
                <c:pt idx="7">
                  <c:v>1.0600447999999999E-4</c:v>
                </c:pt>
                <c:pt idx="8">
                  <c:v>1.2148952E-4</c:v>
                </c:pt>
                <c:pt idx="9">
                  <c:v>1.3711712E-4</c:v>
                </c:pt>
                <c:pt idx="10">
                  <c:v>1.5288727999999998E-4</c:v>
                </c:pt>
                <c:pt idx="11">
                  <c:v>1.6879999999999998E-4</c:v>
                </c:pt>
                <c:pt idx="12">
                  <c:v>1.8485527999999998E-4</c:v>
                </c:pt>
                <c:pt idx="13">
                  <c:v>2.0105312000000001E-4</c:v>
                </c:pt>
                <c:pt idx="14">
                  <c:v>2.1739351999999998E-4</c:v>
                </c:pt>
                <c:pt idx="15">
                  <c:v>2.3387647999999997E-4</c:v>
                </c:pt>
                <c:pt idx="16">
                  <c:v>2.5050199999999994E-4</c:v>
                </c:pt>
                <c:pt idx="17">
                  <c:v>2.6727007999999996E-4</c:v>
                </c:pt>
                <c:pt idx="18">
                  <c:v>2.8418071999999998E-4</c:v>
                </c:pt>
                <c:pt idx="19">
                  <c:v>3.0123392000000004E-4</c:v>
                </c:pt>
                <c:pt idx="20">
                  <c:v>3.1842968000000006E-4</c:v>
                </c:pt>
                <c:pt idx="21">
                  <c:v>3.3576800000000012E-4</c:v>
                </c:pt>
                <c:pt idx="22">
                  <c:v>3.5324888000000013E-4</c:v>
                </c:pt>
                <c:pt idx="23">
                  <c:v>3.7087232000000019E-4</c:v>
                </c:pt>
                <c:pt idx="24">
                  <c:v>3.886383200000002E-4</c:v>
                </c:pt>
                <c:pt idx="25">
                  <c:v>4.065468800000002E-4</c:v>
                </c:pt>
                <c:pt idx="26">
                  <c:v>4.2459800000000021E-4</c:v>
                </c:pt>
                <c:pt idx="27">
                  <c:v>4.4279168000000026E-4</c:v>
                </c:pt>
                <c:pt idx="28">
                  <c:v>4.6112792000000031E-4</c:v>
                </c:pt>
                <c:pt idx="29">
                  <c:v>4.7960672000000042E-4</c:v>
                </c:pt>
                <c:pt idx="30">
                  <c:v>4.982280800000003E-4</c:v>
                </c:pt>
                <c:pt idx="31">
                  <c:v>5.1699200000000041E-4</c:v>
                </c:pt>
                <c:pt idx="32">
                  <c:v>5.3589848000000051E-4</c:v>
                </c:pt>
                <c:pt idx="33">
                  <c:v>5.5494752000000049E-4</c:v>
                </c:pt>
                <c:pt idx="34">
                  <c:v>5.7413912000000048E-4</c:v>
                </c:pt>
                <c:pt idx="35">
                  <c:v>5.9347328000000058E-4</c:v>
                </c:pt>
                <c:pt idx="36">
                  <c:v>6.1295000000000056E-4</c:v>
                </c:pt>
                <c:pt idx="37">
                  <c:v>6.3256928000000054E-4</c:v>
                </c:pt>
                <c:pt idx="38">
                  <c:v>6.5233112000000041E-4</c:v>
                </c:pt>
                <c:pt idx="39">
                  <c:v>6.7223552000000039E-4</c:v>
                </c:pt>
                <c:pt idx="40">
                  <c:v>6.9228248000000048E-4</c:v>
                </c:pt>
                <c:pt idx="41">
                  <c:v>7.1247200000000034E-4</c:v>
                </c:pt>
                <c:pt idx="42">
                  <c:v>7.3280408000000032E-4</c:v>
                </c:pt>
                <c:pt idx="43">
                  <c:v>7.5327872000000018E-4</c:v>
                </c:pt>
                <c:pt idx="44">
                  <c:v>7.7389592000000015E-4</c:v>
                </c:pt>
                <c:pt idx="45">
                  <c:v>7.9465568000000012E-4</c:v>
                </c:pt>
                <c:pt idx="46">
                  <c:v>8.1555800000000008E-4</c:v>
                </c:pt>
                <c:pt idx="47">
                  <c:v>8.3660288000000005E-4</c:v>
                </c:pt>
                <c:pt idx="48">
                  <c:v>8.5779032000000012E-4</c:v>
                </c:pt>
                <c:pt idx="49">
                  <c:v>8.7912032000000008E-4</c:v>
                </c:pt>
                <c:pt idx="50">
                  <c:v>9.0059287999999993E-4</c:v>
                </c:pt>
                <c:pt idx="51">
                  <c:v>9.2220799999999988E-4</c:v>
                </c:pt>
                <c:pt idx="52">
                  <c:v>9.4396567999999984E-4</c:v>
                </c:pt>
                <c:pt idx="53">
                  <c:v>9.6586591999999979E-4</c:v>
                </c:pt>
                <c:pt idx="54">
                  <c:v>9.8790871999999952E-4</c:v>
                </c:pt>
                <c:pt idx="55">
                  <c:v>1.0100940799999997E-3</c:v>
                </c:pt>
                <c:pt idx="56">
                  <c:v>1.0324219999999996E-3</c:v>
                </c:pt>
                <c:pt idx="57">
                  <c:v>1.0548924799999996E-3</c:v>
                </c:pt>
                <c:pt idx="58">
                  <c:v>1.0775055199999995E-3</c:v>
                </c:pt>
                <c:pt idx="59">
                  <c:v>1.1002611199999995E-3</c:v>
                </c:pt>
                <c:pt idx="60">
                  <c:v>1.1231592799999994E-3</c:v>
                </c:pt>
                <c:pt idx="61">
                  <c:v>1.1461999999999993E-3</c:v>
                </c:pt>
                <c:pt idx="62">
                  <c:v>1.1693832799999993E-3</c:v>
                </c:pt>
                <c:pt idx="63">
                  <c:v>1.1927091199999992E-3</c:v>
                </c:pt>
                <c:pt idx="64">
                  <c:v>1.2161775199999991E-3</c:v>
                </c:pt>
                <c:pt idx="65">
                  <c:v>1.2397884799999993E-3</c:v>
                </c:pt>
                <c:pt idx="66">
                  <c:v>1.263541999999999E-3</c:v>
                </c:pt>
                <c:pt idx="67">
                  <c:v>1.2874380799999989E-3</c:v>
                </c:pt>
                <c:pt idx="68">
                  <c:v>1.3114767199999991E-3</c:v>
                </c:pt>
                <c:pt idx="69">
                  <c:v>1.335657919999999E-3</c:v>
                </c:pt>
                <c:pt idx="70">
                  <c:v>1.3599816799999991E-3</c:v>
                </c:pt>
                <c:pt idx="71">
                  <c:v>1.3844479999999991E-3</c:v>
                </c:pt>
                <c:pt idx="72">
                  <c:v>1.409056879999999E-3</c:v>
                </c:pt>
                <c:pt idx="73">
                  <c:v>1.4338083199999987E-3</c:v>
                </c:pt>
                <c:pt idx="74">
                  <c:v>1.4587023199999988E-3</c:v>
                </c:pt>
                <c:pt idx="75">
                  <c:v>1.4837388799999987E-3</c:v>
                </c:pt>
                <c:pt idx="76">
                  <c:v>1.5089179999999989E-3</c:v>
                </c:pt>
                <c:pt idx="77">
                  <c:v>1.5342396799999988E-3</c:v>
                </c:pt>
                <c:pt idx="78">
                  <c:v>1.5597039199999984E-3</c:v>
                </c:pt>
                <c:pt idx="79">
                  <c:v>1.5853107199999984E-3</c:v>
                </c:pt>
                <c:pt idx="80">
                  <c:v>1.6110600799999983E-3</c:v>
                </c:pt>
                <c:pt idx="81">
                  <c:v>1.6369519999999982E-3</c:v>
                </c:pt>
                <c:pt idx="82">
                  <c:v>1.6629864799999985E-3</c:v>
                </c:pt>
                <c:pt idx="83">
                  <c:v>1.6891635199999982E-3</c:v>
                </c:pt>
                <c:pt idx="84">
                  <c:v>1.7154831199999981E-3</c:v>
                </c:pt>
                <c:pt idx="85">
                  <c:v>1.7419452799999982E-3</c:v>
                </c:pt>
                <c:pt idx="86">
                  <c:v>1.7685499999999983E-3</c:v>
                </c:pt>
                <c:pt idx="87">
                  <c:v>1.7952972799999982E-3</c:v>
                </c:pt>
                <c:pt idx="88">
                  <c:v>1.8221871199999981E-3</c:v>
                </c:pt>
                <c:pt idx="89">
                  <c:v>1.849219519999998E-3</c:v>
                </c:pt>
                <c:pt idx="90">
                  <c:v>1.8763944799999978E-3</c:v>
                </c:pt>
                <c:pt idx="91">
                  <c:v>1.9037119999999975E-3</c:v>
                </c:pt>
                <c:pt idx="92">
                  <c:v>1.9311720799999978E-3</c:v>
                </c:pt>
                <c:pt idx="93">
                  <c:v>1.9587747199999975E-3</c:v>
                </c:pt>
                <c:pt idx="94">
                  <c:v>1.9865199199999971E-3</c:v>
                </c:pt>
                <c:pt idx="95">
                  <c:v>2.0144076799999975E-3</c:v>
                </c:pt>
                <c:pt idx="96">
                  <c:v>2.0424379999999976E-3</c:v>
                </c:pt>
                <c:pt idx="97">
                  <c:v>2.0706108799999974E-3</c:v>
                </c:pt>
                <c:pt idx="98">
                  <c:v>2.0989263199999971E-3</c:v>
                </c:pt>
                <c:pt idx="99">
                  <c:v>2.1273843199999974E-3</c:v>
                </c:pt>
                <c:pt idx="100">
                  <c:v>2.155984879999997E-3</c:v>
                </c:pt>
                <c:pt idx="101">
                  <c:v>2.1847279999999969E-3</c:v>
                </c:pt>
                <c:pt idx="102">
                  <c:v>2.213613679999997E-3</c:v>
                </c:pt>
                <c:pt idx="103">
                  <c:v>2.2426419199999968E-3</c:v>
                </c:pt>
                <c:pt idx="104">
                  <c:v>2.2718127199999965E-3</c:v>
                </c:pt>
                <c:pt idx="105">
                  <c:v>2.3011260799999963E-3</c:v>
                </c:pt>
                <c:pt idx="106">
                  <c:v>2.3305819999999968E-3</c:v>
                </c:pt>
                <c:pt idx="107">
                  <c:v>2.3601804799999963E-3</c:v>
                </c:pt>
                <c:pt idx="108">
                  <c:v>2.3899215199999963E-3</c:v>
                </c:pt>
                <c:pt idx="109">
                  <c:v>2.4198051199999966E-3</c:v>
                </c:pt>
                <c:pt idx="110">
                  <c:v>2.4498312799999962E-3</c:v>
                </c:pt>
                <c:pt idx="111">
                  <c:v>2.4799999999999961E-3</c:v>
                </c:pt>
                <c:pt idx="112">
                  <c:v>2.5103112799999962E-3</c:v>
                </c:pt>
                <c:pt idx="113">
                  <c:v>2.540765119999996E-3</c:v>
                </c:pt>
                <c:pt idx="114">
                  <c:v>2.5713615199999956E-3</c:v>
                </c:pt>
                <c:pt idx="115">
                  <c:v>2.6021004799999959E-3</c:v>
                </c:pt>
                <c:pt idx="116">
                  <c:v>2.632981999999996E-3</c:v>
                </c:pt>
                <c:pt idx="117">
                  <c:v>2.6640060799999954E-3</c:v>
                </c:pt>
                <c:pt idx="118">
                  <c:v>2.6951727199999954E-3</c:v>
                </c:pt>
                <c:pt idx="119">
                  <c:v>2.7264819199999957E-3</c:v>
                </c:pt>
                <c:pt idx="120">
                  <c:v>2.7579336799999957E-3</c:v>
                </c:pt>
                <c:pt idx="121">
                  <c:v>2.7895279999999951E-3</c:v>
                </c:pt>
                <c:pt idx="122">
                  <c:v>2.8212648799999952E-3</c:v>
                </c:pt>
                <c:pt idx="123">
                  <c:v>2.853144319999995E-3</c:v>
                </c:pt>
                <c:pt idx="124">
                  <c:v>2.885166319999995E-3</c:v>
                </c:pt>
                <c:pt idx="125">
                  <c:v>2.9173308799999948E-3</c:v>
                </c:pt>
                <c:pt idx="126">
                  <c:v>2.9496379999999949E-3</c:v>
                </c:pt>
                <c:pt idx="127">
                  <c:v>2.9820876799999951E-3</c:v>
                </c:pt>
                <c:pt idx="128">
                  <c:v>3.0146799199999947E-3</c:v>
                </c:pt>
                <c:pt idx="129">
                  <c:v>3.0474147199999945E-3</c:v>
                </c:pt>
                <c:pt idx="130">
                  <c:v>3.0802920799999941E-3</c:v>
                </c:pt>
                <c:pt idx="131">
                  <c:v>3.1133119999999944E-3</c:v>
                </c:pt>
                <c:pt idx="132">
                  <c:v>3.1464744799999944E-3</c:v>
                </c:pt>
                <c:pt idx="133">
                  <c:v>3.1797795199999947E-3</c:v>
                </c:pt>
                <c:pt idx="134">
                  <c:v>3.2132271199999938E-3</c:v>
                </c:pt>
                <c:pt idx="135">
                  <c:v>3.246817279999994E-3</c:v>
                </c:pt>
                <c:pt idx="136">
                  <c:v>3.2805499999999941E-3</c:v>
                </c:pt>
                <c:pt idx="137">
                  <c:v>3.3144252799999934E-3</c:v>
                </c:pt>
                <c:pt idx="138">
                  <c:v>3.3484431199999939E-3</c:v>
                </c:pt>
                <c:pt idx="139">
                  <c:v>3.3826035199999941E-3</c:v>
                </c:pt>
                <c:pt idx="140">
                  <c:v>3.416906479999995E-3</c:v>
                </c:pt>
                <c:pt idx="141">
                  <c:v>3.4513519999999952E-3</c:v>
                </c:pt>
                <c:pt idx="142">
                  <c:v>3.4859400799999956E-3</c:v>
                </c:pt>
                <c:pt idx="143">
                  <c:v>3.5206707199999959E-3</c:v>
                </c:pt>
                <c:pt idx="144">
                  <c:v>3.5555439199999963E-3</c:v>
                </c:pt>
                <c:pt idx="145">
                  <c:v>3.590559679999997E-3</c:v>
                </c:pt>
                <c:pt idx="146">
                  <c:v>3.6257179999999974E-3</c:v>
                </c:pt>
                <c:pt idx="147">
                  <c:v>3.661018879999998E-3</c:v>
                </c:pt>
                <c:pt idx="148">
                  <c:v>3.696462319999998E-3</c:v>
                </c:pt>
                <c:pt idx="149">
                  <c:v>3.7320483199999987E-3</c:v>
                </c:pt>
                <c:pt idx="150">
                  <c:v>3.7677768799999991E-3</c:v>
                </c:pt>
                <c:pt idx="151">
                  <c:v>3.8036479999999993E-3</c:v>
                </c:pt>
                <c:pt idx="152">
                  <c:v>3.8396616800000002E-3</c:v>
                </c:pt>
                <c:pt idx="153">
                  <c:v>3.8758179200000008E-3</c:v>
                </c:pt>
                <c:pt idx="154">
                  <c:v>3.9121167200000008E-3</c:v>
                </c:pt>
                <c:pt idx="155">
                  <c:v>3.9485580800000019E-3</c:v>
                </c:pt>
                <c:pt idx="156">
                  <c:v>3.9851420000000023E-3</c:v>
                </c:pt>
                <c:pt idx="157">
                  <c:v>4.021868480000002E-3</c:v>
                </c:pt>
                <c:pt idx="158">
                  <c:v>4.0587375200000029E-3</c:v>
                </c:pt>
                <c:pt idx="159">
                  <c:v>4.0957491200000031E-3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C44-B47B-144D84E127B5}"/>
            </c:ext>
          </c:extLst>
        </c:ser>
        <c:ser>
          <c:idx val="3"/>
          <c:order val="3"/>
          <c:tx>
            <c:strRef>
              <c:f>'interes&amp;utilization'!$I$8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'interes&amp;utilization'!$I$9:$I$168</c:f>
              <c:numCache>
                <c:formatCode>0.0000000</c:formatCode>
                <c:ptCount val="160"/>
                <c:pt idx="0">
                  <c:v>1.6008E-6</c:v>
                </c:pt>
                <c:pt idx="1">
                  <c:v>1.6080000000000002E-5</c:v>
                </c:pt>
                <c:pt idx="2">
                  <c:v>3.0688800000000003E-5</c:v>
                </c:pt>
                <c:pt idx="3">
                  <c:v>4.5427199999999998E-5</c:v>
                </c:pt>
                <c:pt idx="4">
                  <c:v>6.0295200000000005E-5</c:v>
                </c:pt>
                <c:pt idx="5">
                  <c:v>7.5292799999999998E-5</c:v>
                </c:pt>
                <c:pt idx="6">
                  <c:v>9.0419999999999991E-5</c:v>
                </c:pt>
                <c:pt idx="7">
                  <c:v>1.0567679999999998E-4</c:v>
                </c:pt>
                <c:pt idx="8">
                  <c:v>1.2106319999999999E-4</c:v>
                </c:pt>
                <c:pt idx="9">
                  <c:v>1.365792E-4</c:v>
                </c:pt>
                <c:pt idx="10">
                  <c:v>1.5222480000000001E-4</c:v>
                </c:pt>
                <c:pt idx="11">
                  <c:v>1.6799999999999999E-4</c:v>
                </c:pt>
                <c:pt idx="12">
                  <c:v>1.8390479999999998E-4</c:v>
                </c:pt>
                <c:pt idx="13">
                  <c:v>1.9993919999999996E-4</c:v>
                </c:pt>
                <c:pt idx="14">
                  <c:v>2.161032E-4</c:v>
                </c:pt>
                <c:pt idx="15">
                  <c:v>2.3239679999999998E-4</c:v>
                </c:pt>
                <c:pt idx="16">
                  <c:v>2.4881999999999997E-4</c:v>
                </c:pt>
                <c:pt idx="17">
                  <c:v>2.6537279999999994E-4</c:v>
                </c:pt>
                <c:pt idx="18">
                  <c:v>2.8205519999999998E-4</c:v>
                </c:pt>
                <c:pt idx="19">
                  <c:v>2.9886720000000004E-4</c:v>
                </c:pt>
                <c:pt idx="20">
                  <c:v>3.1580880000000005E-4</c:v>
                </c:pt>
                <c:pt idx="21">
                  <c:v>3.3288000000000002E-4</c:v>
                </c:pt>
                <c:pt idx="22">
                  <c:v>3.5008080000000012E-4</c:v>
                </c:pt>
                <c:pt idx="23">
                  <c:v>3.6741120000000017E-4</c:v>
                </c:pt>
                <c:pt idx="24">
                  <c:v>3.8487120000000019E-4</c:v>
                </c:pt>
                <c:pt idx="25">
                  <c:v>4.0246080000000016E-4</c:v>
                </c:pt>
                <c:pt idx="26">
                  <c:v>4.2018000000000025E-4</c:v>
                </c:pt>
                <c:pt idx="27">
                  <c:v>4.3802880000000025E-4</c:v>
                </c:pt>
                <c:pt idx="28">
                  <c:v>4.5600720000000031E-4</c:v>
                </c:pt>
                <c:pt idx="29">
                  <c:v>4.7411520000000028E-4</c:v>
                </c:pt>
                <c:pt idx="30">
                  <c:v>4.9235280000000032E-4</c:v>
                </c:pt>
                <c:pt idx="31">
                  <c:v>5.1072000000000042E-4</c:v>
                </c:pt>
                <c:pt idx="32">
                  <c:v>5.2921680000000038E-4</c:v>
                </c:pt>
                <c:pt idx="33">
                  <c:v>5.4784320000000051E-4</c:v>
                </c:pt>
                <c:pt idx="34">
                  <c:v>5.6659920000000049E-4</c:v>
                </c:pt>
                <c:pt idx="35">
                  <c:v>5.8548480000000054E-4</c:v>
                </c:pt>
                <c:pt idx="36">
                  <c:v>6.0450000000000054E-4</c:v>
                </c:pt>
                <c:pt idx="37">
                  <c:v>6.2364480000000051E-4</c:v>
                </c:pt>
                <c:pt idx="38">
                  <c:v>6.4291920000000054E-4</c:v>
                </c:pt>
                <c:pt idx="39">
                  <c:v>6.6232320000000043E-4</c:v>
                </c:pt>
                <c:pt idx="40">
                  <c:v>6.8185680000000038E-4</c:v>
                </c:pt>
                <c:pt idx="41">
                  <c:v>7.0152000000000029E-4</c:v>
                </c:pt>
                <c:pt idx="42">
                  <c:v>7.2131280000000027E-4</c:v>
                </c:pt>
                <c:pt idx="43">
                  <c:v>7.4123520000000031E-4</c:v>
                </c:pt>
                <c:pt idx="44">
                  <c:v>7.6128720000000021E-4</c:v>
                </c:pt>
                <c:pt idx="45">
                  <c:v>7.8146880000000028E-4</c:v>
                </c:pt>
                <c:pt idx="46">
                  <c:v>8.0178000000000009E-4</c:v>
                </c:pt>
                <c:pt idx="47">
                  <c:v>8.2222080000000008E-4</c:v>
                </c:pt>
                <c:pt idx="48">
                  <c:v>8.4279119999999992E-4</c:v>
                </c:pt>
                <c:pt idx="49">
                  <c:v>8.6349120000000004E-4</c:v>
                </c:pt>
                <c:pt idx="50">
                  <c:v>8.8432079999999991E-4</c:v>
                </c:pt>
                <c:pt idx="51">
                  <c:v>9.0527999999999984E-4</c:v>
                </c:pt>
                <c:pt idx="52">
                  <c:v>9.2636879999999974E-4</c:v>
                </c:pt>
                <c:pt idx="53">
                  <c:v>9.475871999999998E-4</c:v>
                </c:pt>
                <c:pt idx="54">
                  <c:v>9.6893519999999972E-4</c:v>
                </c:pt>
                <c:pt idx="55">
                  <c:v>9.904127999999996E-4</c:v>
                </c:pt>
                <c:pt idx="56">
                  <c:v>1.0120199999999995E-3</c:v>
                </c:pt>
                <c:pt idx="57">
                  <c:v>1.0337567999999994E-3</c:v>
                </c:pt>
                <c:pt idx="58">
                  <c:v>1.0556231999999995E-3</c:v>
                </c:pt>
                <c:pt idx="59">
                  <c:v>1.0776191999999996E-3</c:v>
                </c:pt>
                <c:pt idx="60">
                  <c:v>1.0997447999999996E-3</c:v>
                </c:pt>
                <c:pt idx="61">
                  <c:v>1.1219999999999995E-3</c:v>
                </c:pt>
                <c:pt idx="62">
                  <c:v>1.1443847999999992E-3</c:v>
                </c:pt>
                <c:pt idx="63">
                  <c:v>1.1668991999999993E-3</c:v>
                </c:pt>
                <c:pt idx="64">
                  <c:v>1.1895431999999994E-3</c:v>
                </c:pt>
                <c:pt idx="65">
                  <c:v>1.2123167999999991E-3</c:v>
                </c:pt>
                <c:pt idx="66">
                  <c:v>1.2352199999999991E-3</c:v>
                </c:pt>
                <c:pt idx="67">
                  <c:v>1.258252799999999E-3</c:v>
                </c:pt>
                <c:pt idx="68">
                  <c:v>1.2814151999999991E-3</c:v>
                </c:pt>
                <c:pt idx="69">
                  <c:v>1.304707199999999E-3</c:v>
                </c:pt>
                <c:pt idx="70">
                  <c:v>1.328128799999999E-3</c:v>
                </c:pt>
                <c:pt idx="71">
                  <c:v>1.3516799999999992E-3</c:v>
                </c:pt>
                <c:pt idx="72">
                  <c:v>1.3753607999999989E-3</c:v>
                </c:pt>
                <c:pt idx="73">
                  <c:v>1.3991711999999988E-3</c:v>
                </c:pt>
                <c:pt idx="74">
                  <c:v>1.4231111999999989E-3</c:v>
                </c:pt>
                <c:pt idx="75">
                  <c:v>1.4471807999999987E-3</c:v>
                </c:pt>
                <c:pt idx="76">
                  <c:v>1.4713799999999987E-3</c:v>
                </c:pt>
                <c:pt idx="77">
                  <c:v>1.4957087999999986E-3</c:v>
                </c:pt>
                <c:pt idx="78">
                  <c:v>1.5201671999999986E-3</c:v>
                </c:pt>
                <c:pt idx="79">
                  <c:v>1.5447551999999984E-3</c:v>
                </c:pt>
                <c:pt idx="80">
                  <c:v>1.5694727999999985E-3</c:v>
                </c:pt>
                <c:pt idx="81">
                  <c:v>1.5943199999999985E-3</c:v>
                </c:pt>
                <c:pt idx="82">
                  <c:v>1.6192967999999986E-3</c:v>
                </c:pt>
                <c:pt idx="83">
                  <c:v>1.6444031999999983E-3</c:v>
                </c:pt>
                <c:pt idx="84">
                  <c:v>1.669639199999998E-3</c:v>
                </c:pt>
                <c:pt idx="85">
                  <c:v>1.6950047999999983E-3</c:v>
                </c:pt>
                <c:pt idx="86">
                  <c:v>1.7204999999999981E-3</c:v>
                </c:pt>
                <c:pt idx="87">
                  <c:v>1.7461247999999983E-3</c:v>
                </c:pt>
                <c:pt idx="88">
                  <c:v>1.771879199999998E-3</c:v>
                </c:pt>
                <c:pt idx="89">
                  <c:v>1.7977631999999981E-3</c:v>
                </c:pt>
                <c:pt idx="90">
                  <c:v>1.8237767999999977E-3</c:v>
                </c:pt>
                <c:pt idx="91">
                  <c:v>1.8499199999999977E-3</c:v>
                </c:pt>
                <c:pt idx="92">
                  <c:v>1.8761927999999977E-3</c:v>
                </c:pt>
                <c:pt idx="93">
                  <c:v>1.9025951999999974E-3</c:v>
                </c:pt>
                <c:pt idx="94">
                  <c:v>1.9291271999999976E-3</c:v>
                </c:pt>
                <c:pt idx="95">
                  <c:v>1.9557887999999976E-3</c:v>
                </c:pt>
                <c:pt idx="96">
                  <c:v>1.9825799999999972E-3</c:v>
                </c:pt>
                <c:pt idx="97">
                  <c:v>2.0095007999999972E-3</c:v>
                </c:pt>
                <c:pt idx="98">
                  <c:v>2.0365511999999972E-3</c:v>
                </c:pt>
                <c:pt idx="99">
                  <c:v>2.0637311999999971E-3</c:v>
                </c:pt>
                <c:pt idx="100">
                  <c:v>2.091040799999997E-3</c:v>
                </c:pt>
                <c:pt idx="101">
                  <c:v>2.1184799999999968E-3</c:v>
                </c:pt>
                <c:pt idx="102">
                  <c:v>2.146048799999997E-3</c:v>
                </c:pt>
                <c:pt idx="103">
                  <c:v>2.1737471999999972E-3</c:v>
                </c:pt>
                <c:pt idx="104">
                  <c:v>2.2015751999999969E-3</c:v>
                </c:pt>
                <c:pt idx="105">
                  <c:v>2.229532799999997E-3</c:v>
                </c:pt>
                <c:pt idx="106">
                  <c:v>2.2576199999999966E-3</c:v>
                </c:pt>
                <c:pt idx="107">
                  <c:v>2.2858367999999967E-3</c:v>
                </c:pt>
                <c:pt idx="108">
                  <c:v>2.3141831999999962E-3</c:v>
                </c:pt>
                <c:pt idx="109">
                  <c:v>2.3426591999999966E-3</c:v>
                </c:pt>
                <c:pt idx="110">
                  <c:v>2.3712647999999965E-3</c:v>
                </c:pt>
                <c:pt idx="111">
                  <c:v>2.3999999999999963E-3</c:v>
                </c:pt>
                <c:pt idx="112">
                  <c:v>2.4288647999999961E-3</c:v>
                </c:pt>
                <c:pt idx="113">
                  <c:v>2.4578591999999963E-3</c:v>
                </c:pt>
                <c:pt idx="114">
                  <c:v>2.4869831999999961E-3</c:v>
                </c:pt>
                <c:pt idx="115">
                  <c:v>2.5162367999999962E-3</c:v>
                </c:pt>
                <c:pt idx="116">
                  <c:v>2.5456199999999958E-3</c:v>
                </c:pt>
                <c:pt idx="117">
                  <c:v>2.5751327999999959E-3</c:v>
                </c:pt>
                <c:pt idx="118">
                  <c:v>2.6047751999999959E-3</c:v>
                </c:pt>
                <c:pt idx="119">
                  <c:v>2.6345471999999958E-3</c:v>
                </c:pt>
                <c:pt idx="120">
                  <c:v>2.6644487999999958E-3</c:v>
                </c:pt>
                <c:pt idx="121">
                  <c:v>2.6944799999999956E-3</c:v>
                </c:pt>
                <c:pt idx="122">
                  <c:v>2.7246407999999955E-3</c:v>
                </c:pt>
                <c:pt idx="123">
                  <c:v>2.7549311999999953E-3</c:v>
                </c:pt>
                <c:pt idx="124">
                  <c:v>2.7853511999999954E-3</c:v>
                </c:pt>
                <c:pt idx="125">
                  <c:v>2.8159007999999947E-3</c:v>
                </c:pt>
                <c:pt idx="126">
                  <c:v>2.8465799999999957E-3</c:v>
                </c:pt>
                <c:pt idx="127">
                  <c:v>2.8773887999999949E-3</c:v>
                </c:pt>
                <c:pt idx="128">
                  <c:v>2.9083271999999953E-3</c:v>
                </c:pt>
                <c:pt idx="129">
                  <c:v>2.9393951999999945E-3</c:v>
                </c:pt>
                <c:pt idx="130">
                  <c:v>2.9705927999999948E-3</c:v>
                </c:pt>
                <c:pt idx="131">
                  <c:v>3.0019199999999943E-3</c:v>
                </c:pt>
                <c:pt idx="132">
                  <c:v>3.033376799999995E-3</c:v>
                </c:pt>
                <c:pt idx="133">
                  <c:v>3.0649631999999944E-3</c:v>
                </c:pt>
                <c:pt idx="134">
                  <c:v>3.0966791999999946E-3</c:v>
                </c:pt>
                <c:pt idx="135">
                  <c:v>3.1285247999999939E-3</c:v>
                </c:pt>
                <c:pt idx="136">
                  <c:v>3.1604999999999949E-3</c:v>
                </c:pt>
                <c:pt idx="137">
                  <c:v>3.1926047999999937E-3</c:v>
                </c:pt>
                <c:pt idx="138">
                  <c:v>3.2248391999999946E-3</c:v>
                </c:pt>
                <c:pt idx="139">
                  <c:v>3.2572031999999946E-3</c:v>
                </c:pt>
                <c:pt idx="140">
                  <c:v>3.289696799999995E-3</c:v>
                </c:pt>
                <c:pt idx="141">
                  <c:v>3.3223199999999954E-3</c:v>
                </c:pt>
                <c:pt idx="142">
                  <c:v>3.3550727999999957E-3</c:v>
                </c:pt>
                <c:pt idx="143">
                  <c:v>3.3879551999999968E-3</c:v>
                </c:pt>
                <c:pt idx="144">
                  <c:v>3.4209671999999971E-3</c:v>
                </c:pt>
                <c:pt idx="145">
                  <c:v>3.4541087999999972E-3</c:v>
                </c:pt>
                <c:pt idx="146">
                  <c:v>3.487379999999997E-3</c:v>
                </c:pt>
                <c:pt idx="147">
                  <c:v>3.5207807999999975E-3</c:v>
                </c:pt>
                <c:pt idx="148">
                  <c:v>3.5543111999999984E-3</c:v>
                </c:pt>
                <c:pt idx="149">
                  <c:v>3.5879711999999989E-3</c:v>
                </c:pt>
                <c:pt idx="150">
                  <c:v>3.6217607999999993E-3</c:v>
                </c:pt>
                <c:pt idx="151">
                  <c:v>3.6556799999999997E-3</c:v>
                </c:pt>
                <c:pt idx="152">
                  <c:v>3.6897287999999996E-3</c:v>
                </c:pt>
                <c:pt idx="153">
                  <c:v>3.7239072000000008E-3</c:v>
                </c:pt>
                <c:pt idx="154">
                  <c:v>3.758215200000001E-3</c:v>
                </c:pt>
                <c:pt idx="155">
                  <c:v>3.7926528000000017E-3</c:v>
                </c:pt>
                <c:pt idx="156">
                  <c:v>3.8272200000000014E-3</c:v>
                </c:pt>
                <c:pt idx="157">
                  <c:v>3.861916800000002E-3</c:v>
                </c:pt>
                <c:pt idx="158">
                  <c:v>3.8967432000000034E-3</c:v>
                </c:pt>
                <c:pt idx="159">
                  <c:v>3.931699200000003E-3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C44-B47B-144D84E1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'interes&amp;utilization'!$R$8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844-8BAD-9E32AEB75C0C}"/>
            </c:ext>
          </c:extLst>
        </c:ser>
        <c:ser>
          <c:idx val="0"/>
          <c:order val="1"/>
          <c:tx>
            <c:strRef>
              <c:f>'interes&amp;utilization'!$S$8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'interes&amp;utilization'!$S$9:$S$168</c:f>
              <c:numCache>
                <c:formatCode>0.0000000</c:formatCode>
                <c:ptCount val="160"/>
                <c:pt idx="0">
                  <c:v>2.0027397680000003E-2</c:v>
                </c:pt>
                <c:pt idx="1">
                  <c:v>2.0273767999999998E-2</c:v>
                </c:pt>
                <c:pt idx="2">
                  <c:v>2.0519762479999999E-2</c:v>
                </c:pt>
                <c:pt idx="3">
                  <c:v>2.0765381119999999E-2</c:v>
                </c:pt>
                <c:pt idx="4">
                  <c:v>2.1010623920000002E-2</c:v>
                </c:pt>
                <c:pt idx="5">
                  <c:v>2.1255490879999998E-2</c:v>
                </c:pt>
                <c:pt idx="6">
                  <c:v>2.1499982000000001E-2</c:v>
                </c:pt>
                <c:pt idx="7">
                  <c:v>2.1744097279999999E-2</c:v>
                </c:pt>
                <c:pt idx="8">
                  <c:v>2.1987836720000001E-2</c:v>
                </c:pt>
                <c:pt idx="9">
                  <c:v>2.2231200319999998E-2</c:v>
                </c:pt>
                <c:pt idx="10">
                  <c:v>2.2474188079999999E-2</c:v>
                </c:pt>
                <c:pt idx="11">
                  <c:v>2.2716799999999999E-2</c:v>
                </c:pt>
                <c:pt idx="12">
                  <c:v>2.2959036080000002E-2</c:v>
                </c:pt>
                <c:pt idx="13">
                  <c:v>2.3200896319999997E-2</c:v>
                </c:pt>
                <c:pt idx="14">
                  <c:v>2.3442380719999999E-2</c:v>
                </c:pt>
                <c:pt idx="15">
                  <c:v>2.3683489280000001E-2</c:v>
                </c:pt>
                <c:pt idx="16">
                  <c:v>2.3924221999999998E-2</c:v>
                </c:pt>
                <c:pt idx="17">
                  <c:v>2.4164578879999999E-2</c:v>
                </c:pt>
                <c:pt idx="18">
                  <c:v>2.4404559919999999E-2</c:v>
                </c:pt>
                <c:pt idx="19">
                  <c:v>2.4644165119999999E-2</c:v>
                </c:pt>
                <c:pt idx="20">
                  <c:v>2.4883394480000001E-2</c:v>
                </c:pt>
                <c:pt idx="21">
                  <c:v>2.5122248E-2</c:v>
                </c:pt>
                <c:pt idx="22">
                  <c:v>2.5360725680000001E-2</c:v>
                </c:pt>
                <c:pt idx="23">
                  <c:v>2.5598827519999999E-2</c:v>
                </c:pt>
                <c:pt idx="24">
                  <c:v>2.5836553520000003E-2</c:v>
                </c:pt>
                <c:pt idx="25">
                  <c:v>2.607390368E-2</c:v>
                </c:pt>
                <c:pt idx="26">
                  <c:v>2.6310878000000003E-2</c:v>
                </c:pt>
                <c:pt idx="27">
                  <c:v>2.6547476480000002E-2</c:v>
                </c:pt>
                <c:pt idx="28">
                  <c:v>2.6783699120000004E-2</c:v>
                </c:pt>
                <c:pt idx="29">
                  <c:v>2.7019545920000006E-2</c:v>
                </c:pt>
                <c:pt idx="30">
                  <c:v>2.7255016880000003E-2</c:v>
                </c:pt>
                <c:pt idx="31">
                  <c:v>2.7490112000000004E-2</c:v>
                </c:pt>
                <c:pt idx="32">
                  <c:v>2.7724831280000004E-2</c:v>
                </c:pt>
                <c:pt idx="33">
                  <c:v>2.7959174720000007E-2</c:v>
                </c:pt>
                <c:pt idx="34">
                  <c:v>2.8193142320000003E-2</c:v>
                </c:pt>
                <c:pt idx="35">
                  <c:v>2.8426734080000005E-2</c:v>
                </c:pt>
                <c:pt idx="36">
                  <c:v>2.8659950000000007E-2</c:v>
                </c:pt>
                <c:pt idx="37">
                  <c:v>2.8892790080000005E-2</c:v>
                </c:pt>
                <c:pt idx="38">
                  <c:v>2.9125254320000005E-2</c:v>
                </c:pt>
                <c:pt idx="39">
                  <c:v>2.9357342720000006E-2</c:v>
                </c:pt>
                <c:pt idx="40">
                  <c:v>2.9589055280000002E-2</c:v>
                </c:pt>
                <c:pt idx="41">
                  <c:v>2.9820392000000005E-2</c:v>
                </c:pt>
                <c:pt idx="42">
                  <c:v>3.0051352880000003E-2</c:v>
                </c:pt>
                <c:pt idx="43">
                  <c:v>3.0281937920000002E-2</c:v>
                </c:pt>
                <c:pt idx="44">
                  <c:v>3.0512147119999999E-2</c:v>
                </c:pt>
                <c:pt idx="45">
                  <c:v>3.0741980479999997E-2</c:v>
                </c:pt>
                <c:pt idx="46">
                  <c:v>3.0971438E-2</c:v>
                </c:pt>
                <c:pt idx="47">
                  <c:v>3.1200519679999997E-2</c:v>
                </c:pt>
                <c:pt idx="48">
                  <c:v>3.142922552E-2</c:v>
                </c:pt>
                <c:pt idx="49">
                  <c:v>3.1657555519999998E-2</c:v>
                </c:pt>
                <c:pt idx="50">
                  <c:v>3.188550968E-2</c:v>
                </c:pt>
                <c:pt idx="51">
                  <c:v>3.2113087999999998E-2</c:v>
                </c:pt>
                <c:pt idx="52">
                  <c:v>3.2340290479999999E-2</c:v>
                </c:pt>
                <c:pt idx="53">
                  <c:v>3.2567117119999996E-2</c:v>
                </c:pt>
                <c:pt idx="54">
                  <c:v>3.2793567919999995E-2</c:v>
                </c:pt>
                <c:pt idx="55">
                  <c:v>3.3019642879999998E-2</c:v>
                </c:pt>
                <c:pt idx="56">
                  <c:v>3.3245341999999997E-2</c:v>
                </c:pt>
                <c:pt idx="57">
                  <c:v>3.3470665279999992E-2</c:v>
                </c:pt>
                <c:pt idx="58">
                  <c:v>3.369561271999999E-2</c:v>
                </c:pt>
                <c:pt idx="59">
                  <c:v>3.3920184319999998E-2</c:v>
                </c:pt>
                <c:pt idx="60">
                  <c:v>3.4144380079999995E-2</c:v>
                </c:pt>
                <c:pt idx="61">
                  <c:v>3.4368199999999995E-2</c:v>
                </c:pt>
                <c:pt idx="62">
                  <c:v>3.4591644079999997E-2</c:v>
                </c:pt>
                <c:pt idx="63">
                  <c:v>3.4814712319999989E-2</c:v>
                </c:pt>
                <c:pt idx="64">
                  <c:v>3.5037404719999991E-2</c:v>
                </c:pt>
                <c:pt idx="65">
                  <c:v>3.5259721279999989E-2</c:v>
                </c:pt>
                <c:pt idx="66">
                  <c:v>3.548166199999999E-2</c:v>
                </c:pt>
                <c:pt idx="67">
                  <c:v>3.5703226879999987E-2</c:v>
                </c:pt>
                <c:pt idx="68">
                  <c:v>3.5924415919999994E-2</c:v>
                </c:pt>
                <c:pt idx="69">
                  <c:v>3.614522911999999E-2</c:v>
                </c:pt>
                <c:pt idx="70">
                  <c:v>3.6365666479999989E-2</c:v>
                </c:pt>
                <c:pt idx="71">
                  <c:v>3.6585727999999984E-2</c:v>
                </c:pt>
                <c:pt idx="72">
                  <c:v>3.6805413679999989E-2</c:v>
                </c:pt>
                <c:pt idx="73">
                  <c:v>3.702472351999999E-2</c:v>
                </c:pt>
                <c:pt idx="74">
                  <c:v>3.7243657519999994E-2</c:v>
                </c:pt>
                <c:pt idx="75">
                  <c:v>3.7462215679999987E-2</c:v>
                </c:pt>
                <c:pt idx="76">
                  <c:v>3.7680397999999983E-2</c:v>
                </c:pt>
                <c:pt idx="77">
                  <c:v>3.7898204479999982E-2</c:v>
                </c:pt>
                <c:pt idx="78">
                  <c:v>3.8115635119999984E-2</c:v>
                </c:pt>
                <c:pt idx="79">
                  <c:v>3.8332689919999982E-2</c:v>
                </c:pt>
                <c:pt idx="80">
                  <c:v>3.854936887999999E-2</c:v>
                </c:pt>
                <c:pt idx="81">
                  <c:v>3.8765671999999987E-2</c:v>
                </c:pt>
                <c:pt idx="82">
                  <c:v>3.8981599279999987E-2</c:v>
                </c:pt>
                <c:pt idx="83">
                  <c:v>3.9197150719999983E-2</c:v>
                </c:pt>
                <c:pt idx="84">
                  <c:v>3.9412326319999982E-2</c:v>
                </c:pt>
                <c:pt idx="85">
                  <c:v>3.9627126079999984E-2</c:v>
                </c:pt>
                <c:pt idx="86">
                  <c:v>3.9841549999999983E-2</c:v>
                </c:pt>
                <c:pt idx="87">
                  <c:v>4.0055598079999984E-2</c:v>
                </c:pt>
                <c:pt idx="88">
                  <c:v>4.0269270319999981E-2</c:v>
                </c:pt>
                <c:pt idx="89">
                  <c:v>4.0482566719999981E-2</c:v>
                </c:pt>
                <c:pt idx="90">
                  <c:v>4.0695487279999977E-2</c:v>
                </c:pt>
                <c:pt idx="91">
                  <c:v>4.0908031999999976E-2</c:v>
                </c:pt>
                <c:pt idx="92">
                  <c:v>4.1120200879999978E-2</c:v>
                </c:pt>
                <c:pt idx="93">
                  <c:v>4.1331993919999976E-2</c:v>
                </c:pt>
                <c:pt idx="94">
                  <c:v>4.1543411119999984E-2</c:v>
                </c:pt>
                <c:pt idx="95">
                  <c:v>4.1754452479999982E-2</c:v>
                </c:pt>
                <c:pt idx="96">
                  <c:v>4.1965117999999975E-2</c:v>
                </c:pt>
                <c:pt idx="97">
                  <c:v>4.2175407679999978E-2</c:v>
                </c:pt>
                <c:pt idx="98">
                  <c:v>4.238532151999997E-2</c:v>
                </c:pt>
                <c:pt idx="99">
                  <c:v>4.2594859519999979E-2</c:v>
                </c:pt>
                <c:pt idx="100">
                  <c:v>4.2804021679999978E-2</c:v>
                </c:pt>
                <c:pt idx="101">
                  <c:v>4.3012807999999979E-2</c:v>
                </c:pt>
                <c:pt idx="102">
                  <c:v>4.3221218479999976E-2</c:v>
                </c:pt>
                <c:pt idx="103">
                  <c:v>4.3429253119999976E-2</c:v>
                </c:pt>
                <c:pt idx="104">
                  <c:v>4.3636911919999972E-2</c:v>
                </c:pt>
                <c:pt idx="105">
                  <c:v>4.3844194879999972E-2</c:v>
                </c:pt>
                <c:pt idx="106">
                  <c:v>4.4051101999999974E-2</c:v>
                </c:pt>
                <c:pt idx="107">
                  <c:v>4.4257633279999979E-2</c:v>
                </c:pt>
                <c:pt idx="108">
                  <c:v>4.4463788719999973E-2</c:v>
                </c:pt>
                <c:pt idx="109">
                  <c:v>4.4669568319999971E-2</c:v>
                </c:pt>
                <c:pt idx="110">
                  <c:v>4.4874972079999971E-2</c:v>
                </c:pt>
                <c:pt idx="111">
                  <c:v>4.5079999999999967E-2</c:v>
                </c:pt>
                <c:pt idx="112">
                  <c:v>4.5284652079999974E-2</c:v>
                </c:pt>
                <c:pt idx="113">
                  <c:v>4.5488928319999969E-2</c:v>
                </c:pt>
                <c:pt idx="114">
                  <c:v>4.5692828719999974E-2</c:v>
                </c:pt>
                <c:pt idx="115">
                  <c:v>4.5896353279999968E-2</c:v>
                </c:pt>
                <c:pt idx="116">
                  <c:v>4.6099501999999973E-2</c:v>
                </c:pt>
                <c:pt idx="117">
                  <c:v>4.6302274879999966E-2</c:v>
                </c:pt>
                <c:pt idx="118">
                  <c:v>4.6504671919999963E-2</c:v>
                </c:pt>
                <c:pt idx="119">
                  <c:v>4.6706693119999969E-2</c:v>
                </c:pt>
                <c:pt idx="120">
                  <c:v>4.6908338479999971E-2</c:v>
                </c:pt>
                <c:pt idx="121">
                  <c:v>4.710960799999997E-2</c:v>
                </c:pt>
                <c:pt idx="122">
                  <c:v>4.7310501679999971E-2</c:v>
                </c:pt>
                <c:pt idx="123">
                  <c:v>4.7511019519999968E-2</c:v>
                </c:pt>
                <c:pt idx="124">
                  <c:v>4.7711161519999962E-2</c:v>
                </c:pt>
                <c:pt idx="125">
                  <c:v>4.7910927679999965E-2</c:v>
                </c:pt>
                <c:pt idx="126">
                  <c:v>4.8110317999999958E-2</c:v>
                </c:pt>
                <c:pt idx="127">
                  <c:v>4.8309332479999967E-2</c:v>
                </c:pt>
                <c:pt idx="128">
                  <c:v>4.8507971119999965E-2</c:v>
                </c:pt>
                <c:pt idx="129">
                  <c:v>4.8706233919999967E-2</c:v>
                </c:pt>
                <c:pt idx="130">
                  <c:v>4.8904120879999964E-2</c:v>
                </c:pt>
                <c:pt idx="131">
                  <c:v>4.9101631999999958E-2</c:v>
                </c:pt>
                <c:pt idx="132">
                  <c:v>4.9298767279999961E-2</c:v>
                </c:pt>
                <c:pt idx="133">
                  <c:v>4.9495526719999967E-2</c:v>
                </c:pt>
                <c:pt idx="134">
                  <c:v>4.9691910319999963E-2</c:v>
                </c:pt>
                <c:pt idx="135">
                  <c:v>4.9887918079999961E-2</c:v>
                </c:pt>
                <c:pt idx="136">
                  <c:v>5.0083549999999963E-2</c:v>
                </c:pt>
                <c:pt idx="137">
                  <c:v>5.027880607999996E-2</c:v>
                </c:pt>
                <c:pt idx="138">
                  <c:v>5.0473686319999961E-2</c:v>
                </c:pt>
                <c:pt idx="139">
                  <c:v>5.0668190719999964E-2</c:v>
                </c:pt>
                <c:pt idx="140">
                  <c:v>5.0862319279999964E-2</c:v>
                </c:pt>
                <c:pt idx="141">
                  <c:v>5.1056071999999973E-2</c:v>
                </c:pt>
                <c:pt idx="142">
                  <c:v>5.1249448879999972E-2</c:v>
                </c:pt>
                <c:pt idx="143">
                  <c:v>5.1442449919999966E-2</c:v>
                </c:pt>
                <c:pt idx="144">
                  <c:v>5.1635075119999978E-2</c:v>
                </c:pt>
                <c:pt idx="145">
                  <c:v>5.1827324479999978E-2</c:v>
                </c:pt>
                <c:pt idx="146">
                  <c:v>5.2019197999999982E-2</c:v>
                </c:pt>
                <c:pt idx="147">
                  <c:v>5.2210695679999981E-2</c:v>
                </c:pt>
                <c:pt idx="148">
                  <c:v>5.2401817519999991E-2</c:v>
                </c:pt>
                <c:pt idx="149">
                  <c:v>5.2592563519999989E-2</c:v>
                </c:pt>
                <c:pt idx="150">
                  <c:v>5.2782933679999998E-2</c:v>
                </c:pt>
                <c:pt idx="151">
                  <c:v>5.2972927999999996E-2</c:v>
                </c:pt>
                <c:pt idx="152">
                  <c:v>5.3162546479999989E-2</c:v>
                </c:pt>
                <c:pt idx="153">
                  <c:v>5.335178912E-2</c:v>
                </c:pt>
                <c:pt idx="154">
                  <c:v>5.3540655919999999E-2</c:v>
                </c:pt>
                <c:pt idx="155">
                  <c:v>5.3729146880000009E-2</c:v>
                </c:pt>
                <c:pt idx="156">
                  <c:v>5.3917262000000007E-2</c:v>
                </c:pt>
                <c:pt idx="157">
                  <c:v>5.4105001280000009E-2</c:v>
                </c:pt>
                <c:pt idx="158">
                  <c:v>5.4292364720000014E-2</c:v>
                </c:pt>
                <c:pt idx="159">
                  <c:v>5.4479352320000007E-2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A-4844-8BAD-9E32AEB75C0C}"/>
            </c:ext>
          </c:extLst>
        </c:ser>
        <c:ser>
          <c:idx val="2"/>
          <c:order val="2"/>
          <c:tx>
            <c:strRef>
              <c:f>'interes&amp;utilization'!$T$8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'interes&amp;utilization'!$T$9:$T$168</c:f>
              <c:numCache>
                <c:formatCode>0.0000000</c:formatCode>
                <c:ptCount val="160"/>
                <c:pt idx="0">
                  <c:v>2.000939912E-2</c:v>
                </c:pt>
                <c:pt idx="1">
                  <c:v>2.0093911999999998E-2</c:v>
                </c:pt>
                <c:pt idx="2">
                  <c:v>2.0178282320000001E-2</c:v>
                </c:pt>
                <c:pt idx="3">
                  <c:v>2.0262510080000001E-2</c:v>
                </c:pt>
                <c:pt idx="4">
                  <c:v>2.0346595280000001E-2</c:v>
                </c:pt>
                <c:pt idx="5">
                  <c:v>2.0430537919999998E-2</c:v>
                </c:pt>
                <c:pt idx="6">
                  <c:v>2.0514338000000003E-2</c:v>
                </c:pt>
                <c:pt idx="7">
                  <c:v>2.0597995519999999E-2</c:v>
                </c:pt>
                <c:pt idx="8">
                  <c:v>2.0681510480000002E-2</c:v>
                </c:pt>
                <c:pt idx="9">
                  <c:v>2.0764882880000002E-2</c:v>
                </c:pt>
                <c:pt idx="10">
                  <c:v>2.0848112719999999E-2</c:v>
                </c:pt>
                <c:pt idx="11">
                  <c:v>2.09312E-2</c:v>
                </c:pt>
                <c:pt idx="12">
                  <c:v>2.1014144719999999E-2</c:v>
                </c:pt>
                <c:pt idx="13">
                  <c:v>2.1096946880000002E-2</c:v>
                </c:pt>
                <c:pt idx="14">
                  <c:v>2.1179606479999998E-2</c:v>
                </c:pt>
                <c:pt idx="15">
                  <c:v>2.1262123520000002E-2</c:v>
                </c:pt>
                <c:pt idx="16">
                  <c:v>2.1344498E-2</c:v>
                </c:pt>
                <c:pt idx="17">
                  <c:v>2.1426729920000002E-2</c:v>
                </c:pt>
                <c:pt idx="18">
                  <c:v>2.1508819280000001E-2</c:v>
                </c:pt>
                <c:pt idx="19">
                  <c:v>2.159076608E-2</c:v>
                </c:pt>
                <c:pt idx="20">
                  <c:v>2.1672570320000001E-2</c:v>
                </c:pt>
                <c:pt idx="21">
                  <c:v>2.1754232000000002E-2</c:v>
                </c:pt>
                <c:pt idx="22">
                  <c:v>2.183575112E-2</c:v>
                </c:pt>
                <c:pt idx="23">
                  <c:v>2.1917127680000002E-2</c:v>
                </c:pt>
                <c:pt idx="24">
                  <c:v>2.1998361680000002E-2</c:v>
                </c:pt>
                <c:pt idx="25">
                  <c:v>2.2079453120000002E-2</c:v>
                </c:pt>
                <c:pt idx="26">
                  <c:v>2.2160401999999999E-2</c:v>
                </c:pt>
                <c:pt idx="27">
                  <c:v>2.2241208320000004E-2</c:v>
                </c:pt>
                <c:pt idx="28">
                  <c:v>2.2321872079999999E-2</c:v>
                </c:pt>
                <c:pt idx="29">
                  <c:v>2.2402393280000002E-2</c:v>
                </c:pt>
                <c:pt idx="30">
                  <c:v>2.2482771920000002E-2</c:v>
                </c:pt>
                <c:pt idx="31">
                  <c:v>2.2563008000000002E-2</c:v>
                </c:pt>
                <c:pt idx="32">
                  <c:v>2.264310152E-2</c:v>
                </c:pt>
                <c:pt idx="33">
                  <c:v>2.2723052480000002E-2</c:v>
                </c:pt>
                <c:pt idx="34">
                  <c:v>2.2802860880000001E-2</c:v>
                </c:pt>
                <c:pt idx="35">
                  <c:v>2.2882526720000004E-2</c:v>
                </c:pt>
                <c:pt idx="36">
                  <c:v>2.2962050000000001E-2</c:v>
                </c:pt>
                <c:pt idx="37">
                  <c:v>2.3041430720000002E-2</c:v>
                </c:pt>
                <c:pt idx="38">
                  <c:v>2.312066888E-2</c:v>
                </c:pt>
                <c:pt idx="39">
                  <c:v>2.3199764479999999E-2</c:v>
                </c:pt>
                <c:pt idx="40">
                  <c:v>2.3278717520000002E-2</c:v>
                </c:pt>
                <c:pt idx="41">
                  <c:v>2.3357528000000002E-2</c:v>
                </c:pt>
                <c:pt idx="42">
                  <c:v>2.3436195920000003E-2</c:v>
                </c:pt>
                <c:pt idx="43">
                  <c:v>2.3514721280000001E-2</c:v>
                </c:pt>
                <c:pt idx="44">
                  <c:v>2.359310408E-2</c:v>
                </c:pt>
                <c:pt idx="45">
                  <c:v>2.3671344320000003E-2</c:v>
                </c:pt>
                <c:pt idx="46">
                  <c:v>2.3749441999999999E-2</c:v>
                </c:pt>
                <c:pt idx="47">
                  <c:v>2.382739712E-2</c:v>
                </c:pt>
                <c:pt idx="48">
                  <c:v>2.3905209680000001E-2</c:v>
                </c:pt>
                <c:pt idx="49">
                  <c:v>2.3982879680000003E-2</c:v>
                </c:pt>
                <c:pt idx="50">
                  <c:v>2.4060407120000002E-2</c:v>
                </c:pt>
                <c:pt idx="51">
                  <c:v>2.4137791999999998E-2</c:v>
                </c:pt>
                <c:pt idx="52">
                  <c:v>2.4215034320000002E-2</c:v>
                </c:pt>
                <c:pt idx="53">
                  <c:v>2.429213408E-2</c:v>
                </c:pt>
                <c:pt idx="54">
                  <c:v>2.4369091279999998E-2</c:v>
                </c:pt>
                <c:pt idx="55">
                  <c:v>2.444590592E-2</c:v>
                </c:pt>
                <c:pt idx="56">
                  <c:v>2.4522578E-2</c:v>
                </c:pt>
                <c:pt idx="57">
                  <c:v>2.4599107519999996E-2</c:v>
                </c:pt>
                <c:pt idx="58">
                  <c:v>2.4675494479999997E-2</c:v>
                </c:pt>
                <c:pt idx="59">
                  <c:v>2.4751738879999999E-2</c:v>
                </c:pt>
                <c:pt idx="60">
                  <c:v>2.4827840719999997E-2</c:v>
                </c:pt>
                <c:pt idx="61">
                  <c:v>2.4903799999999997E-2</c:v>
                </c:pt>
                <c:pt idx="62">
                  <c:v>2.497961672E-2</c:v>
                </c:pt>
                <c:pt idx="63">
                  <c:v>2.5055290879999997E-2</c:v>
                </c:pt>
                <c:pt idx="64">
                  <c:v>2.5130822479999995E-2</c:v>
                </c:pt>
                <c:pt idx="65">
                  <c:v>2.5206211519999997E-2</c:v>
                </c:pt>
                <c:pt idx="66">
                  <c:v>2.5281457999999996E-2</c:v>
                </c:pt>
                <c:pt idx="67">
                  <c:v>2.5356561919999996E-2</c:v>
                </c:pt>
                <c:pt idx="68">
                  <c:v>2.5431523279999996E-2</c:v>
                </c:pt>
                <c:pt idx="69">
                  <c:v>2.5506342079999998E-2</c:v>
                </c:pt>
                <c:pt idx="70">
                  <c:v>2.5581018319999996E-2</c:v>
                </c:pt>
                <c:pt idx="71">
                  <c:v>2.5655551999999995E-2</c:v>
                </c:pt>
                <c:pt idx="72">
                  <c:v>2.5729943119999998E-2</c:v>
                </c:pt>
                <c:pt idx="73">
                  <c:v>2.5804191679999998E-2</c:v>
                </c:pt>
                <c:pt idx="74">
                  <c:v>2.5878297679999995E-2</c:v>
                </c:pt>
                <c:pt idx="75">
                  <c:v>2.5952261119999997E-2</c:v>
                </c:pt>
                <c:pt idx="76">
                  <c:v>2.6026081999999999E-2</c:v>
                </c:pt>
                <c:pt idx="77">
                  <c:v>2.6099760319999998E-2</c:v>
                </c:pt>
                <c:pt idx="78">
                  <c:v>2.6173296079999995E-2</c:v>
                </c:pt>
                <c:pt idx="79">
                  <c:v>2.6246689279999999E-2</c:v>
                </c:pt>
                <c:pt idx="80">
                  <c:v>2.6319939919999997E-2</c:v>
                </c:pt>
                <c:pt idx="81">
                  <c:v>2.6393047999999995E-2</c:v>
                </c:pt>
                <c:pt idx="82">
                  <c:v>2.6466013519999994E-2</c:v>
                </c:pt>
                <c:pt idx="83">
                  <c:v>2.6538836479999994E-2</c:v>
                </c:pt>
                <c:pt idx="84">
                  <c:v>2.6611516879999991E-2</c:v>
                </c:pt>
                <c:pt idx="85">
                  <c:v>2.6684054719999996E-2</c:v>
                </c:pt>
                <c:pt idx="86">
                  <c:v>2.6756449999999998E-2</c:v>
                </c:pt>
                <c:pt idx="87">
                  <c:v>2.6828702719999997E-2</c:v>
                </c:pt>
                <c:pt idx="88">
                  <c:v>2.6900812879999993E-2</c:v>
                </c:pt>
                <c:pt idx="89">
                  <c:v>2.6972780479999996E-2</c:v>
                </c:pt>
                <c:pt idx="90">
                  <c:v>2.7044605519999994E-2</c:v>
                </c:pt>
                <c:pt idx="91">
                  <c:v>2.7116287999999992E-2</c:v>
                </c:pt>
                <c:pt idx="92">
                  <c:v>2.7187827919999994E-2</c:v>
                </c:pt>
                <c:pt idx="93">
                  <c:v>2.7259225279999993E-2</c:v>
                </c:pt>
                <c:pt idx="94">
                  <c:v>2.733048007999999E-2</c:v>
                </c:pt>
                <c:pt idx="95">
                  <c:v>2.7401592319999994E-2</c:v>
                </c:pt>
                <c:pt idx="96">
                  <c:v>2.7472561999999996E-2</c:v>
                </c:pt>
                <c:pt idx="97">
                  <c:v>2.7543389119999994E-2</c:v>
                </c:pt>
                <c:pt idx="98">
                  <c:v>2.7614073679999993E-2</c:v>
                </c:pt>
                <c:pt idx="99">
                  <c:v>2.7684615679999993E-2</c:v>
                </c:pt>
                <c:pt idx="100">
                  <c:v>2.7755015119999994E-2</c:v>
                </c:pt>
                <c:pt idx="101">
                  <c:v>2.7825271999999991E-2</c:v>
                </c:pt>
                <c:pt idx="102">
                  <c:v>2.7895386319999993E-2</c:v>
                </c:pt>
                <c:pt idx="103">
                  <c:v>2.7965358079999992E-2</c:v>
                </c:pt>
                <c:pt idx="104">
                  <c:v>2.8035187279999992E-2</c:v>
                </c:pt>
                <c:pt idx="105">
                  <c:v>2.8104873919999992E-2</c:v>
                </c:pt>
                <c:pt idx="106">
                  <c:v>2.8174417999999993E-2</c:v>
                </c:pt>
                <c:pt idx="107">
                  <c:v>2.8243819519999991E-2</c:v>
                </c:pt>
                <c:pt idx="108">
                  <c:v>2.831307847999999E-2</c:v>
                </c:pt>
                <c:pt idx="109">
                  <c:v>2.8382194879999992E-2</c:v>
                </c:pt>
                <c:pt idx="110">
                  <c:v>2.8451168719999993E-2</c:v>
                </c:pt>
                <c:pt idx="111">
                  <c:v>2.851999999999999E-2</c:v>
                </c:pt>
                <c:pt idx="112">
                  <c:v>2.8588688719999991E-2</c:v>
                </c:pt>
                <c:pt idx="113">
                  <c:v>2.865723487999999E-2</c:v>
                </c:pt>
                <c:pt idx="114">
                  <c:v>2.8725638479999989E-2</c:v>
                </c:pt>
                <c:pt idx="115">
                  <c:v>2.8793899519999992E-2</c:v>
                </c:pt>
                <c:pt idx="116">
                  <c:v>2.8862017999999993E-2</c:v>
                </c:pt>
                <c:pt idx="117">
                  <c:v>2.8929993919999987E-2</c:v>
                </c:pt>
                <c:pt idx="118">
                  <c:v>2.8997827279999989E-2</c:v>
                </c:pt>
                <c:pt idx="119">
                  <c:v>2.9065518079999991E-2</c:v>
                </c:pt>
                <c:pt idx="120">
                  <c:v>2.9133066319999994E-2</c:v>
                </c:pt>
                <c:pt idx="121">
                  <c:v>2.9200471999999988E-2</c:v>
                </c:pt>
                <c:pt idx="122">
                  <c:v>2.9267735119999992E-2</c:v>
                </c:pt>
                <c:pt idx="123">
                  <c:v>2.9334855679999987E-2</c:v>
                </c:pt>
                <c:pt idx="124">
                  <c:v>2.9401833679999989E-2</c:v>
                </c:pt>
                <c:pt idx="125">
                  <c:v>2.9468669119999989E-2</c:v>
                </c:pt>
                <c:pt idx="126">
                  <c:v>2.9535361999999992E-2</c:v>
                </c:pt>
                <c:pt idx="127">
                  <c:v>2.9601912319999993E-2</c:v>
                </c:pt>
                <c:pt idx="128">
                  <c:v>2.9668320079999987E-2</c:v>
                </c:pt>
                <c:pt idx="129">
                  <c:v>2.9734585279999989E-2</c:v>
                </c:pt>
                <c:pt idx="130">
                  <c:v>2.9800707919999985E-2</c:v>
                </c:pt>
                <c:pt idx="131">
                  <c:v>2.9866687999999988E-2</c:v>
                </c:pt>
                <c:pt idx="132">
                  <c:v>2.9932525519999989E-2</c:v>
                </c:pt>
                <c:pt idx="133">
                  <c:v>2.999822047999999E-2</c:v>
                </c:pt>
                <c:pt idx="134">
                  <c:v>3.0063772879999985E-2</c:v>
                </c:pt>
                <c:pt idx="135">
                  <c:v>3.0129182719999988E-2</c:v>
                </c:pt>
                <c:pt idx="136">
                  <c:v>3.0194449999999991E-2</c:v>
                </c:pt>
                <c:pt idx="137">
                  <c:v>3.0259574719999984E-2</c:v>
                </c:pt>
                <c:pt idx="138">
                  <c:v>3.0324556879999985E-2</c:v>
                </c:pt>
                <c:pt idx="139">
                  <c:v>3.038939647999999E-2</c:v>
                </c:pt>
                <c:pt idx="140">
                  <c:v>3.0454093519999989E-2</c:v>
                </c:pt>
                <c:pt idx="141">
                  <c:v>3.0518647999999992E-2</c:v>
                </c:pt>
                <c:pt idx="142">
                  <c:v>3.0583059919999992E-2</c:v>
                </c:pt>
                <c:pt idx="143">
                  <c:v>3.0647329279999993E-2</c:v>
                </c:pt>
                <c:pt idx="144">
                  <c:v>3.0711456079999994E-2</c:v>
                </c:pt>
                <c:pt idx="145">
                  <c:v>3.0775440319999996E-2</c:v>
                </c:pt>
                <c:pt idx="146">
                  <c:v>3.0839281999999999E-2</c:v>
                </c:pt>
                <c:pt idx="147">
                  <c:v>3.0902981119999999E-2</c:v>
                </c:pt>
                <c:pt idx="148">
                  <c:v>3.0966537679999996E-2</c:v>
                </c:pt>
                <c:pt idx="149">
                  <c:v>3.1029951679999994E-2</c:v>
                </c:pt>
                <c:pt idx="150">
                  <c:v>3.1093223119999996E-2</c:v>
                </c:pt>
                <c:pt idx="151">
                  <c:v>3.1156351999999998E-2</c:v>
                </c:pt>
                <c:pt idx="152">
                  <c:v>3.1219338319999998E-2</c:v>
                </c:pt>
                <c:pt idx="153">
                  <c:v>3.1282182079999998E-2</c:v>
                </c:pt>
                <c:pt idx="154">
                  <c:v>3.1344883279999999E-2</c:v>
                </c:pt>
                <c:pt idx="155">
                  <c:v>3.1407441920000001E-2</c:v>
                </c:pt>
                <c:pt idx="156">
                  <c:v>3.1469858000000003E-2</c:v>
                </c:pt>
                <c:pt idx="157">
                  <c:v>3.1532131519999999E-2</c:v>
                </c:pt>
                <c:pt idx="158">
                  <c:v>3.1594262480000003E-2</c:v>
                </c:pt>
                <c:pt idx="159">
                  <c:v>3.165625088E-2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A-4844-8BAD-9E32AEB75C0C}"/>
            </c:ext>
          </c:extLst>
        </c:ser>
        <c:ser>
          <c:idx val="3"/>
          <c:order val="3"/>
          <c:tx>
            <c:strRef>
              <c:f>'interes&amp;utilization'!$U$8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'interes&amp;utilization'!$U$9:$U$168</c:f>
              <c:numCache>
                <c:formatCode>0.0000000</c:formatCode>
                <c:ptCount val="160"/>
                <c:pt idx="0">
                  <c:v>2.0008399199999999E-2</c:v>
                </c:pt>
                <c:pt idx="1">
                  <c:v>2.0083919999999998E-2</c:v>
                </c:pt>
                <c:pt idx="2">
                  <c:v>2.0159311199999998E-2</c:v>
                </c:pt>
                <c:pt idx="3">
                  <c:v>2.02345728E-2</c:v>
                </c:pt>
                <c:pt idx="4">
                  <c:v>2.0309704799999998E-2</c:v>
                </c:pt>
                <c:pt idx="5">
                  <c:v>2.0384707199999998E-2</c:v>
                </c:pt>
                <c:pt idx="6">
                  <c:v>2.0459579999999998E-2</c:v>
                </c:pt>
                <c:pt idx="7">
                  <c:v>2.0534323199999999E-2</c:v>
                </c:pt>
                <c:pt idx="8">
                  <c:v>2.0608936800000002E-2</c:v>
                </c:pt>
                <c:pt idx="9">
                  <c:v>2.0683420800000001E-2</c:v>
                </c:pt>
                <c:pt idx="10">
                  <c:v>2.0757775200000002E-2</c:v>
                </c:pt>
                <c:pt idx="11">
                  <c:v>2.0832E-2</c:v>
                </c:pt>
                <c:pt idx="12">
                  <c:v>2.0906095200000002E-2</c:v>
                </c:pt>
                <c:pt idx="13">
                  <c:v>2.0980060800000002E-2</c:v>
                </c:pt>
                <c:pt idx="14">
                  <c:v>2.1053896799999999E-2</c:v>
                </c:pt>
                <c:pt idx="15">
                  <c:v>2.1127603200000001E-2</c:v>
                </c:pt>
                <c:pt idx="16">
                  <c:v>2.120118E-2</c:v>
                </c:pt>
                <c:pt idx="17">
                  <c:v>2.12746272E-2</c:v>
                </c:pt>
                <c:pt idx="18">
                  <c:v>2.1347944800000001E-2</c:v>
                </c:pt>
                <c:pt idx="19">
                  <c:v>2.1421132799999999E-2</c:v>
                </c:pt>
                <c:pt idx="20">
                  <c:v>2.1494191199999998E-2</c:v>
                </c:pt>
                <c:pt idx="21">
                  <c:v>2.1567119999999999E-2</c:v>
                </c:pt>
                <c:pt idx="22">
                  <c:v>2.1639919200000003E-2</c:v>
                </c:pt>
                <c:pt idx="23">
                  <c:v>2.1712588800000002E-2</c:v>
                </c:pt>
                <c:pt idx="24">
                  <c:v>2.1785128800000001E-2</c:v>
                </c:pt>
                <c:pt idx="25">
                  <c:v>2.1857539200000001E-2</c:v>
                </c:pt>
                <c:pt idx="26">
                  <c:v>2.1929820000000003E-2</c:v>
                </c:pt>
                <c:pt idx="27">
                  <c:v>2.2001971200000001E-2</c:v>
                </c:pt>
                <c:pt idx="28">
                  <c:v>2.2073992800000001E-2</c:v>
                </c:pt>
                <c:pt idx="29">
                  <c:v>2.2145884800000001E-2</c:v>
                </c:pt>
                <c:pt idx="30">
                  <c:v>2.2217647199999999E-2</c:v>
                </c:pt>
                <c:pt idx="31">
                  <c:v>2.2289280000000002E-2</c:v>
                </c:pt>
                <c:pt idx="32">
                  <c:v>2.2360783200000001E-2</c:v>
                </c:pt>
                <c:pt idx="33">
                  <c:v>2.2432156800000002E-2</c:v>
                </c:pt>
                <c:pt idx="34">
                  <c:v>2.2503400800000004E-2</c:v>
                </c:pt>
                <c:pt idx="35">
                  <c:v>2.2574515200000003E-2</c:v>
                </c:pt>
                <c:pt idx="36">
                  <c:v>2.2645500000000002E-2</c:v>
                </c:pt>
                <c:pt idx="37">
                  <c:v>2.2716355200000003E-2</c:v>
                </c:pt>
                <c:pt idx="38">
                  <c:v>2.2787080800000001E-2</c:v>
                </c:pt>
                <c:pt idx="39">
                  <c:v>2.2857676800000001E-2</c:v>
                </c:pt>
                <c:pt idx="40">
                  <c:v>2.2928143200000001E-2</c:v>
                </c:pt>
                <c:pt idx="41">
                  <c:v>2.2998480000000002E-2</c:v>
                </c:pt>
                <c:pt idx="42">
                  <c:v>2.30686872E-2</c:v>
                </c:pt>
                <c:pt idx="43">
                  <c:v>2.3138764800000003E-2</c:v>
                </c:pt>
                <c:pt idx="44">
                  <c:v>2.3208712800000003E-2</c:v>
                </c:pt>
                <c:pt idx="45">
                  <c:v>2.3278531200000001E-2</c:v>
                </c:pt>
                <c:pt idx="46">
                  <c:v>2.3348220000000003E-2</c:v>
                </c:pt>
                <c:pt idx="47">
                  <c:v>2.3417779200000002E-2</c:v>
                </c:pt>
                <c:pt idx="48">
                  <c:v>2.3487208799999999E-2</c:v>
                </c:pt>
                <c:pt idx="49">
                  <c:v>2.3556508800000001E-2</c:v>
                </c:pt>
                <c:pt idx="50">
                  <c:v>2.3625679199999999E-2</c:v>
                </c:pt>
                <c:pt idx="51">
                  <c:v>2.3694719999999999E-2</c:v>
                </c:pt>
                <c:pt idx="52">
                  <c:v>2.37636312E-2</c:v>
                </c:pt>
                <c:pt idx="53">
                  <c:v>2.3832412800000001E-2</c:v>
                </c:pt>
                <c:pt idx="54">
                  <c:v>2.39010648E-2</c:v>
                </c:pt>
                <c:pt idx="55">
                  <c:v>2.39695872E-2</c:v>
                </c:pt>
                <c:pt idx="56">
                  <c:v>2.403798E-2</c:v>
                </c:pt>
                <c:pt idx="57">
                  <c:v>2.4106243199999999E-2</c:v>
                </c:pt>
                <c:pt idx="58">
                  <c:v>2.4174376800000001E-2</c:v>
                </c:pt>
                <c:pt idx="59">
                  <c:v>2.4242380799999998E-2</c:v>
                </c:pt>
                <c:pt idx="60">
                  <c:v>2.4310255199999999E-2</c:v>
                </c:pt>
                <c:pt idx="61">
                  <c:v>2.4378E-2</c:v>
                </c:pt>
                <c:pt idx="62">
                  <c:v>2.44456152E-2</c:v>
                </c:pt>
                <c:pt idx="63">
                  <c:v>2.45131008E-2</c:v>
                </c:pt>
                <c:pt idx="64">
                  <c:v>2.4580456799999997E-2</c:v>
                </c:pt>
                <c:pt idx="65">
                  <c:v>2.4647683199999999E-2</c:v>
                </c:pt>
                <c:pt idx="66">
                  <c:v>2.4714779999999999E-2</c:v>
                </c:pt>
                <c:pt idx="67">
                  <c:v>2.4781747199999999E-2</c:v>
                </c:pt>
                <c:pt idx="68">
                  <c:v>2.4848584799999997E-2</c:v>
                </c:pt>
                <c:pt idx="69">
                  <c:v>2.4915292799999999E-2</c:v>
                </c:pt>
                <c:pt idx="70">
                  <c:v>2.4981871199999998E-2</c:v>
                </c:pt>
                <c:pt idx="71">
                  <c:v>2.5048319999999999E-2</c:v>
                </c:pt>
                <c:pt idx="72">
                  <c:v>2.5114639199999997E-2</c:v>
                </c:pt>
                <c:pt idx="73">
                  <c:v>2.5180828799999996E-2</c:v>
                </c:pt>
                <c:pt idx="74">
                  <c:v>2.5246888799999995E-2</c:v>
                </c:pt>
                <c:pt idx="75">
                  <c:v>2.5312819199999996E-2</c:v>
                </c:pt>
                <c:pt idx="76">
                  <c:v>2.5378619999999998E-2</c:v>
                </c:pt>
                <c:pt idx="77">
                  <c:v>2.5444291199999997E-2</c:v>
                </c:pt>
                <c:pt idx="78">
                  <c:v>2.5509832799999996E-2</c:v>
                </c:pt>
                <c:pt idx="79">
                  <c:v>2.5575244799999997E-2</c:v>
                </c:pt>
                <c:pt idx="80">
                  <c:v>2.5640527199999995E-2</c:v>
                </c:pt>
                <c:pt idx="81">
                  <c:v>2.5705679999999995E-2</c:v>
                </c:pt>
                <c:pt idx="82">
                  <c:v>2.5770703199999995E-2</c:v>
                </c:pt>
                <c:pt idx="83">
                  <c:v>2.5835596799999996E-2</c:v>
                </c:pt>
                <c:pt idx="84">
                  <c:v>2.5900360799999994E-2</c:v>
                </c:pt>
                <c:pt idx="85">
                  <c:v>2.5964995199999997E-2</c:v>
                </c:pt>
                <c:pt idx="86">
                  <c:v>2.6029499999999997E-2</c:v>
                </c:pt>
                <c:pt idx="87">
                  <c:v>2.6093875199999995E-2</c:v>
                </c:pt>
                <c:pt idx="88">
                  <c:v>2.6158120799999997E-2</c:v>
                </c:pt>
                <c:pt idx="89">
                  <c:v>2.6222236799999996E-2</c:v>
                </c:pt>
                <c:pt idx="90">
                  <c:v>2.6286223199999993E-2</c:v>
                </c:pt>
                <c:pt idx="91">
                  <c:v>2.6350079999999994E-2</c:v>
                </c:pt>
                <c:pt idx="92">
                  <c:v>2.6413807199999993E-2</c:v>
                </c:pt>
                <c:pt idx="93">
                  <c:v>2.6477404799999993E-2</c:v>
                </c:pt>
                <c:pt idx="94">
                  <c:v>2.6540872799999993E-2</c:v>
                </c:pt>
                <c:pt idx="95">
                  <c:v>2.6604211199999995E-2</c:v>
                </c:pt>
                <c:pt idx="96">
                  <c:v>2.6667419999999994E-2</c:v>
                </c:pt>
                <c:pt idx="97">
                  <c:v>2.6730499199999994E-2</c:v>
                </c:pt>
                <c:pt idx="98">
                  <c:v>2.6793448799999994E-2</c:v>
                </c:pt>
                <c:pt idx="99">
                  <c:v>2.6856268799999992E-2</c:v>
                </c:pt>
                <c:pt idx="100">
                  <c:v>2.6918959199999995E-2</c:v>
                </c:pt>
                <c:pt idx="101">
                  <c:v>2.6981519999999995E-2</c:v>
                </c:pt>
                <c:pt idx="102">
                  <c:v>2.7043951199999992E-2</c:v>
                </c:pt>
                <c:pt idx="103">
                  <c:v>2.7106252799999994E-2</c:v>
                </c:pt>
                <c:pt idx="104">
                  <c:v>2.7168424799999993E-2</c:v>
                </c:pt>
                <c:pt idx="105">
                  <c:v>2.7230467199999994E-2</c:v>
                </c:pt>
                <c:pt idx="106">
                  <c:v>2.7292379999999991E-2</c:v>
                </c:pt>
                <c:pt idx="107">
                  <c:v>2.7354163199999993E-2</c:v>
                </c:pt>
                <c:pt idx="108">
                  <c:v>2.7415816799999992E-2</c:v>
                </c:pt>
                <c:pt idx="109">
                  <c:v>2.7477340799999993E-2</c:v>
                </c:pt>
                <c:pt idx="110">
                  <c:v>2.753873519999999E-2</c:v>
                </c:pt>
                <c:pt idx="111">
                  <c:v>2.7599999999999993E-2</c:v>
                </c:pt>
                <c:pt idx="112">
                  <c:v>2.7661135199999992E-2</c:v>
                </c:pt>
                <c:pt idx="113">
                  <c:v>2.7722140799999993E-2</c:v>
                </c:pt>
                <c:pt idx="114">
                  <c:v>2.7783016799999991E-2</c:v>
                </c:pt>
                <c:pt idx="115">
                  <c:v>2.7843763199999993E-2</c:v>
                </c:pt>
                <c:pt idx="116">
                  <c:v>2.7904379999999993E-2</c:v>
                </c:pt>
                <c:pt idx="117">
                  <c:v>2.7964867199999993E-2</c:v>
                </c:pt>
                <c:pt idx="118">
                  <c:v>2.8025224799999991E-2</c:v>
                </c:pt>
                <c:pt idx="119">
                  <c:v>2.808545279999999E-2</c:v>
                </c:pt>
                <c:pt idx="120">
                  <c:v>2.814555119999999E-2</c:v>
                </c:pt>
                <c:pt idx="121">
                  <c:v>2.8205519999999991E-2</c:v>
                </c:pt>
                <c:pt idx="122">
                  <c:v>2.8265359199999993E-2</c:v>
                </c:pt>
                <c:pt idx="123">
                  <c:v>2.8325068799999992E-2</c:v>
                </c:pt>
                <c:pt idx="124">
                  <c:v>2.8384648799999992E-2</c:v>
                </c:pt>
                <c:pt idx="125">
                  <c:v>2.8444099199999989E-2</c:v>
                </c:pt>
                <c:pt idx="126">
                  <c:v>2.8503419999999995E-2</c:v>
                </c:pt>
                <c:pt idx="127">
                  <c:v>2.8562611199999987E-2</c:v>
                </c:pt>
                <c:pt idx="128">
                  <c:v>2.8621672799999994E-2</c:v>
                </c:pt>
                <c:pt idx="129">
                  <c:v>2.8680604799999988E-2</c:v>
                </c:pt>
                <c:pt idx="130">
                  <c:v>2.8739407199999994E-2</c:v>
                </c:pt>
                <c:pt idx="131">
                  <c:v>2.8798079999999986E-2</c:v>
                </c:pt>
                <c:pt idx="132">
                  <c:v>2.8856623199999994E-2</c:v>
                </c:pt>
                <c:pt idx="133">
                  <c:v>2.8915036799999988E-2</c:v>
                </c:pt>
                <c:pt idx="134">
                  <c:v>2.8973320799999994E-2</c:v>
                </c:pt>
                <c:pt idx="135">
                  <c:v>2.9031475199999986E-2</c:v>
                </c:pt>
                <c:pt idx="136">
                  <c:v>2.908949999999999E-2</c:v>
                </c:pt>
                <c:pt idx="137">
                  <c:v>2.9147395199999985E-2</c:v>
                </c:pt>
                <c:pt idx="138">
                  <c:v>2.9205160799999991E-2</c:v>
                </c:pt>
                <c:pt idx="139">
                  <c:v>2.9262796799999991E-2</c:v>
                </c:pt>
                <c:pt idx="140">
                  <c:v>2.9320303199999991E-2</c:v>
                </c:pt>
                <c:pt idx="141">
                  <c:v>2.9377679999999989E-2</c:v>
                </c:pt>
                <c:pt idx="142">
                  <c:v>2.9434927199999988E-2</c:v>
                </c:pt>
                <c:pt idx="143">
                  <c:v>2.9492044799999995E-2</c:v>
                </c:pt>
                <c:pt idx="144">
                  <c:v>2.9549032799999996E-2</c:v>
                </c:pt>
                <c:pt idx="145">
                  <c:v>2.9605891199999994E-2</c:v>
                </c:pt>
                <c:pt idx="146">
                  <c:v>2.9662619999999994E-2</c:v>
                </c:pt>
                <c:pt idx="147">
                  <c:v>2.9719219199999994E-2</c:v>
                </c:pt>
                <c:pt idx="148">
                  <c:v>2.9775688799999998E-2</c:v>
                </c:pt>
                <c:pt idx="149">
                  <c:v>2.98320288E-2</c:v>
                </c:pt>
                <c:pt idx="150">
                  <c:v>2.98882392E-2</c:v>
                </c:pt>
                <c:pt idx="151">
                  <c:v>2.9944319999999996E-2</c:v>
                </c:pt>
                <c:pt idx="152">
                  <c:v>3.0000271199999998E-2</c:v>
                </c:pt>
                <c:pt idx="153">
                  <c:v>3.0056092800000003E-2</c:v>
                </c:pt>
                <c:pt idx="154">
                  <c:v>3.0111784800000003E-2</c:v>
                </c:pt>
                <c:pt idx="155">
                  <c:v>3.0167347200000003E-2</c:v>
                </c:pt>
                <c:pt idx="156">
                  <c:v>3.0222780000000001E-2</c:v>
                </c:pt>
                <c:pt idx="157">
                  <c:v>3.02780832E-2</c:v>
                </c:pt>
                <c:pt idx="158">
                  <c:v>3.0333256800000007E-2</c:v>
                </c:pt>
                <c:pt idx="159">
                  <c:v>3.0388300800000007E-2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A-4844-8BAD-9E32AEB7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02939319463797E-2"/>
          <c:y val="0.11829749799449873"/>
          <c:w val="0.88619192978611272"/>
          <c:h val="0.71963464040871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'targeting supply rate'!$M$2</c:f>
              <c:strCache>
                <c:ptCount val="1"/>
                <c:pt idx="0">
                  <c:v>U*mult_UR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880913991118903"/>
                  <c:y val="5.121182181273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'targeting supply rate'!$L$3:$L$24</c:f>
              <c:numCache>
                <c:formatCode>General</c:formatCode>
                <c:ptCount val="22"/>
                <c:pt idx="0">
                  <c:v>0.01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0.13500000000000001</c:v>
                </c:pt>
                <c:pt idx="4">
                  <c:v>0.185</c:v>
                </c:pt>
                <c:pt idx="5">
                  <c:v>0.23499999999999999</c:v>
                </c:pt>
                <c:pt idx="6">
                  <c:v>0.28499999999999998</c:v>
                </c:pt>
                <c:pt idx="7">
                  <c:v>0.33499999999999996</c:v>
                </c:pt>
                <c:pt idx="8">
                  <c:v>0.38499999999999995</c:v>
                </c:pt>
                <c:pt idx="9">
                  <c:v>0.43499999999999994</c:v>
                </c:pt>
                <c:pt idx="10">
                  <c:v>0.48499999999999993</c:v>
                </c:pt>
                <c:pt idx="11">
                  <c:v>0.53499999999999992</c:v>
                </c:pt>
                <c:pt idx="12">
                  <c:v>0.58499999999999996</c:v>
                </c:pt>
                <c:pt idx="13">
                  <c:v>0.63500000000000001</c:v>
                </c:pt>
                <c:pt idx="14">
                  <c:v>0.68500000000000005</c:v>
                </c:pt>
                <c:pt idx="15">
                  <c:v>0.7350000000000001</c:v>
                </c:pt>
                <c:pt idx="16">
                  <c:v>0.78500000000000014</c:v>
                </c:pt>
                <c:pt idx="17">
                  <c:v>0.83500000000000019</c:v>
                </c:pt>
                <c:pt idx="18">
                  <c:v>0.88500000000000023</c:v>
                </c:pt>
                <c:pt idx="19">
                  <c:v>0.93500000000000028</c:v>
                </c:pt>
                <c:pt idx="20">
                  <c:v>0.98500000000000032</c:v>
                </c:pt>
                <c:pt idx="21">
                  <c:v>1</c:v>
                </c:pt>
              </c:numCache>
            </c:numRef>
          </c:xVal>
          <c:yVal>
            <c:numRef>
              <c:f>'targeting supply rate'!$M$3:$M$24</c:f>
              <c:numCache>
                <c:formatCode>General</c:formatCode>
                <c:ptCount val="22"/>
                <c:pt idx="0">
                  <c:v>0.62</c:v>
                </c:pt>
                <c:pt idx="1">
                  <c:v>0.62000000000000011</c:v>
                </c:pt>
                <c:pt idx="2">
                  <c:v>0.60228571428571442</c:v>
                </c:pt>
                <c:pt idx="3">
                  <c:v>0.59785714285714298</c:v>
                </c:pt>
                <c:pt idx="4">
                  <c:v>0.58520408163265314</c:v>
                </c:pt>
                <c:pt idx="5">
                  <c:v>0.57182103610675039</c:v>
                </c:pt>
                <c:pt idx="6">
                  <c:v>0.57790423861852436</c:v>
                </c:pt>
                <c:pt idx="7">
                  <c:v>0.61753722468008176</c:v>
                </c:pt>
                <c:pt idx="8">
                  <c:v>0.61599999999999999</c:v>
                </c:pt>
                <c:pt idx="9">
                  <c:v>0.65249999999999986</c:v>
                </c:pt>
                <c:pt idx="10">
                  <c:v>0.67899999999999983</c:v>
                </c:pt>
                <c:pt idx="11">
                  <c:v>0.6954999999999999</c:v>
                </c:pt>
                <c:pt idx="12">
                  <c:v>0.70199999999999996</c:v>
                </c:pt>
                <c:pt idx="13">
                  <c:v>0.69850000000000012</c:v>
                </c:pt>
                <c:pt idx="14">
                  <c:v>0.68500000000000005</c:v>
                </c:pt>
                <c:pt idx="15">
                  <c:v>0.7350000000000001</c:v>
                </c:pt>
                <c:pt idx="16">
                  <c:v>0.78500000000000014</c:v>
                </c:pt>
                <c:pt idx="17">
                  <c:v>0.83500000000000019</c:v>
                </c:pt>
                <c:pt idx="18">
                  <c:v>0.88500000000000023</c:v>
                </c:pt>
                <c:pt idx="19">
                  <c:v>0.93500000000000028</c:v>
                </c:pt>
                <c:pt idx="20">
                  <c:v>0.98500000000000032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3-4ADF-BC22-DEEF1651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06544"/>
        <c:axId val="1955503632"/>
      </c:scatterChart>
      <c:valAx>
        <c:axId val="1955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632"/>
        <c:crosses val="autoZero"/>
        <c:crossBetween val="midCat"/>
      </c:valAx>
      <c:valAx>
        <c:axId val="1955503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166686</xdr:rowOff>
    </xdr:from>
    <xdr:to>
      <xdr:col>16</xdr:col>
      <xdr:colOff>485775</xdr:colOff>
      <xdr:row>17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4026D-FFDE-4DB9-AE55-F3DF8B82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18</xdr:row>
      <xdr:rowOff>28575</xdr:rowOff>
    </xdr:from>
    <xdr:to>
      <xdr:col>16</xdr:col>
      <xdr:colOff>466725</xdr:colOff>
      <xdr:row>34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5AF12-A9C5-45F8-A6D8-3720D2E5D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381000</xdr:colOff>
      <xdr:row>17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50139-2D60-4C10-BD77-033B3A99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</xdr:row>
      <xdr:rowOff>138112</xdr:rowOff>
    </xdr:from>
    <xdr:to>
      <xdr:col>21</xdr:col>
      <xdr:colOff>85724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C6ACA-C30E-42A1-8D59-AF5576042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EFD8-5E45-4925-8A22-19FCF0C08DB3}">
  <dimension ref="A1:H544"/>
  <sheetViews>
    <sheetView topLeftCell="A510" workbookViewId="0">
      <selection activeCell="G1" sqref="G1"/>
    </sheetView>
  </sheetViews>
  <sheetFormatPr defaultRowHeight="15" x14ac:dyDescent="0.25"/>
  <cols>
    <col min="1" max="1" width="12" customWidth="1"/>
    <col min="2" max="4" width="15.7109375" customWidth="1"/>
    <col min="5" max="8" width="19.5703125" customWidth="1"/>
  </cols>
  <sheetData>
    <row r="1" spans="1:8" x14ac:dyDescent="0.25">
      <c r="A1" s="8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14">
        <v>5451.54532546666</v>
      </c>
      <c r="F2" s="14">
        <v>21872222.205300681</v>
      </c>
      <c r="G2" s="16">
        <v>2.0008912194394358E-2</v>
      </c>
      <c r="H2" s="13">
        <v>189.08931699999999</v>
      </c>
    </row>
    <row r="3" spans="1:8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14">
        <v>7119.6507001566106</v>
      </c>
      <c r="F3" s="14">
        <v>20334523.999386549</v>
      </c>
      <c r="G3" s="16">
        <v>2.0008936762631609E-2</v>
      </c>
      <c r="H3" s="13">
        <v>193.71735100000001</v>
      </c>
    </row>
    <row r="4" spans="1:8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14">
        <v>8796.8242421819468</v>
      </c>
      <c r="F4" s="14">
        <v>20318689.47856871</v>
      </c>
      <c r="G4" s="16">
        <v>2.0008966409426301E-2</v>
      </c>
      <c r="H4" s="13">
        <v>206.511551</v>
      </c>
    </row>
    <row r="5" spans="1:8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14">
        <v>6932.8222319149681</v>
      </c>
      <c r="F5" s="14">
        <v>20248985.24598863</v>
      </c>
      <c r="G5" s="16">
        <v>2.0008994341077339E-2</v>
      </c>
      <c r="H5" s="13">
        <v>211.797549</v>
      </c>
    </row>
    <row r="6" spans="1:8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14">
        <v>6273.8474874765598</v>
      </c>
      <c r="F6" s="14">
        <v>20269319.489291459</v>
      </c>
      <c r="G6" s="16">
        <v>2.000901563133298E-2</v>
      </c>
      <c r="H6" s="13">
        <v>215.195245</v>
      </c>
    </row>
    <row r="7" spans="1:8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14">
        <v>8006.0848104552051</v>
      </c>
      <c r="F7" s="14">
        <v>20270661.75688415</v>
      </c>
      <c r="G7" s="16">
        <v>2.000903774237978E-2</v>
      </c>
      <c r="H7" s="13">
        <v>217.64605299999999</v>
      </c>
    </row>
    <row r="8" spans="1:8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14">
        <v>8265.881677830208</v>
      </c>
      <c r="F8" s="14">
        <v>20286416.739169609</v>
      </c>
      <c r="G8" s="16">
        <v>2.0009071490313331E-2</v>
      </c>
      <c r="H8" s="13">
        <v>215.042463</v>
      </c>
    </row>
    <row r="9" spans="1:8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14">
        <v>6975.7050609562039</v>
      </c>
      <c r="F9" s="14">
        <v>20284122.249927301</v>
      </c>
      <c r="G9" s="16">
        <v>2.000909571197788E-2</v>
      </c>
      <c r="H9" s="13">
        <v>209.95297199999999</v>
      </c>
    </row>
    <row r="10" spans="1:8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14">
        <v>9831.1212350193546</v>
      </c>
      <c r="F10" s="14">
        <v>20307088.485922761</v>
      </c>
      <c r="G10" s="16">
        <v>2.0009129425138321E-2</v>
      </c>
      <c r="H10" s="13">
        <v>205.13388900000001</v>
      </c>
    </row>
    <row r="11" spans="1:8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14">
        <v>7331.6752028933724</v>
      </c>
      <c r="F11" s="14">
        <v>21050082.000297468</v>
      </c>
      <c r="G11" s="16">
        <v>2.0009161484278139E-2</v>
      </c>
      <c r="H11" s="13">
        <v>175.751712</v>
      </c>
    </row>
    <row r="12" spans="1:8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14">
        <v>6989.6100396326492</v>
      </c>
      <c r="F12" s="14">
        <v>21889584.681444459</v>
      </c>
      <c r="G12" s="16">
        <v>2.0009181952133671E-2</v>
      </c>
      <c r="H12" s="13">
        <v>167.95208600000001</v>
      </c>
    </row>
    <row r="13" spans="1:8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14">
        <v>6863.0325664099273</v>
      </c>
      <c r="F13" s="14">
        <v>22208625.289555822</v>
      </c>
      <c r="G13" s="16">
        <v>2.0009203361482718E-2</v>
      </c>
      <c r="H13" s="13">
        <v>163.798934</v>
      </c>
    </row>
    <row r="14" spans="1:8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14">
        <v>6845.1991209078224</v>
      </c>
      <c r="F14" s="14">
        <v>22280238.07070975</v>
      </c>
      <c r="G14" s="16">
        <v>2.0009226674791901E-2</v>
      </c>
      <c r="H14" s="13">
        <v>169.63282699999999</v>
      </c>
    </row>
    <row r="15" spans="1:8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14">
        <v>6879.5409806342022</v>
      </c>
      <c r="F15" s="14">
        <v>22410597.845865909</v>
      </c>
      <c r="G15" s="16">
        <v>2.000924860630238E-2</v>
      </c>
      <c r="H15" s="13">
        <v>172.83390800000001</v>
      </c>
    </row>
    <row r="16" spans="1:8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14">
        <v>6872.8632628182922</v>
      </c>
      <c r="F16" s="14">
        <v>22173345.862588469</v>
      </c>
      <c r="G16" s="16">
        <v>2.00092704006718E-2</v>
      </c>
      <c r="H16" s="13">
        <v>168.50630899999999</v>
      </c>
    </row>
    <row r="17" spans="1:8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14">
        <v>6941.8670329852403</v>
      </c>
      <c r="F17" s="14">
        <v>22071839.468455229</v>
      </c>
      <c r="G17" s="16">
        <v>2.0009290102495709E-2</v>
      </c>
      <c r="H17" s="13">
        <v>179.38229899999999</v>
      </c>
    </row>
    <row r="18" spans="1:8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14">
        <v>7742.2729443327426</v>
      </c>
      <c r="F18" s="14">
        <v>21918557.03243921</v>
      </c>
      <c r="G18" s="16">
        <v>2.0009314345667731E-2</v>
      </c>
      <c r="H18" s="13">
        <v>177.65552600000001</v>
      </c>
    </row>
    <row r="19" spans="1:8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14">
        <v>6762.0960710835461</v>
      </c>
      <c r="F19" s="14">
        <v>21813959.507718422</v>
      </c>
      <c r="G19" s="16">
        <v>2.0009336489874231E-2</v>
      </c>
      <c r="H19" s="13">
        <v>178.63757000000001</v>
      </c>
    </row>
    <row r="20" spans="1:8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14">
        <v>6479.0813626158406</v>
      </c>
      <c r="F20" s="14">
        <v>21838782.368566811</v>
      </c>
      <c r="G20" s="16">
        <v>2.000935851718659E-2</v>
      </c>
      <c r="H20" s="13">
        <v>173.35992100000001</v>
      </c>
    </row>
    <row r="21" spans="1:8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14">
        <v>6433.4414709204202</v>
      </c>
      <c r="F21" s="14">
        <v>21828101.10755023</v>
      </c>
      <c r="G21" s="16">
        <v>2.000937740333646E-2</v>
      </c>
      <c r="H21" s="13">
        <v>176.14085900000001</v>
      </c>
    </row>
    <row r="22" spans="1:8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14">
        <v>6455.3199973189403</v>
      </c>
      <c r="F22" s="14">
        <v>21913358.305967271</v>
      </c>
      <c r="G22" s="16">
        <v>2.00093994829686E-2</v>
      </c>
      <c r="H22" s="13">
        <v>174.68184099999999</v>
      </c>
    </row>
    <row r="23" spans="1:8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14">
        <v>6358.3580073136582</v>
      </c>
      <c r="F23" s="14">
        <v>21982537.265583239</v>
      </c>
      <c r="G23" s="16">
        <v>2.0009419090470201E-2</v>
      </c>
      <c r="H23" s="13">
        <v>171.607776</v>
      </c>
    </row>
    <row r="24" spans="1:8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14">
        <v>6293.4438339126182</v>
      </c>
      <c r="F24" s="14">
        <v>21887294.803319901</v>
      </c>
      <c r="G24" s="16">
        <v>2.000943739052553E-2</v>
      </c>
      <c r="H24" s="13">
        <v>180.748625</v>
      </c>
    </row>
    <row r="25" spans="1:8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14">
        <v>6327.4971868263456</v>
      </c>
      <c r="F25" s="14">
        <v>21886781.134399459</v>
      </c>
      <c r="G25" s="16">
        <v>2.000946004432879E-2</v>
      </c>
      <c r="H25" s="13">
        <v>184.19756699999999</v>
      </c>
    </row>
    <row r="26" spans="1:8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14">
        <v>7756.1406938389364</v>
      </c>
      <c r="F26" s="14">
        <v>21847679.435539011</v>
      </c>
      <c r="G26" s="16">
        <v>2.0009480108235281E-2</v>
      </c>
      <c r="H26" s="13">
        <v>191.92813799999999</v>
      </c>
    </row>
    <row r="27" spans="1:8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14">
        <v>8106.2307944894246</v>
      </c>
      <c r="F27" s="14">
        <v>21834673.159966961</v>
      </c>
      <c r="G27" s="16">
        <v>2.0009506902468329E-2</v>
      </c>
      <c r="H27" s="13">
        <v>190.08167499999999</v>
      </c>
    </row>
    <row r="28" spans="1:8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14">
        <v>8101.5712932978386</v>
      </c>
      <c r="F28" s="14">
        <v>21947708.123184919</v>
      </c>
      <c r="G28" s="16">
        <v>2.0009534499119911E-2</v>
      </c>
      <c r="H28" s="13">
        <v>182.238844</v>
      </c>
    </row>
    <row r="29" spans="1:8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14">
        <v>8081.4801967753974</v>
      </c>
      <c r="F29" s="14">
        <v>21883501.5618813</v>
      </c>
      <c r="G29" s="16">
        <v>2.0009561938642239E-2</v>
      </c>
      <c r="H29" s="13">
        <v>181.87080399999999</v>
      </c>
    </row>
    <row r="30" spans="1:8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14">
        <v>8098.0381213658329</v>
      </c>
      <c r="F30" s="14">
        <v>21844674.770799771</v>
      </c>
      <c r="G30" s="16">
        <v>2.0009589470076649E-2</v>
      </c>
      <c r="H30" s="13">
        <v>182.85101900000001</v>
      </c>
    </row>
    <row r="31" spans="1:8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14">
        <v>8153.9411715582291</v>
      </c>
      <c r="F31" s="14">
        <v>21804081.13233719</v>
      </c>
      <c r="G31" s="16">
        <v>2.0009614175612939E-2</v>
      </c>
      <c r="H31" s="13">
        <v>183.08464000000001</v>
      </c>
    </row>
    <row r="32" spans="1:8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14">
        <v>8087.8701064295064</v>
      </c>
      <c r="F32" s="14">
        <v>21784722.911485389</v>
      </c>
      <c r="G32" s="16">
        <v>2.0009643342655571E-2</v>
      </c>
      <c r="H32" s="13">
        <v>175.54889800000001</v>
      </c>
    </row>
    <row r="33" spans="1:8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14">
        <v>8056.7972844166734</v>
      </c>
      <c r="F33" s="14">
        <v>21817683.146113861</v>
      </c>
      <c r="G33" s="16">
        <v>2.0009668972824909E-2</v>
      </c>
      <c r="H33" s="13">
        <v>176.000416</v>
      </c>
    </row>
    <row r="34" spans="1:8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14">
        <v>8051.9595829652417</v>
      </c>
      <c r="F34" s="14">
        <v>21815963.428069431</v>
      </c>
      <c r="G34" s="16">
        <v>2.0009693597741521E-2</v>
      </c>
      <c r="H34" s="13">
        <v>173.47134299999999</v>
      </c>
    </row>
    <row r="35" spans="1:8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14">
        <v>8056.2624535220311</v>
      </c>
      <c r="F35" s="14">
        <v>21810242.802977461</v>
      </c>
      <c r="G35" s="16">
        <v>2.000971981724111E-2</v>
      </c>
      <c r="H35" s="13">
        <v>172.97642500000001</v>
      </c>
    </row>
    <row r="36" spans="1:8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14">
        <v>8086.2048469832662</v>
      </c>
      <c r="F36" s="14">
        <v>21812322.51604639</v>
      </c>
      <c r="G36" s="16">
        <v>2.0009746936274879E-2</v>
      </c>
      <c r="H36" s="13">
        <v>172.88906299999999</v>
      </c>
    </row>
    <row r="37" spans="1:8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14">
        <v>8153.0028806732553</v>
      </c>
      <c r="F37" s="14">
        <v>21797661.327319842</v>
      </c>
      <c r="G37" s="16">
        <v>2.0009773772752051E-2</v>
      </c>
      <c r="H37" s="13">
        <v>174.40142700000001</v>
      </c>
    </row>
    <row r="38" spans="1:8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14">
        <v>8228.5607101426576</v>
      </c>
      <c r="F38" s="14">
        <v>21866885.302139658</v>
      </c>
      <c r="G38" s="16">
        <v>2.0009801362406598E-2</v>
      </c>
      <c r="H38" s="13">
        <v>173.28997100000001</v>
      </c>
    </row>
    <row r="39" spans="1:8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14">
        <v>8284.8232401096247</v>
      </c>
      <c r="F39" s="14">
        <v>21779493.599418771</v>
      </c>
      <c r="G39" s="16">
        <v>2.0009827216974471E-2</v>
      </c>
      <c r="H39" s="13">
        <v>161.42789999999999</v>
      </c>
    </row>
    <row r="40" spans="1:8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14">
        <v>9049.3958774750663</v>
      </c>
      <c r="F40" s="14">
        <v>21678319.675872281</v>
      </c>
      <c r="G40" s="16">
        <v>2.0009856457166381E-2</v>
      </c>
      <c r="H40" s="13">
        <v>161.172854</v>
      </c>
    </row>
    <row r="41" spans="1:8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14">
        <v>9257.9909134744175</v>
      </c>
      <c r="F41" s="14">
        <v>21764400.826700881</v>
      </c>
      <c r="G41" s="16">
        <v>2.000988911270888E-2</v>
      </c>
      <c r="H41" s="13">
        <v>182.709754</v>
      </c>
    </row>
    <row r="42" spans="1:8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14">
        <v>7393.7389781495531</v>
      </c>
      <c r="F42" s="14">
        <v>21817425.50178235</v>
      </c>
      <c r="G42" s="16">
        <v>2.000991140508836E-2</v>
      </c>
      <c r="H42" s="13">
        <v>179.94005899999999</v>
      </c>
    </row>
    <row r="43" spans="1:8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14">
        <v>7385.7250801947739</v>
      </c>
      <c r="F43" s="14">
        <v>21780159.89696119</v>
      </c>
      <c r="G43" s="16">
        <v>2.000993880227412E-2</v>
      </c>
      <c r="H43" s="13">
        <v>184.18383299999999</v>
      </c>
    </row>
    <row r="44" spans="1:8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14">
        <v>7469.732515254168</v>
      </c>
      <c r="F44" s="14">
        <v>21671248.746389952</v>
      </c>
      <c r="G44" s="16">
        <v>2.000996346484353E-2</v>
      </c>
      <c r="H44" s="13">
        <v>183.929338</v>
      </c>
    </row>
    <row r="45" spans="1:8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14">
        <v>7471.0905929424462</v>
      </c>
      <c r="F45" s="14">
        <v>21395209.31554836</v>
      </c>
      <c r="G45" s="16">
        <v>2.0009987239082469E-2</v>
      </c>
      <c r="H45" s="13">
        <v>188.27903699999999</v>
      </c>
    </row>
    <row r="46" spans="1:8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14">
        <v>7484.5476605100212</v>
      </c>
      <c r="F46" s="14">
        <v>21632140.375804581</v>
      </c>
      <c r="G46" s="16">
        <v>2.001001114839961E-2</v>
      </c>
      <c r="H46" s="13">
        <v>182.26816600000001</v>
      </c>
    </row>
    <row r="47" spans="1:8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14">
        <v>7425.2976610996093</v>
      </c>
      <c r="F47" s="14">
        <v>21623600.364985149</v>
      </c>
      <c r="G47" s="16">
        <v>2.0010034638540512E-2</v>
      </c>
      <c r="H47" s="13">
        <v>181.84279100000001</v>
      </c>
    </row>
    <row r="48" spans="1:8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14">
        <v>7370.6046849231097</v>
      </c>
      <c r="F48" s="14">
        <v>21808267.139758751</v>
      </c>
      <c r="G48" s="16">
        <v>2.0010060803660319E-2</v>
      </c>
      <c r="H48" s="13">
        <v>182.521062</v>
      </c>
    </row>
    <row r="49" spans="1:8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14">
        <v>7401.7818211694366</v>
      </c>
      <c r="F49" s="14">
        <v>21593022.228444848</v>
      </c>
      <c r="G49" s="16">
        <v>2.001008224017942E-2</v>
      </c>
      <c r="H49" s="13">
        <v>183.024753</v>
      </c>
    </row>
    <row r="50" spans="1:8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14">
        <v>7392.8572836835147</v>
      </c>
      <c r="F50" s="14">
        <v>21089152.006412961</v>
      </c>
      <c r="G50" s="16">
        <v>2.001010910616171E-2</v>
      </c>
      <c r="H50" s="13">
        <v>182.75753</v>
      </c>
    </row>
    <row r="51" spans="1:8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14">
        <v>7344.7231089556963</v>
      </c>
      <c r="F51" s="14">
        <v>18737966.69384199</v>
      </c>
      <c r="G51" s="16">
        <v>2.0010137223609128E-2</v>
      </c>
      <c r="H51" s="13">
        <v>187.17555400000001</v>
      </c>
    </row>
    <row r="52" spans="1:8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14">
        <v>7378.1601667549739</v>
      </c>
      <c r="F52" s="14">
        <v>17672857.364386979</v>
      </c>
      <c r="G52" s="16">
        <v>2.0010165472612619E-2</v>
      </c>
      <c r="H52" s="13">
        <v>190.65970100000001</v>
      </c>
    </row>
    <row r="53" spans="1:8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14">
        <v>7253.6802393532362</v>
      </c>
      <c r="F53" s="14">
        <v>17320634.22712747</v>
      </c>
      <c r="G53" s="16">
        <v>2.001019695314811E-2</v>
      </c>
      <c r="H53" s="13">
        <v>187.932897</v>
      </c>
    </row>
    <row r="54" spans="1:8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14">
        <v>7161.1626766820991</v>
      </c>
      <c r="F54" s="14">
        <v>17278960.97023835</v>
      </c>
      <c r="G54" s="16">
        <v>2.001022859445566E-2</v>
      </c>
      <c r="H54" s="13">
        <v>183.84873999999999</v>
      </c>
    </row>
    <row r="55" spans="1:8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14">
        <v>7142.9801131302956</v>
      </c>
      <c r="F55" s="14">
        <v>17173909.503392309</v>
      </c>
      <c r="G55" s="16">
        <v>2.0010262425322271E-2</v>
      </c>
      <c r="H55" s="13">
        <v>184.245036</v>
      </c>
    </row>
    <row r="56" spans="1:8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14">
        <v>7145.590569895021</v>
      </c>
      <c r="F56" s="14">
        <v>17105498.743323069</v>
      </c>
      <c r="G56" s="16">
        <v>2.001028659743238E-2</v>
      </c>
      <c r="H56" s="13">
        <v>187.452943</v>
      </c>
    </row>
    <row r="57" spans="1:8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14">
        <v>7152.8655912347413</v>
      </c>
      <c r="F57" s="14">
        <v>16668342.27360731</v>
      </c>
      <c r="G57" s="16">
        <v>2.0010319871139281E-2</v>
      </c>
      <c r="H57" s="13">
        <v>185.92936900000001</v>
      </c>
    </row>
    <row r="58" spans="1:8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14">
        <v>7040.2979735419094</v>
      </c>
      <c r="F58" s="14">
        <v>16411882.042431779</v>
      </c>
      <c r="G58" s="16">
        <v>2.0010351152161331E-2</v>
      </c>
      <c r="H58" s="13">
        <v>185.63960800000001</v>
      </c>
    </row>
    <row r="59" spans="1:8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14">
        <v>7005.2481831433342</v>
      </c>
      <c r="F59" s="14">
        <v>16324482.712220451</v>
      </c>
      <c r="G59" s="16">
        <v>2.0010381611745749E-2</v>
      </c>
      <c r="H59" s="13">
        <v>186.762204</v>
      </c>
    </row>
    <row r="60" spans="1:8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14">
        <v>6866.063338129009</v>
      </c>
      <c r="F60" s="14">
        <v>16367048.29492351</v>
      </c>
      <c r="G60" s="16">
        <v>2.0010415223269649E-2</v>
      </c>
      <c r="H60" s="13">
        <v>183.756899</v>
      </c>
    </row>
    <row r="61" spans="1:8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14">
        <v>6902.7630304368558</v>
      </c>
      <c r="F61" s="14">
        <v>16363022.55483149</v>
      </c>
      <c r="G61" s="16">
        <v>2.0010442248457549E-2</v>
      </c>
      <c r="H61" s="13">
        <v>180.33556200000001</v>
      </c>
    </row>
    <row r="62" spans="1:8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14">
        <v>6946.2257256028679</v>
      </c>
      <c r="F62" s="14">
        <v>16335370.889410511</v>
      </c>
      <c r="G62" s="16">
        <v>2.0010478367550651E-2</v>
      </c>
      <c r="H62" s="13">
        <v>182.45907199999999</v>
      </c>
    </row>
    <row r="63" spans="1:8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14">
        <v>6952.0290990297317</v>
      </c>
      <c r="F63" s="14">
        <v>16278702.968635719</v>
      </c>
      <c r="G63" s="16">
        <v>2.001051019980218E-2</v>
      </c>
      <c r="H63" s="13">
        <v>181.01426599999999</v>
      </c>
    </row>
    <row r="64" spans="1:8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14">
        <v>7109.8601791170622</v>
      </c>
      <c r="F64" s="14">
        <v>16518601.455545099</v>
      </c>
      <c r="G64" s="16">
        <v>2.0010543241925329E-2</v>
      </c>
      <c r="H64" s="13">
        <v>175.42818299999999</v>
      </c>
    </row>
    <row r="65" spans="1:8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14">
        <v>7024.2769668417504</v>
      </c>
      <c r="F65" s="14">
        <v>16116127.247793909</v>
      </c>
      <c r="G65" s="16">
        <v>2.0010572013513091E-2</v>
      </c>
      <c r="H65" s="13">
        <v>175.27589699999999</v>
      </c>
    </row>
    <row r="66" spans="1:8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14">
        <v>7087.6880277303608</v>
      </c>
      <c r="F66" s="14">
        <v>16059290.54425575</v>
      </c>
      <c r="G66" s="16">
        <v>2.001060646485793E-2</v>
      </c>
      <c r="H66" s="13">
        <v>163.45254199999999</v>
      </c>
    </row>
    <row r="67" spans="1:8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14">
        <v>5817.3569129102334</v>
      </c>
      <c r="F67" s="14">
        <v>16030380.87056702</v>
      </c>
      <c r="G67" s="16">
        <v>2.001063498438254E-2</v>
      </c>
      <c r="H67" s="13">
        <v>150.80946499999999</v>
      </c>
    </row>
    <row r="68" spans="1:8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14">
        <v>2962.7979474367698</v>
      </c>
      <c r="F68" s="14">
        <v>17476462.72198084</v>
      </c>
      <c r="G68" s="16">
        <v>2.0010652058733241E-2</v>
      </c>
      <c r="H68" s="13">
        <v>150.75306599999999</v>
      </c>
    </row>
    <row r="69" spans="1:8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14">
        <v>3140.6371404789802</v>
      </c>
      <c r="F69" s="14">
        <v>17173008.132203631</v>
      </c>
      <c r="G69" s="16">
        <v>2.0010663923430282E-2</v>
      </c>
      <c r="H69" s="13">
        <v>141.05866900000001</v>
      </c>
    </row>
    <row r="70" spans="1:8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14">
        <v>3391.8521374455959</v>
      </c>
      <c r="F70" s="14">
        <v>17120995.804938052</v>
      </c>
      <c r="G70" s="16">
        <v>2.0010674762375901E-2</v>
      </c>
      <c r="H70" s="13">
        <v>146.037834</v>
      </c>
    </row>
    <row r="71" spans="1:8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14">
        <v>3340.971634167498</v>
      </c>
      <c r="F71" s="14">
        <v>17323892.699735031</v>
      </c>
      <c r="G71" s="16">
        <v>2.0010689322351619E-2</v>
      </c>
      <c r="H71" s="13">
        <v>146.395477</v>
      </c>
    </row>
    <row r="72" spans="1:8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14">
        <v>3106.8020405543398</v>
      </c>
      <c r="F72" s="14">
        <v>17472124.928872172</v>
      </c>
      <c r="G72" s="16">
        <v>2.0010699701556049E-2</v>
      </c>
      <c r="H72" s="13">
        <v>152.76460399999999</v>
      </c>
    </row>
    <row r="73" spans="1:8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14">
        <v>2877.621687469265</v>
      </c>
      <c r="F73" s="14">
        <v>17670414.16720802</v>
      </c>
      <c r="G73" s="16">
        <v>2.0010710568665002E-2</v>
      </c>
      <c r="H73" s="13">
        <v>153.72582399999999</v>
      </c>
    </row>
    <row r="74" spans="1:8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14">
        <v>2892.406274984874</v>
      </c>
      <c r="F74" s="14">
        <v>17595380.24069941</v>
      </c>
      <c r="G74" s="16">
        <v>2.0010721111128511E-2</v>
      </c>
      <c r="H74" s="13">
        <v>150.66847300000001</v>
      </c>
    </row>
    <row r="75" spans="1:8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14">
        <v>2722.308968998891</v>
      </c>
      <c r="F75" s="14">
        <v>17521370.15642428</v>
      </c>
      <c r="G75" s="16">
        <v>2.001073096036372E-2</v>
      </c>
      <c r="H75" s="13">
        <v>149.279034</v>
      </c>
    </row>
    <row r="76" spans="1:8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14">
        <v>2663.5074109440002</v>
      </c>
      <c r="F76" s="14">
        <v>17483365.877176471</v>
      </c>
      <c r="G76" s="16">
        <v>2.001074035459896E-2</v>
      </c>
      <c r="H76" s="13">
        <v>148.20361199999999</v>
      </c>
    </row>
    <row r="77" spans="1:8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14">
        <v>2747.7717441338782</v>
      </c>
      <c r="F77" s="14">
        <v>17426564.627239149</v>
      </c>
      <c r="G77" s="16">
        <v>2.001074985240334E-2</v>
      </c>
      <c r="H77" s="13">
        <v>146.57773</v>
      </c>
    </row>
    <row r="78" spans="1:8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14">
        <v>2721.1535471082038</v>
      </c>
      <c r="F78" s="14">
        <v>17487092.524672229</v>
      </c>
      <c r="G78" s="16">
        <v>2.0010759574784188E-2</v>
      </c>
      <c r="H78" s="13">
        <v>146.88489300000001</v>
      </c>
    </row>
    <row r="79" spans="1:8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14">
        <v>2888.8156190314112</v>
      </c>
      <c r="F79" s="14">
        <v>17573683.60968611</v>
      </c>
      <c r="G79" s="16">
        <v>2.001077095439259E-2</v>
      </c>
      <c r="H79" s="13">
        <v>147.68249299999999</v>
      </c>
    </row>
    <row r="80" spans="1:8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14">
        <v>2792.5675566156988</v>
      </c>
      <c r="F80" s="14">
        <v>17075677.27425579</v>
      </c>
      <c r="G80" s="16">
        <v>2.001078098657114E-2</v>
      </c>
      <c r="H80" s="13">
        <v>147.936947</v>
      </c>
    </row>
    <row r="81" spans="1:8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14">
        <v>2422.706161417057</v>
      </c>
      <c r="F81" s="14">
        <v>16141473.411383869</v>
      </c>
      <c r="G81" s="16">
        <v>2.001079063043822E-2</v>
      </c>
      <c r="H81" s="13">
        <v>149.44825900000001</v>
      </c>
    </row>
    <row r="82" spans="1:8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14">
        <v>2435.107549663463</v>
      </c>
      <c r="F82" s="14">
        <v>16580998.467545049</v>
      </c>
      <c r="G82" s="16">
        <v>2.001079981527373E-2</v>
      </c>
      <c r="H82" s="13">
        <v>148.13356999999999</v>
      </c>
    </row>
    <row r="83" spans="1:8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14">
        <v>2389.2596329749858</v>
      </c>
      <c r="F83" s="14">
        <v>16267973.48422206</v>
      </c>
      <c r="G83" s="16">
        <v>2.0010808307366689E-2</v>
      </c>
      <c r="H83" s="13">
        <v>144.941722</v>
      </c>
    </row>
    <row r="84" spans="1:8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14">
        <v>2495.3468642865309</v>
      </c>
      <c r="F84" s="14">
        <v>16411886.71043116</v>
      </c>
      <c r="G84" s="16">
        <v>2.001081763588123E-2</v>
      </c>
      <c r="H84" s="13">
        <v>142.40720400000001</v>
      </c>
    </row>
    <row r="85" spans="1:8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14">
        <v>2384.095270423642</v>
      </c>
      <c r="F85" s="14">
        <v>17191397.249160599</v>
      </c>
      <c r="G85" s="16">
        <v>2.001082719072203E-2</v>
      </c>
      <c r="H85" s="13">
        <v>144.159888</v>
      </c>
    </row>
    <row r="86" spans="1:8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14">
        <v>2322.7084142626691</v>
      </c>
      <c r="F86" s="14">
        <v>17424623.196404129</v>
      </c>
      <c r="G86" s="16">
        <v>2.001083606378035E-2</v>
      </c>
      <c r="H86" s="13">
        <v>142.637925</v>
      </c>
    </row>
    <row r="87" spans="1:8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14">
        <v>2321.650009445922</v>
      </c>
      <c r="F87" s="14">
        <v>17492533.05357777</v>
      </c>
      <c r="G87" s="16">
        <v>2.001084400455299E-2</v>
      </c>
      <c r="H87" s="13">
        <v>142.185157</v>
      </c>
    </row>
    <row r="88" spans="1:8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14">
        <v>2294.9449637121711</v>
      </c>
      <c r="F88" s="14">
        <v>17443775.362519871</v>
      </c>
      <c r="G88" s="16">
        <v>2.0010853462918171E-2</v>
      </c>
      <c r="H88" s="13">
        <v>130.201131</v>
      </c>
    </row>
    <row r="89" spans="1:8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14">
        <v>2239.0438492283852</v>
      </c>
      <c r="F89" s="14">
        <v>17360618.006803151</v>
      </c>
      <c r="G89" s="16">
        <v>2.0010860286042442E-2</v>
      </c>
      <c r="H89" s="13">
        <v>125.96479600000001</v>
      </c>
    </row>
    <row r="90" spans="1:8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14">
        <v>2238.5530622803608</v>
      </c>
      <c r="F90" s="14">
        <v>17628423.372578859</v>
      </c>
      <c r="G90" s="16">
        <v>2.0010867857927259E-2</v>
      </c>
      <c r="H90" s="13">
        <v>127.184366</v>
      </c>
    </row>
    <row r="91" spans="1:8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14">
        <v>2295.7481313683479</v>
      </c>
      <c r="F91" s="14">
        <v>17657380.647213809</v>
      </c>
      <c r="G91" s="16">
        <v>2.001087527316122E-2</v>
      </c>
      <c r="H91" s="13">
        <v>127.624308</v>
      </c>
    </row>
    <row r="92" spans="1:8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14">
        <v>2278.9742660476591</v>
      </c>
      <c r="F92" s="14">
        <v>17851785.566950601</v>
      </c>
      <c r="G92" s="16">
        <v>2.0010883937210931E-2</v>
      </c>
      <c r="H92" s="13">
        <v>130.764319</v>
      </c>
    </row>
    <row r="93" spans="1:8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14">
        <v>2275.2971301339689</v>
      </c>
      <c r="F93" s="14">
        <v>18038458.905553982</v>
      </c>
      <c r="G93" s="16">
        <v>2.0010892190800812E-2</v>
      </c>
      <c r="H93" s="13">
        <v>130.774484</v>
      </c>
    </row>
    <row r="94" spans="1:8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14">
        <v>2315.0162286044779</v>
      </c>
      <c r="F94" s="14">
        <v>18539454.147901211</v>
      </c>
      <c r="G94" s="16">
        <v>2.0010900100005009E-2</v>
      </c>
      <c r="H94" s="13">
        <v>126.422912</v>
      </c>
    </row>
    <row r="95" spans="1:8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14">
        <v>2518.0520160786409</v>
      </c>
      <c r="F95" s="14">
        <v>18311864.76254845</v>
      </c>
      <c r="G95" s="16">
        <v>2.001090847376592E-2</v>
      </c>
      <c r="H95" s="13">
        <v>127.29759799999999</v>
      </c>
    </row>
    <row r="96" spans="1:8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14">
        <v>3044.687304347106</v>
      </c>
      <c r="F96" s="14">
        <v>18494441.795464478</v>
      </c>
      <c r="G96" s="16">
        <v>2.0010917040507861E-2</v>
      </c>
      <c r="H96" s="13">
        <v>125.599829</v>
      </c>
    </row>
    <row r="97" spans="1:8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14">
        <v>2918.847306054407</v>
      </c>
      <c r="F97" s="14">
        <v>18498010.420519698</v>
      </c>
      <c r="G97" s="16">
        <v>2.0010928309259299E-2</v>
      </c>
      <c r="H97" s="13">
        <v>128.39254700000001</v>
      </c>
    </row>
    <row r="98" spans="1:8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14">
        <v>2278.3568301049668</v>
      </c>
      <c r="F98" s="14">
        <v>17528075.49267238</v>
      </c>
      <c r="G98" s="16">
        <v>2.0010936174385478E-2</v>
      </c>
      <c r="H98" s="13">
        <v>133.52426700000001</v>
      </c>
    </row>
    <row r="99" spans="1:8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14">
        <v>2296.3157859082362</v>
      </c>
      <c r="F99" s="14">
        <v>17511424.527476352</v>
      </c>
      <c r="G99" s="16">
        <v>2.0010944392452022E-2</v>
      </c>
      <c r="H99" s="13">
        <v>130.83726899999999</v>
      </c>
    </row>
    <row r="100" spans="1:8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14">
        <v>2398.4966292598351</v>
      </c>
      <c r="F100" s="14">
        <v>17597409.77948482</v>
      </c>
      <c r="G100" s="16">
        <v>2.001095329938684E-2</v>
      </c>
      <c r="H100" s="13">
        <v>130.112459</v>
      </c>
    </row>
    <row r="101" spans="1:8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14">
        <v>2388.016346424251</v>
      </c>
      <c r="F101" s="14">
        <v>18334531.06451818</v>
      </c>
      <c r="G101" s="16">
        <v>2.001096052128425E-2</v>
      </c>
      <c r="H101" s="13">
        <v>129.043317</v>
      </c>
    </row>
    <row r="102" spans="1:8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14">
        <v>2455.772683335334</v>
      </c>
      <c r="F102" s="14">
        <v>18533652.42629087</v>
      </c>
      <c r="G102" s="16">
        <v>2.0010968775486301E-2</v>
      </c>
      <c r="H102" s="13">
        <v>132.90872899999999</v>
      </c>
    </row>
    <row r="103" spans="1:8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14">
        <v>2504.6964627084531</v>
      </c>
      <c r="F103" s="14">
        <v>18380342.058260862</v>
      </c>
      <c r="G103" s="16">
        <v>2.0010977757524209E-2</v>
      </c>
      <c r="H103" s="13">
        <v>134.43066200000001</v>
      </c>
    </row>
    <row r="104" spans="1:8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14">
        <v>2510.0810476729739</v>
      </c>
      <c r="F104" s="14">
        <v>18350196.770971559</v>
      </c>
      <c r="G104" s="16">
        <v>2.001098587483786E-2</v>
      </c>
      <c r="H104" s="13">
        <v>138.65852899999999</v>
      </c>
    </row>
    <row r="105" spans="1:8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14">
        <v>2691.0971477110311</v>
      </c>
      <c r="F105" s="14">
        <v>18993573.551238511</v>
      </c>
      <c r="G105" s="16">
        <v>2.0010994979821079E-2</v>
      </c>
      <c r="H105" s="13">
        <v>141.97467800000001</v>
      </c>
    </row>
    <row r="106" spans="1:8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14">
        <v>2843.8395887723841</v>
      </c>
      <c r="F106" s="14">
        <v>19474292.017275728</v>
      </c>
      <c r="G106" s="16">
        <v>2.0011003734333861E-2</v>
      </c>
      <c r="H106" s="13">
        <v>143.05840599999999</v>
      </c>
    </row>
    <row r="107" spans="1:8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14">
        <v>2862.1514934254669</v>
      </c>
      <c r="F107" s="14">
        <v>18524137.51445318</v>
      </c>
      <c r="G107" s="16">
        <v>2.0011013036528882E-2</v>
      </c>
      <c r="H107" s="13">
        <v>139.65460300000001</v>
      </c>
    </row>
    <row r="108" spans="1:8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14">
        <v>2856.5999084534069</v>
      </c>
      <c r="F108" s="14">
        <v>19014306.424389649</v>
      </c>
      <c r="G108" s="16">
        <v>2.0011022656968101E-2</v>
      </c>
      <c r="H108" s="13">
        <v>137.733417</v>
      </c>
    </row>
    <row r="109" spans="1:8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14">
        <v>2837.8939726889671</v>
      </c>
      <c r="F109" s="14">
        <v>19592604.59115465</v>
      </c>
      <c r="G109" s="16">
        <v>2.001103166731177E-2</v>
      </c>
      <c r="H109" s="13">
        <v>143.26475199999999</v>
      </c>
    </row>
    <row r="110" spans="1:8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14">
        <v>2959.9790722571729</v>
      </c>
      <c r="F110" s="14">
        <v>19620638.6479326</v>
      </c>
      <c r="G110" s="16">
        <v>2.001104088525224E-2</v>
      </c>
      <c r="H110" s="13">
        <v>144.94163699999999</v>
      </c>
    </row>
    <row r="111" spans="1:8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14">
        <v>2889.6098046239231</v>
      </c>
      <c r="F111" s="14">
        <v>19618041.16775085</v>
      </c>
      <c r="G111" s="16">
        <v>2.0011050816874949E-2</v>
      </c>
      <c r="H111" s="13">
        <v>144.13162500000001</v>
      </c>
    </row>
    <row r="112" spans="1:8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14">
        <v>2923.019699784124</v>
      </c>
      <c r="F112" s="14">
        <v>19635873.338844821</v>
      </c>
      <c r="G112" s="16">
        <v>2.0011060459871149E-2</v>
      </c>
      <c r="H112" s="13">
        <v>150.066643</v>
      </c>
    </row>
    <row r="113" spans="1:8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14">
        <v>2913.827675343377</v>
      </c>
      <c r="F113" s="14">
        <v>19769109.62799307</v>
      </c>
      <c r="G113" s="16">
        <v>2.001106850223653E-2</v>
      </c>
      <c r="H113" s="13">
        <v>164.64162200000001</v>
      </c>
    </row>
    <row r="114" spans="1:8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14">
        <v>3883.361770474291</v>
      </c>
      <c r="F114" s="14">
        <v>19958827.840264931</v>
      </c>
      <c r="G114" s="16">
        <v>2.0011078963556559E-2</v>
      </c>
      <c r="H114" s="13">
        <v>162.669546</v>
      </c>
    </row>
    <row r="115" spans="1:8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14">
        <v>3504.179607491762</v>
      </c>
      <c r="F115" s="14">
        <v>19846307.254975691</v>
      </c>
      <c r="G115" s="16">
        <v>2.0011091222246601E-2</v>
      </c>
      <c r="H115" s="13">
        <v>165.96591100000001</v>
      </c>
    </row>
    <row r="116" spans="1:8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14">
        <v>3101.4645349469652</v>
      </c>
      <c r="F116" s="14">
        <v>19383967.794679541</v>
      </c>
      <c r="G116" s="16">
        <v>2.001110288713491E-2</v>
      </c>
      <c r="H116" s="13">
        <v>172.14163099999999</v>
      </c>
    </row>
    <row r="117" spans="1:8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14">
        <v>3069.8734962029648</v>
      </c>
      <c r="F117" s="14">
        <v>19395325.892521281</v>
      </c>
      <c r="G117" s="16">
        <v>2.001111261990288E-2</v>
      </c>
      <c r="H117" s="13">
        <v>172.56696700000001</v>
      </c>
    </row>
    <row r="118" spans="1:8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14">
        <v>3584.0506320439722</v>
      </c>
      <c r="F118" s="14">
        <v>18565500.017922211</v>
      </c>
      <c r="G118" s="16">
        <v>2.0011123730744689E-2</v>
      </c>
      <c r="H118" s="13">
        <v>165.198815</v>
      </c>
    </row>
    <row r="119" spans="1:8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14">
        <v>3154.172415546117</v>
      </c>
      <c r="F119" s="14">
        <v>18523832.430747341</v>
      </c>
      <c r="G119" s="16">
        <v>2.0011134167270499E-2</v>
      </c>
      <c r="H119" s="13">
        <v>167.02549999999999</v>
      </c>
    </row>
    <row r="120" spans="1:8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14">
        <v>3149.3976536556779</v>
      </c>
      <c r="F120" s="14">
        <v>18509369.76773167</v>
      </c>
      <c r="G120" s="16">
        <v>2.0011145814434559E-2</v>
      </c>
      <c r="H120" s="13">
        <v>167.61190500000001</v>
      </c>
    </row>
    <row r="121" spans="1:8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14">
        <v>3495.3291636135668</v>
      </c>
      <c r="F121" s="14">
        <v>18748524.27079301</v>
      </c>
      <c r="G121" s="16">
        <v>2.0011158011757329E-2</v>
      </c>
      <c r="H121" s="13">
        <v>163.46144000000001</v>
      </c>
    </row>
    <row r="122" spans="1:8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14">
        <v>3459.950340242553</v>
      </c>
      <c r="F122" s="14">
        <v>18669164.19607766</v>
      </c>
      <c r="G122" s="16">
        <v>2.0011168446886541E-2</v>
      </c>
      <c r="H122" s="13">
        <v>160.342544</v>
      </c>
    </row>
    <row r="123" spans="1:8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14">
        <v>3497.2411933428289</v>
      </c>
      <c r="F123" s="14">
        <v>18706350.46873619</v>
      </c>
      <c r="G123" s="16">
        <v>2.0011179325793389E-2</v>
      </c>
      <c r="H123" s="13">
        <v>160.79181600000001</v>
      </c>
    </row>
    <row r="124" spans="1:8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14">
        <v>3580.641435805454</v>
      </c>
      <c r="F124" s="14">
        <v>18758254.333909031</v>
      </c>
      <c r="G124" s="16">
        <v>2.001119082914506E-2</v>
      </c>
      <c r="H124" s="13">
        <v>161.847838</v>
      </c>
    </row>
    <row r="125" spans="1:8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14">
        <v>3571.7565286027129</v>
      </c>
      <c r="F125" s="14">
        <v>18834453.216897368</v>
      </c>
      <c r="G125" s="16">
        <v>2.001120181016449E-2</v>
      </c>
      <c r="H125" s="13">
        <v>167.61679899999999</v>
      </c>
    </row>
    <row r="126" spans="1:8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14">
        <v>3601.285977763594</v>
      </c>
      <c r="F126" s="14">
        <v>18865297.856337842</v>
      </c>
      <c r="G126" s="16">
        <v>2.001121252008543E-2</v>
      </c>
      <c r="H126" s="13">
        <v>171.49452299999999</v>
      </c>
    </row>
    <row r="127" spans="1:8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14">
        <v>3593.550227715124</v>
      </c>
      <c r="F127" s="14">
        <v>18921115.542708419</v>
      </c>
      <c r="G127" s="16">
        <v>2.0011223199701889E-2</v>
      </c>
      <c r="H127" s="13">
        <v>175.12818899999999</v>
      </c>
    </row>
    <row r="128" spans="1:8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14">
        <v>3507.3441752858148</v>
      </c>
      <c r="F128" s="14">
        <v>18978892.90325411</v>
      </c>
      <c r="G128" s="16">
        <v>2.0011235641282359E-2</v>
      </c>
      <c r="H128" s="13">
        <v>175.894476</v>
      </c>
    </row>
    <row r="129" spans="1:8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14">
        <v>3029.299386584576</v>
      </c>
      <c r="F129" s="14">
        <v>19060888.28986324</v>
      </c>
      <c r="G129" s="16">
        <v>2.0011244734998448E-2</v>
      </c>
      <c r="H129" s="13">
        <v>180.92894999999999</v>
      </c>
    </row>
    <row r="130" spans="1:8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14">
        <v>3088.8564463052389</v>
      </c>
      <c r="F130" s="14">
        <v>19102385.525661379</v>
      </c>
      <c r="G130" s="16">
        <v>2.0011254936336549E-2</v>
      </c>
      <c r="H130" s="13">
        <v>180.86483100000001</v>
      </c>
    </row>
    <row r="131" spans="1:8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14">
        <v>3237.025488107095</v>
      </c>
      <c r="F131" s="14">
        <v>19118015.46950883</v>
      </c>
      <c r="G131" s="16">
        <v>2.0011265372489651E-2</v>
      </c>
      <c r="H131" s="13">
        <v>187.41916599999999</v>
      </c>
    </row>
    <row r="132" spans="1:8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14">
        <v>3471.402796218496</v>
      </c>
      <c r="F132" s="14">
        <v>18998063.1541376</v>
      </c>
      <c r="G132" s="16">
        <v>2.0011274519062299E-2</v>
      </c>
      <c r="H132" s="13">
        <v>190.39941899999999</v>
      </c>
    </row>
    <row r="133" spans="1:8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14">
        <v>3741.4844137813889</v>
      </c>
      <c r="F133" s="14">
        <v>18999825.595993679</v>
      </c>
      <c r="G133" s="16">
        <v>2.0011286119498942E-2</v>
      </c>
      <c r="H133" s="13">
        <v>187.50495699999999</v>
      </c>
    </row>
    <row r="134" spans="1:8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14">
        <v>3380.1468899010551</v>
      </c>
      <c r="F134" s="14">
        <v>19061836.650430109</v>
      </c>
      <c r="G134" s="16">
        <v>2.0011297140883601E-2</v>
      </c>
      <c r="H134" s="13">
        <v>194.00790599999999</v>
      </c>
    </row>
    <row r="135" spans="1:8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14">
        <v>3108.4023847194612</v>
      </c>
      <c r="F135" s="14">
        <v>19253934.85501286</v>
      </c>
      <c r="G135" s="16">
        <v>2.0011306575406989E-2</v>
      </c>
      <c r="H135" s="13">
        <v>209.59870900000001</v>
      </c>
    </row>
    <row r="136" spans="1:8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14">
        <v>2946.8372122932219</v>
      </c>
      <c r="F136" s="14">
        <v>19559213.860695459</v>
      </c>
      <c r="G136" s="16">
        <v>2.0011315377293701E-2</v>
      </c>
      <c r="H136" s="13">
        <v>218.467377</v>
      </c>
    </row>
    <row r="137" spans="1:8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14">
        <v>2941.9734849239348</v>
      </c>
      <c r="F137" s="14">
        <v>19679709.5018696</v>
      </c>
      <c r="G137" s="16">
        <v>2.0011324531850849E-2</v>
      </c>
      <c r="H137" s="13">
        <v>221.49472499999999</v>
      </c>
    </row>
    <row r="138" spans="1:8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14">
        <v>3057.9319660267411</v>
      </c>
      <c r="F138" s="14">
        <v>19690561.822698168</v>
      </c>
      <c r="G138" s="16">
        <v>2.0011332922191719E-2</v>
      </c>
      <c r="H138" s="13">
        <v>227.03727499999999</v>
      </c>
    </row>
    <row r="139" spans="1:8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14">
        <v>3129.308490148966</v>
      </c>
      <c r="F139" s="14">
        <v>19731429.243526239</v>
      </c>
      <c r="G139" s="16">
        <v>2.0011342253632412E-2</v>
      </c>
      <c r="H139" s="13">
        <v>222.866083</v>
      </c>
    </row>
    <row r="140" spans="1:8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14">
        <v>3280.306554477696</v>
      </c>
      <c r="F140" s="14">
        <v>19862017.25579517</v>
      </c>
      <c r="G140" s="16">
        <v>2.0011352645048421E-2</v>
      </c>
      <c r="H140" s="13">
        <v>225.75682699999999</v>
      </c>
    </row>
    <row r="141" spans="1:8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14">
        <v>2768.2711953590319</v>
      </c>
      <c r="F141" s="14">
        <v>19776193.372428179</v>
      </c>
      <c r="G141" s="16">
        <v>2.0011361728114029E-2</v>
      </c>
      <c r="H141" s="13">
        <v>253.91204300000001</v>
      </c>
    </row>
    <row r="142" spans="1:8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14">
        <v>1704.763286649159</v>
      </c>
      <c r="F142" s="14">
        <v>19604114.6614336</v>
      </c>
      <c r="G142" s="16">
        <v>2.0011367471302621E-2</v>
      </c>
      <c r="H142" s="13">
        <v>267.760468</v>
      </c>
    </row>
    <row r="143" spans="1:8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14">
        <v>1690.1414404623599</v>
      </c>
      <c r="F143" s="14">
        <v>19224210.905223321</v>
      </c>
      <c r="G143" s="16">
        <v>2.00113729725841E-2</v>
      </c>
      <c r="H143" s="13">
        <v>270.73380400000002</v>
      </c>
    </row>
    <row r="144" spans="1:8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14">
        <v>1688.2989240748741</v>
      </c>
      <c r="F144" s="14">
        <v>18970770.71549537</v>
      </c>
      <c r="G144" s="16">
        <v>2.0011377296010439E-2</v>
      </c>
      <c r="H144" s="13">
        <v>274.36358100000001</v>
      </c>
    </row>
    <row r="145" spans="1:8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14">
        <v>2895.0915585597372</v>
      </c>
      <c r="F145" s="14">
        <v>19211415.832892708</v>
      </c>
      <c r="G145" s="16">
        <v>2.0011384708660689E-2</v>
      </c>
      <c r="H145" s="13">
        <v>259.60002100000003</v>
      </c>
    </row>
    <row r="146" spans="1:8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14">
        <v>3091.1104685432801</v>
      </c>
      <c r="F146" s="14">
        <v>19661941.911978081</v>
      </c>
      <c r="G146" s="16">
        <v>2.00113915218878E-2</v>
      </c>
      <c r="H146" s="13">
        <v>252.19822500000001</v>
      </c>
    </row>
    <row r="147" spans="1:8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14">
        <v>3064.3429669080242</v>
      </c>
      <c r="F147" s="14">
        <v>19895762.359472979</v>
      </c>
      <c r="G147" s="16">
        <v>2.0011401962337541E-2</v>
      </c>
      <c r="H147" s="13">
        <v>270.93072999999998</v>
      </c>
    </row>
    <row r="148" spans="1:8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14">
        <v>3042.8587940230941</v>
      </c>
      <c r="F148" s="14">
        <v>22491037.131060109</v>
      </c>
      <c r="G148" s="16">
        <v>2.0011410820287481E-2</v>
      </c>
      <c r="H148" s="13">
        <v>275.73533400000002</v>
      </c>
    </row>
    <row r="149" spans="1:8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14">
        <v>3024.7536918276201</v>
      </c>
      <c r="F149" s="14">
        <v>24812072.749915201</v>
      </c>
      <c r="G149" s="16">
        <v>2.001141761998072E-2</v>
      </c>
      <c r="H149" s="13">
        <v>256.72731399999998</v>
      </c>
    </row>
    <row r="150" spans="1:8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14">
        <v>3012.4421525693228</v>
      </c>
      <c r="F150" s="14">
        <v>25002195.184974451</v>
      </c>
      <c r="G150" s="16">
        <v>2.0011424662439749E-2</v>
      </c>
      <c r="H150" s="13">
        <v>261.54798899999997</v>
      </c>
    </row>
    <row r="151" spans="1:8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14">
        <v>2080.1961745804279</v>
      </c>
      <c r="F151" s="14">
        <v>25039767.732606512</v>
      </c>
      <c r="G151" s="16">
        <v>2.001143126602763E-2</v>
      </c>
      <c r="H151" s="13">
        <v>261.44341300000002</v>
      </c>
    </row>
    <row r="152" spans="1:8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14">
        <v>1662.1005390858129</v>
      </c>
      <c r="F152" s="14">
        <v>24598603.209283251</v>
      </c>
      <c r="G152" s="16">
        <v>2.001143507217586E-2</v>
      </c>
      <c r="H152" s="13">
        <v>269.69999799999999</v>
      </c>
    </row>
    <row r="153" spans="1:8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14">
        <v>1691.955969525538</v>
      </c>
      <c r="F153" s="14">
        <v>24228864.437999859</v>
      </c>
      <c r="G153" s="16">
        <v>2.0011439107289461E-2</v>
      </c>
      <c r="H153" s="13">
        <v>266.06909999999999</v>
      </c>
    </row>
    <row r="154" spans="1:8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14">
        <v>1717.4017444177521</v>
      </c>
      <c r="F154" s="14">
        <v>24298570.253024738</v>
      </c>
      <c r="G154" s="16">
        <v>2.0011443178907282E-2</v>
      </c>
      <c r="H154" s="13">
        <v>253.88387</v>
      </c>
    </row>
    <row r="155" spans="1:8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14">
        <v>1517.8756381915659</v>
      </c>
      <c r="F155" s="14">
        <v>24337915.85372417</v>
      </c>
      <c r="G155" s="16">
        <v>2.0011447054758141E-2</v>
      </c>
      <c r="H155" s="13">
        <v>230.98814300000001</v>
      </c>
    </row>
    <row r="156" spans="1:8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14">
        <v>1534.283652488506</v>
      </c>
      <c r="F156" s="14">
        <v>24841180.16966052</v>
      </c>
      <c r="G156" s="16">
        <v>2.0011450061500988E-2</v>
      </c>
      <c r="H156" s="13">
        <v>225.37919299999999</v>
      </c>
    </row>
    <row r="157" spans="1:8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14">
        <v>1651.84194437718</v>
      </c>
      <c r="F157" s="14">
        <v>25314073.17297899</v>
      </c>
      <c r="G157" s="16">
        <v>2.0011453986636299E-2</v>
      </c>
      <c r="H157" s="13">
        <v>224.91138799999999</v>
      </c>
    </row>
    <row r="158" spans="1:8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14">
        <v>1680.5136722195571</v>
      </c>
      <c r="F158" s="14">
        <v>25310089.482241869</v>
      </c>
      <c r="G158" s="16">
        <v>2.0011457833210091E-2</v>
      </c>
      <c r="H158" s="13">
        <v>224.645036</v>
      </c>
    </row>
    <row r="159" spans="1:8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14">
        <v>1642.0804118873521</v>
      </c>
      <c r="F159" s="14">
        <v>26056695.028473251</v>
      </c>
      <c r="G159" s="16">
        <v>2.0011461529283219E-2</v>
      </c>
      <c r="H159" s="13">
        <v>219.40311800000001</v>
      </c>
    </row>
    <row r="160" spans="1:8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14">
        <v>1648.799155584494</v>
      </c>
      <c r="F160" s="14">
        <v>26363036.396599442</v>
      </c>
      <c r="G160" s="16">
        <v>2.001146513522967E-2</v>
      </c>
      <c r="H160" s="13">
        <v>226.950177</v>
      </c>
    </row>
    <row r="161" spans="1:8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14">
        <v>1689.308295914868</v>
      </c>
      <c r="F161" s="14">
        <v>26393645.710107509</v>
      </c>
      <c r="G161" s="16">
        <v>2.001146887557877E-2</v>
      </c>
      <c r="H161" s="13">
        <v>226.39889700000001</v>
      </c>
    </row>
    <row r="162" spans="1:8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14">
        <v>1539.9014784054541</v>
      </c>
      <c r="F162" s="14">
        <v>26324047.63887316</v>
      </c>
      <c r="G162" s="16">
        <v>2.0011472296650401E-2</v>
      </c>
      <c r="H162" s="13">
        <v>224.58141800000001</v>
      </c>
    </row>
    <row r="163" spans="1:8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14">
        <v>1440.553655178659</v>
      </c>
      <c r="F163" s="14">
        <v>26349249.1934864</v>
      </c>
      <c r="G163" s="16">
        <v>2.0011475410255709E-2</v>
      </c>
      <c r="H163" s="13">
        <v>229.644609</v>
      </c>
    </row>
    <row r="164" spans="1:8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14">
        <v>1513.5285603443961</v>
      </c>
      <c r="F164" s="14">
        <v>24411198.32783103</v>
      </c>
      <c r="G164" s="16">
        <v>2.0011478581238449E-2</v>
      </c>
      <c r="H164" s="13">
        <v>238.19144499999999</v>
      </c>
    </row>
    <row r="165" spans="1:8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14">
        <v>1628.3801956751199</v>
      </c>
      <c r="F165" s="14">
        <v>23868192.462109938</v>
      </c>
      <c r="G165" s="16">
        <v>2.0011482701560331E-2</v>
      </c>
      <c r="H165" s="13">
        <v>242.51787999999999</v>
      </c>
    </row>
    <row r="166" spans="1:8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14">
        <v>1737.6973825551961</v>
      </c>
      <c r="F166" s="14">
        <v>23654959.00665348</v>
      </c>
      <c r="G166" s="16">
        <v>2.0011486874463011E-2</v>
      </c>
      <c r="H166" s="13">
        <v>213.2938</v>
      </c>
    </row>
    <row r="167" spans="1:8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14">
        <v>1723.7066517071351</v>
      </c>
      <c r="F167" s="14">
        <v>23541981.147410359</v>
      </c>
      <c r="G167" s="16">
        <v>2.001149061896702E-2</v>
      </c>
      <c r="H167" s="13">
        <v>200.109363</v>
      </c>
    </row>
    <row r="168" spans="1:8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14">
        <v>1776.231951301437</v>
      </c>
      <c r="F168" s="14">
        <v>20988548.73193676</v>
      </c>
      <c r="G168" s="16">
        <v>2.0011495123595621E-2</v>
      </c>
      <c r="H168" s="13">
        <v>201.39139900000001</v>
      </c>
    </row>
    <row r="169" spans="1:8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14">
        <v>1756.3333879913059</v>
      </c>
      <c r="F169" s="14">
        <v>19447729.97843384</v>
      </c>
      <c r="G169" s="16">
        <v>2.0011500664164499E-2</v>
      </c>
      <c r="H169" s="13">
        <v>192.02983499999999</v>
      </c>
    </row>
    <row r="170" spans="1:8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14">
        <v>2731.2847805101192</v>
      </c>
      <c r="F170" s="14">
        <v>18351937.563756201</v>
      </c>
      <c r="G170" s="16">
        <v>2.001150673126947E-2</v>
      </c>
      <c r="H170" s="13">
        <v>134.53658200000001</v>
      </c>
    </row>
    <row r="171" spans="1:8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14">
        <v>2735.833622670722</v>
      </c>
      <c r="F171" s="14">
        <v>18379682.105679031</v>
      </c>
      <c r="G171" s="16">
        <v>2.0011514994387091E-2</v>
      </c>
      <c r="H171" s="13">
        <v>126.53129800000001</v>
      </c>
    </row>
    <row r="172" spans="1:8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14">
        <v>2487.5006585237302</v>
      </c>
      <c r="F172" s="14">
        <v>19271858.027828671</v>
      </c>
      <c r="G172" s="16">
        <v>2.0011524265603171E-2</v>
      </c>
      <c r="H172" s="13">
        <v>126.89110599999999</v>
      </c>
    </row>
    <row r="173" spans="1:8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14">
        <v>2443.396394759829</v>
      </c>
      <c r="F173" s="14">
        <v>17209445.69170101</v>
      </c>
      <c r="G173" s="16">
        <v>2.001153250178829E-2</v>
      </c>
      <c r="H173" s="13">
        <v>124.256942</v>
      </c>
    </row>
    <row r="174" spans="1:8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14">
        <v>2568.0486267862002</v>
      </c>
      <c r="F174" s="14">
        <v>15451998.67915974</v>
      </c>
      <c r="G174" s="16">
        <v>2.0011539760911041E-2</v>
      </c>
      <c r="H174" s="13">
        <v>110.569586</v>
      </c>
    </row>
    <row r="175" spans="1:8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14">
        <v>2812.9088760306358</v>
      </c>
      <c r="F175" s="14">
        <v>14935844.12549559</v>
      </c>
      <c r="G175" s="16">
        <v>2.001155134329928E-2</v>
      </c>
      <c r="H175" s="13">
        <v>117.247541</v>
      </c>
    </row>
    <row r="176" spans="1:8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14">
        <v>2657.7538527612551</v>
      </c>
      <c r="F176" s="14">
        <v>15333339.92338839</v>
      </c>
      <c r="G176" s="16">
        <v>2.0011561887778199E-2</v>
      </c>
      <c r="H176" s="13">
        <v>115.40986100000001</v>
      </c>
    </row>
    <row r="177" spans="1:8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14">
        <v>2628.5927858688528</v>
      </c>
      <c r="F177" s="14">
        <v>15594564.98104604</v>
      </c>
      <c r="G177" s="16">
        <v>2.0011571694631521E-2</v>
      </c>
      <c r="H177" s="13">
        <v>131.859106</v>
      </c>
    </row>
    <row r="178" spans="1:8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14">
        <v>2492.8695694189978</v>
      </c>
      <c r="F178" s="14">
        <v>15824457.369747819</v>
      </c>
      <c r="G178" s="16">
        <v>2.0011580678940811E-2</v>
      </c>
      <c r="H178" s="13">
        <v>136.815865</v>
      </c>
    </row>
    <row r="179" spans="1:8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14">
        <v>2414.3726863021539</v>
      </c>
      <c r="F179" s="14">
        <v>15776179.79770029</v>
      </c>
      <c r="G179" s="16">
        <v>2.0011590192514962E-2</v>
      </c>
      <c r="H179" s="13">
        <v>131.72647799999999</v>
      </c>
    </row>
    <row r="180" spans="1:8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14">
        <v>2444.3154684423798</v>
      </c>
      <c r="F180" s="14">
        <v>15455738.91965176</v>
      </c>
      <c r="G180" s="16">
        <v>2.0011599563592559E-2</v>
      </c>
      <c r="H180" s="13">
        <v>127.014016</v>
      </c>
    </row>
    <row r="181" spans="1:8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14">
        <v>2563.7693804692872</v>
      </c>
      <c r="F181" s="14">
        <v>15068095.538919611</v>
      </c>
      <c r="G181" s="16">
        <v>2.0011609341629821E-2</v>
      </c>
      <c r="H181" s="13">
        <v>133.10525699999999</v>
      </c>
    </row>
    <row r="182" spans="1:8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14">
        <v>2746.805887892393</v>
      </c>
      <c r="F182" s="14">
        <v>15010170.976362601</v>
      </c>
      <c r="G182" s="16">
        <v>2.0011619733625238E-2</v>
      </c>
      <c r="H182" s="13">
        <v>138.44767400000001</v>
      </c>
    </row>
    <row r="183" spans="1:8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14">
        <v>3030.7016663840841</v>
      </c>
      <c r="F183" s="14">
        <v>15133539.08888627</v>
      </c>
      <c r="G183" s="16">
        <v>2.001163085310028E-2</v>
      </c>
      <c r="H183" s="13">
        <v>136.438109</v>
      </c>
    </row>
    <row r="184" spans="1:8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14">
        <v>2926.0610537109542</v>
      </c>
      <c r="F184" s="14">
        <v>15137882.49689194</v>
      </c>
      <c r="G184" s="16">
        <v>2.0011642182538081E-2</v>
      </c>
      <c r="H184" s="13">
        <v>136.634446</v>
      </c>
    </row>
    <row r="185" spans="1:8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14">
        <v>2690.8320736106839</v>
      </c>
      <c r="F185" s="14">
        <v>15198520.51223908</v>
      </c>
      <c r="G185" s="16">
        <v>2.0011653296220101E-2</v>
      </c>
      <c r="H185" s="13">
        <v>132.263747</v>
      </c>
    </row>
    <row r="186" spans="1:8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14">
        <v>2479.071867275155</v>
      </c>
      <c r="F186" s="14">
        <v>15201264.34921347</v>
      </c>
      <c r="G186" s="16">
        <v>2.0011663000573131E-2</v>
      </c>
      <c r="H186" s="13">
        <v>129.50861499999999</v>
      </c>
    </row>
    <row r="187" spans="1:8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14">
        <v>2582.6127274519708</v>
      </c>
      <c r="F187" s="14">
        <v>15209672.462825609</v>
      </c>
      <c r="G187" s="16">
        <v>2.001167286251437E-2</v>
      </c>
      <c r="H187" s="13">
        <v>126.65031500000001</v>
      </c>
    </row>
    <row r="188" spans="1:8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14">
        <v>2020.311808202465</v>
      </c>
      <c r="F188" s="14">
        <v>15217399.15684911</v>
      </c>
      <c r="G188" s="16">
        <v>2.001168263048533E-2</v>
      </c>
      <c r="H188" s="13">
        <v>132.92111600000001</v>
      </c>
    </row>
    <row r="189" spans="1:8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14">
        <v>1999.714399374973</v>
      </c>
      <c r="F189" s="14">
        <v>15190641.472723961</v>
      </c>
      <c r="G189" s="16">
        <v>2.001169009765005E-2</v>
      </c>
      <c r="H189" s="13">
        <v>132.770455</v>
      </c>
    </row>
    <row r="190" spans="1:8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14">
        <v>2034.0697891533259</v>
      </c>
      <c r="F190" s="14">
        <v>15104665.430800579</v>
      </c>
      <c r="G190" s="16">
        <v>2.0011697641767499E-2</v>
      </c>
      <c r="H190" s="13">
        <v>134.258692</v>
      </c>
    </row>
    <row r="191" spans="1:8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14">
        <v>1943.0800384343279</v>
      </c>
      <c r="F191" s="14">
        <v>14675021.4048281</v>
      </c>
      <c r="G191" s="16">
        <v>2.0011705064882101E-2</v>
      </c>
      <c r="H191" s="13">
        <v>142.00486599999999</v>
      </c>
    </row>
    <row r="192" spans="1:8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14">
        <v>1897.3773278302631</v>
      </c>
      <c r="F192" s="14">
        <v>14528519.182281461</v>
      </c>
      <c r="G192" s="16">
        <v>2.0011713077737189E-2</v>
      </c>
      <c r="H192" s="13">
        <v>141.82407699999999</v>
      </c>
    </row>
    <row r="193" spans="1:8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14">
        <v>1933.111322985503</v>
      </c>
      <c r="F193" s="14">
        <v>14553526.98771259</v>
      </c>
      <c r="G193" s="16">
        <v>2.001172050739838E-2</v>
      </c>
      <c r="H193" s="13">
        <v>143.078721</v>
      </c>
    </row>
    <row r="194" spans="1:8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14">
        <v>1956.5799021728139</v>
      </c>
      <c r="F194" s="14">
        <v>14700089.719935181</v>
      </c>
      <c r="G194" s="16">
        <v>2.0011729707146111E-2</v>
      </c>
      <c r="H194" s="13">
        <v>148.70719099999999</v>
      </c>
    </row>
    <row r="195" spans="1:8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14">
        <v>1652.163365055598</v>
      </c>
      <c r="F195" s="14">
        <v>14721128.635435659</v>
      </c>
      <c r="G195" s="16">
        <v>2.0011735906701519E-2</v>
      </c>
      <c r="H195" s="13">
        <v>166.25197600000001</v>
      </c>
    </row>
    <row r="196" spans="1:8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14">
        <v>1270.686056393231</v>
      </c>
      <c r="F196" s="14">
        <v>14656531.90552357</v>
      </c>
      <c r="G196" s="16">
        <v>2.0011741017188719E-2</v>
      </c>
      <c r="H196" s="13">
        <v>168.57111800000001</v>
      </c>
    </row>
    <row r="197" spans="1:8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14">
        <v>1242.9916080401899</v>
      </c>
      <c r="F197" s="14">
        <v>14755183.013777271</v>
      </c>
      <c r="G197" s="16">
        <v>2.001174622940605E-2</v>
      </c>
      <c r="H197" s="13">
        <v>170.50718800000001</v>
      </c>
    </row>
    <row r="198" spans="1:8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14">
        <v>1233.2086686956491</v>
      </c>
      <c r="F198" s="14">
        <v>14746044.61800064</v>
      </c>
      <c r="G198" s="16">
        <v>2.0011751620850469E-2</v>
      </c>
      <c r="H198" s="13">
        <v>165.67187699999999</v>
      </c>
    </row>
    <row r="199" spans="1:8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14">
        <v>1231.9817361698981</v>
      </c>
      <c r="F199" s="14">
        <v>14701248.4752333</v>
      </c>
      <c r="G199" s="16">
        <v>2.0011755361904849E-2</v>
      </c>
      <c r="H199" s="13">
        <v>157.93145000000001</v>
      </c>
    </row>
    <row r="200" spans="1:8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14">
        <v>1224.6488384355571</v>
      </c>
      <c r="F200" s="14">
        <v>14675696.041140599</v>
      </c>
      <c r="G200" s="16">
        <v>2.0011760312051569E-2</v>
      </c>
      <c r="H200" s="13">
        <v>156.89054200000001</v>
      </c>
    </row>
    <row r="201" spans="1:8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14">
        <v>1390.4311050114679</v>
      </c>
      <c r="F201" s="14">
        <v>14698057.242576471</v>
      </c>
      <c r="G201" s="16">
        <v>2.0011765197438011E-2</v>
      </c>
      <c r="H201" s="13">
        <v>158.093593</v>
      </c>
    </row>
    <row r="202" spans="1:8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14">
        <v>1512.752975961002</v>
      </c>
      <c r="F202" s="14">
        <v>14748381.6154858</v>
      </c>
      <c r="G202" s="16">
        <v>2.001177133730354E-2</v>
      </c>
      <c r="H202" s="13">
        <v>157.44159300000001</v>
      </c>
    </row>
    <row r="203" spans="1:8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14">
        <v>1530.803286073763</v>
      </c>
      <c r="F203" s="14">
        <v>14798962.451436959</v>
      </c>
      <c r="G203" s="16">
        <v>2.0011777399717032E-2</v>
      </c>
      <c r="H203" s="13">
        <v>159.30176800000001</v>
      </c>
    </row>
    <row r="204" spans="1:8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14">
        <v>1579.8024125291711</v>
      </c>
      <c r="F204" s="14">
        <v>14955589.40880953</v>
      </c>
      <c r="G204" s="16">
        <v>2.001178295779632E-2</v>
      </c>
      <c r="H204" s="13">
        <v>162.896603</v>
      </c>
    </row>
    <row r="205" spans="1:8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14">
        <v>1621.098706501331</v>
      </c>
      <c r="F205" s="14">
        <v>14618264.165373821</v>
      </c>
      <c r="G205" s="16">
        <v>2.001179000884824E-2</v>
      </c>
      <c r="H205" s="13">
        <v>171.51388399999999</v>
      </c>
    </row>
    <row r="206" spans="1:8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14">
        <v>1635.994117347436</v>
      </c>
      <c r="F206" s="14">
        <v>14824250.50079827</v>
      </c>
      <c r="G206" s="16">
        <v>2.001179653374471E-2</v>
      </c>
      <c r="H206" s="13">
        <v>175.58945800000001</v>
      </c>
    </row>
    <row r="207" spans="1:8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14">
        <v>2564.159444312485</v>
      </c>
      <c r="F207" s="14">
        <v>14712109.118189931</v>
      </c>
      <c r="G207" s="16">
        <v>2.001180366605285E-2</v>
      </c>
      <c r="H207" s="13">
        <v>184.12377499999999</v>
      </c>
    </row>
    <row r="208" spans="1:8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14">
        <v>1895.0236396013961</v>
      </c>
      <c r="F208" s="14">
        <v>14276256.42024805</v>
      </c>
      <c r="G208" s="16">
        <v>2.0011814096766539E-2</v>
      </c>
      <c r="H208" s="13">
        <v>181.068656</v>
      </c>
    </row>
    <row r="209" spans="1:8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14">
        <v>2595.8120418038111</v>
      </c>
      <c r="F209" s="14">
        <v>14004610.269453499</v>
      </c>
      <c r="G209" s="16">
        <v>2.001182221057856E-2</v>
      </c>
      <c r="H209" s="13">
        <v>172.24242100000001</v>
      </c>
    </row>
    <row r="210" spans="1:8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14">
        <v>2749.3594082306631</v>
      </c>
      <c r="F210" s="14">
        <v>14143277.785140971</v>
      </c>
      <c r="G210" s="16">
        <v>2.0011835413640881E-2</v>
      </c>
      <c r="H210" s="13">
        <v>176.37833800000001</v>
      </c>
    </row>
    <row r="211" spans="1:8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14">
        <v>2474.499279272206</v>
      </c>
      <c r="F211" s="14">
        <v>14215030.465381609</v>
      </c>
      <c r="G211" s="16">
        <v>2.0011845744171392E-2</v>
      </c>
      <c r="H211" s="13">
        <v>184.29633699999999</v>
      </c>
    </row>
    <row r="212" spans="1:8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14">
        <v>2218.060624538432</v>
      </c>
      <c r="F212" s="14">
        <v>14335286.06721418</v>
      </c>
      <c r="G212" s="16">
        <v>2.0011855127713411E-2</v>
      </c>
      <c r="H212" s="13">
        <v>187.46632500000001</v>
      </c>
    </row>
    <row r="213" spans="1:8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14">
        <v>2019.061662592276</v>
      </c>
      <c r="F213" s="14">
        <v>14362360.548968909</v>
      </c>
      <c r="G213" s="16">
        <v>2.0011864603035601E-2</v>
      </c>
      <c r="H213" s="13">
        <v>191.726203</v>
      </c>
    </row>
    <row r="214" spans="1:8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14">
        <v>2021.0432884300239</v>
      </c>
      <c r="F214" s="14">
        <v>14371122.349267321</v>
      </c>
      <c r="G214" s="16">
        <v>2.001187137505199E-2</v>
      </c>
      <c r="H214" s="13">
        <v>195.42516499999999</v>
      </c>
    </row>
    <row r="215" spans="1:8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14">
        <v>1999.2512968035319</v>
      </c>
      <c r="F215" s="14">
        <v>14385838.330026571</v>
      </c>
      <c r="G215" s="16">
        <v>2.001188016734514E-2</v>
      </c>
      <c r="H215" s="13">
        <v>195.61375799999999</v>
      </c>
    </row>
    <row r="216" spans="1:8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14">
        <v>1965.3320755791169</v>
      </c>
      <c r="F216" s="14">
        <v>14460262.31408767</v>
      </c>
      <c r="G216" s="16">
        <v>2.0011887994290042E-2</v>
      </c>
      <c r="H216" s="13">
        <v>194.95955699999999</v>
      </c>
    </row>
    <row r="217" spans="1:8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14">
        <v>1809.2836326168699</v>
      </c>
      <c r="F217" s="14">
        <v>14520133.73315331</v>
      </c>
      <c r="G217" s="16">
        <v>2.0011896012881419E-2</v>
      </c>
      <c r="H217" s="13">
        <v>208.718007</v>
      </c>
    </row>
    <row r="218" spans="1:8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14">
        <v>1559.047355054935</v>
      </c>
      <c r="F218" s="14">
        <v>14824814.763936469</v>
      </c>
      <c r="G218" s="16">
        <v>2.001190214457169E-2</v>
      </c>
      <c r="H218" s="13">
        <v>213.97100599999999</v>
      </c>
    </row>
    <row r="219" spans="1:8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14">
        <v>1546.0002731676091</v>
      </c>
      <c r="F219" s="14">
        <v>15295415.27312075</v>
      </c>
      <c r="G219" s="16">
        <v>2.0011908625541561E-2</v>
      </c>
      <c r="H219" s="13">
        <v>211.22800599999999</v>
      </c>
    </row>
    <row r="220" spans="1:8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14">
        <v>1545.7371456818651</v>
      </c>
      <c r="F220" s="14">
        <v>15418553.11792212</v>
      </c>
      <c r="G220" s="16">
        <v>2.0011913863845321E-2</v>
      </c>
      <c r="H220" s="13">
        <v>212.14834999999999</v>
      </c>
    </row>
    <row r="221" spans="1:8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14">
        <v>1525.6910871772011</v>
      </c>
      <c r="F221" s="14">
        <v>15445724.250458229</v>
      </c>
      <c r="G221" s="16">
        <v>2.0011920060185581E-2</v>
      </c>
      <c r="H221" s="13">
        <v>212.78597099999999</v>
      </c>
    </row>
    <row r="222" spans="1:8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14">
        <v>1546.9021043713469</v>
      </c>
      <c r="F222" s="14">
        <v>15356167.328635089</v>
      </c>
      <c r="G222" s="16">
        <v>2.0011924996260939E-2</v>
      </c>
      <c r="H222" s="13">
        <v>202.83620099999999</v>
      </c>
    </row>
    <row r="223" spans="1:8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14">
        <v>1519.191455012482</v>
      </c>
      <c r="F223" s="14">
        <v>15401661.100345191</v>
      </c>
      <c r="G223" s="16">
        <v>2.001193145465343E-2</v>
      </c>
      <c r="H223" s="13">
        <v>206.86497199999999</v>
      </c>
    </row>
    <row r="224" spans="1:8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14">
        <v>1541.9218236153361</v>
      </c>
      <c r="F224" s="14">
        <v>15516341.128479561</v>
      </c>
      <c r="G224" s="16">
        <v>2.0011937342040931E-2</v>
      </c>
      <c r="H224" s="13">
        <v>207.07570100000001</v>
      </c>
    </row>
    <row r="225" spans="1:8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14">
        <v>1506.839819584992</v>
      </c>
      <c r="F225" s="14">
        <v>15475665.1264423</v>
      </c>
      <c r="G225" s="16">
        <v>2.0011942855349189E-2</v>
      </c>
      <c r="H225" s="13">
        <v>207.750865</v>
      </c>
    </row>
    <row r="226" spans="1:8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14">
        <v>1493.2107641764651</v>
      </c>
      <c r="F226" s="14">
        <v>15520857.58629469</v>
      </c>
      <c r="G226" s="16">
        <v>2.0011948232489141E-2</v>
      </c>
      <c r="H226" s="13">
        <v>212.578453</v>
      </c>
    </row>
    <row r="227" spans="1:8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14">
        <v>1456.39535415501</v>
      </c>
      <c r="F227" s="14">
        <v>15838702.601541299</v>
      </c>
      <c r="G227" s="16">
        <v>2.001195438532961E-2</v>
      </c>
      <c r="H227" s="13">
        <v>212.17634100000001</v>
      </c>
    </row>
    <row r="228" spans="1:8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14">
        <v>1359.585319946209</v>
      </c>
      <c r="F228" s="14">
        <v>15753253.430060349</v>
      </c>
      <c r="G228" s="16">
        <v>2.001195825803883E-2</v>
      </c>
      <c r="H228" s="13">
        <v>188.72995599999999</v>
      </c>
    </row>
    <row r="229" spans="1:8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14">
        <v>1306.9547924587009</v>
      </c>
      <c r="F229" s="14">
        <v>15806332.306108611</v>
      </c>
      <c r="G229" s="16">
        <v>2.001196346970267E-2</v>
      </c>
      <c r="H229" s="13">
        <v>186.51915299999999</v>
      </c>
    </row>
    <row r="230" spans="1:8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14">
        <v>1305.274173415291</v>
      </c>
      <c r="F230" s="14">
        <v>15864191.126730621</v>
      </c>
      <c r="G230" s="16">
        <v>2.0011968209237851E-2</v>
      </c>
      <c r="H230" s="13">
        <v>189.34360599999999</v>
      </c>
    </row>
    <row r="231" spans="1:8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14">
        <v>1741.975506965525</v>
      </c>
      <c r="F231" s="14">
        <v>15824877.228589529</v>
      </c>
      <c r="G231" s="16">
        <v>2.0011973702688309E-2</v>
      </c>
      <c r="H231" s="13">
        <v>193.512652</v>
      </c>
    </row>
    <row r="232" spans="1:8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14">
        <v>1522.144455777325</v>
      </c>
      <c r="F232" s="14">
        <v>15805330.463594031</v>
      </c>
      <c r="G232" s="16">
        <v>2.001197902687683E-2</v>
      </c>
      <c r="H232" s="13">
        <v>201.53011000000001</v>
      </c>
    </row>
    <row r="233" spans="1:8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14">
        <v>1193.5916438842021</v>
      </c>
      <c r="F233" s="14">
        <v>15837893.80824261</v>
      </c>
      <c r="G233" s="16">
        <v>2.001198388415952E-2</v>
      </c>
      <c r="H233" s="13">
        <v>198.383329</v>
      </c>
    </row>
    <row r="234" spans="1:8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14">
        <v>1346.681486508598</v>
      </c>
      <c r="F234" s="14">
        <v>15886423.39849074</v>
      </c>
      <c r="G234" s="16">
        <v>2.0011988266198651E-2</v>
      </c>
      <c r="H234" s="13">
        <v>199.99257900000001</v>
      </c>
    </row>
    <row r="235" spans="1:8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14">
        <v>1208.533985060275</v>
      </c>
      <c r="F235" s="14">
        <v>15997386.828794429</v>
      </c>
      <c r="G235" s="16">
        <v>2.0011993394814191E-2</v>
      </c>
      <c r="H235" s="13">
        <v>207.04583500000001</v>
      </c>
    </row>
    <row r="236" spans="1:8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14">
        <v>1245.892654744408</v>
      </c>
      <c r="F236" s="14">
        <v>16141470.838396611</v>
      </c>
      <c r="G236" s="16">
        <v>2.0011997312388952E-2</v>
      </c>
      <c r="H236" s="13">
        <v>212.53872200000001</v>
      </c>
    </row>
    <row r="237" spans="1:8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14">
        <v>1113.8695149493781</v>
      </c>
      <c r="F237" s="14">
        <v>16177986.362399271</v>
      </c>
      <c r="G237" s="16">
        <v>2.001200142691768E-2</v>
      </c>
      <c r="H237" s="13">
        <v>213.19329099999999</v>
      </c>
    </row>
    <row r="238" spans="1:8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14">
        <v>1158.1793326821951</v>
      </c>
      <c r="F238" s="14">
        <v>16171763.26594035</v>
      </c>
      <c r="G238" s="16">
        <v>2.0012005635981451E-2</v>
      </c>
      <c r="H238" s="13">
        <v>210.97482500000001</v>
      </c>
    </row>
    <row r="239" spans="1:8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14">
        <v>1125.323516293887</v>
      </c>
      <c r="F239" s="14">
        <v>16216495.161198219</v>
      </c>
      <c r="G239" s="16">
        <v>2.0012009396667259E-2</v>
      </c>
      <c r="H239" s="13">
        <v>199.05684400000001</v>
      </c>
    </row>
    <row r="240" spans="1:8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14">
        <v>1119.681108196841</v>
      </c>
      <c r="F240" s="14">
        <v>16161171.316397</v>
      </c>
      <c r="G240" s="16">
        <v>2.0012013153086119E-2</v>
      </c>
      <c r="H240" s="13">
        <v>204.60314199999999</v>
      </c>
    </row>
    <row r="241" spans="1:8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14">
        <v>1390.3643706244341</v>
      </c>
      <c r="F241" s="14">
        <v>16077968.508899679</v>
      </c>
      <c r="G241" s="16">
        <v>2.0012017493034561E-2</v>
      </c>
      <c r="H241" s="13">
        <v>207.339414</v>
      </c>
    </row>
    <row r="242" spans="1:8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14">
        <v>1547.9274938945771</v>
      </c>
      <c r="F242" s="14">
        <v>16084163.808774911</v>
      </c>
      <c r="G242" s="16">
        <v>2.0012021904536569E-2</v>
      </c>
      <c r="H242" s="13">
        <v>204.27358799999999</v>
      </c>
    </row>
    <row r="243" spans="1:8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14">
        <v>1326.1851896613171</v>
      </c>
      <c r="F243" s="14">
        <v>16124891.636016799</v>
      </c>
      <c r="G243" s="16">
        <v>2.001202622144603E-2</v>
      </c>
      <c r="H243" s="13">
        <v>203.47530599999999</v>
      </c>
    </row>
    <row r="244" spans="1:8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14">
        <v>1119.637600182157</v>
      </c>
      <c r="F244" s="14">
        <v>16048893.175700059</v>
      </c>
      <c r="G244" s="16">
        <v>2.0012031064993351E-2</v>
      </c>
      <c r="H244" s="13">
        <v>201.053034</v>
      </c>
    </row>
    <row r="245" spans="1:8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14">
        <v>1414.046392580417</v>
      </c>
      <c r="F245" s="14">
        <v>16015183.67432447</v>
      </c>
      <c r="G245" s="16">
        <v>2.0012035275137861E-2</v>
      </c>
      <c r="H245" s="13">
        <v>206.32797600000001</v>
      </c>
    </row>
    <row r="246" spans="1:8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14">
        <v>1609.75157346992</v>
      </c>
      <c r="F246" s="14">
        <v>15976576.5212777</v>
      </c>
      <c r="G246" s="16">
        <v>2.001204014584055E-2</v>
      </c>
      <c r="H246" s="13">
        <v>215.49566999999999</v>
      </c>
    </row>
    <row r="247" spans="1:8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14">
        <v>1982.6835492151431</v>
      </c>
      <c r="F247" s="14">
        <v>15484551.931300029</v>
      </c>
      <c r="G247" s="16">
        <v>2.0012048463950129E-2</v>
      </c>
      <c r="H247" s="13">
        <v>225.143823</v>
      </c>
    </row>
    <row r="248" spans="1:8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14">
        <v>2093.8005996929569</v>
      </c>
      <c r="F248" s="14">
        <v>15485647.67436194</v>
      </c>
      <c r="G248" s="16">
        <v>2.0012054695753539E-2</v>
      </c>
      <c r="H248" s="13">
        <v>239.26288299999999</v>
      </c>
    </row>
    <row r="249" spans="1:8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14">
        <v>2001.141493695246</v>
      </c>
      <c r="F249" s="14">
        <v>15476339.349915219</v>
      </c>
      <c r="G249" s="16">
        <v>2.0012062962479159E-2</v>
      </c>
      <c r="H249" s="13">
        <v>237.06239299999999</v>
      </c>
    </row>
    <row r="250" spans="1:8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14">
        <v>1994.7225976198879</v>
      </c>
      <c r="F250" s="14">
        <v>15526159.85591146</v>
      </c>
      <c r="G250" s="16">
        <v>2.0012070974053921E-2</v>
      </c>
      <c r="H250" s="13">
        <v>245.634356</v>
      </c>
    </row>
    <row r="251" spans="1:8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14">
        <v>1595.486602236741</v>
      </c>
      <c r="F251" s="14">
        <v>15514309.696792649</v>
      </c>
      <c r="G251" s="16">
        <v>2.0012076568373921E-2</v>
      </c>
      <c r="H251" s="13">
        <v>237.74365700000001</v>
      </c>
    </row>
    <row r="252" spans="1:8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14">
        <v>1364.9617878559609</v>
      </c>
      <c r="F252" s="14">
        <v>15521221.008330191</v>
      </c>
      <c r="G252" s="16">
        <v>2.0012082656827079E-2</v>
      </c>
      <c r="H252" s="13">
        <v>242.167158</v>
      </c>
    </row>
    <row r="253" spans="1:8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14">
        <v>1313.851883092517</v>
      </c>
      <c r="F253" s="14">
        <v>15477372.46998436</v>
      </c>
      <c r="G253" s="16">
        <v>2.0012087548211561E-2</v>
      </c>
      <c r="H253" s="13">
        <v>242.725075</v>
      </c>
    </row>
    <row r="254" spans="1:8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14">
        <v>1515.543196374156</v>
      </c>
      <c r="F254" s="14">
        <v>15501775.788234631</v>
      </c>
      <c r="G254" s="16">
        <v>2.0012092411928549E-2</v>
      </c>
      <c r="H254" s="13">
        <v>241.31980300000001</v>
      </c>
    </row>
    <row r="255" spans="1:8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14">
        <v>1560.782800150045</v>
      </c>
      <c r="F255" s="14">
        <v>15501214.529475151</v>
      </c>
      <c r="G255" s="16">
        <v>2.0012098490883558E-2</v>
      </c>
      <c r="H255" s="13">
        <v>240.57756900000001</v>
      </c>
    </row>
    <row r="256" spans="1:8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14">
        <v>1839.790160281312</v>
      </c>
      <c r="F256" s="14">
        <v>15527349.28949587</v>
      </c>
      <c r="G256" s="16">
        <v>2.001210460269702E-2</v>
      </c>
      <c r="H256" s="13">
        <v>243.28854999999999</v>
      </c>
    </row>
    <row r="257" spans="1:8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14">
        <v>1532.226087534938</v>
      </c>
      <c r="F257" s="14">
        <v>15640650.87964217</v>
      </c>
      <c r="G257" s="16">
        <v>2.001211116187274E-2</v>
      </c>
      <c r="H257" s="13">
        <v>243.61225999999999</v>
      </c>
    </row>
    <row r="258" spans="1:8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14">
        <v>1341.103350040258</v>
      </c>
      <c r="F258" s="14">
        <v>15482065.522404971</v>
      </c>
      <c r="G258" s="16">
        <v>2.0012116188898491E-2</v>
      </c>
      <c r="H258" s="13">
        <v>244.07635200000001</v>
      </c>
    </row>
    <row r="259" spans="1:8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14">
        <v>1425.36795018721</v>
      </c>
      <c r="F259" s="14">
        <v>12391818.72975146</v>
      </c>
      <c r="G259" s="16">
        <v>2.0012122614618461E-2</v>
      </c>
      <c r="H259" s="13">
        <v>245.576829</v>
      </c>
    </row>
    <row r="260" spans="1:8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14">
        <v>1221.5255754843911</v>
      </c>
      <c r="F260" s="14">
        <v>12513363.09049244</v>
      </c>
      <c r="G260" s="16">
        <v>2.0012128477160319E-2</v>
      </c>
      <c r="H260" s="13">
        <v>233.482787</v>
      </c>
    </row>
    <row r="261" spans="1:8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14">
        <v>1048.5420083178151</v>
      </c>
      <c r="F261" s="14">
        <v>12635668.58615109</v>
      </c>
      <c r="G261" s="16">
        <v>2.0012133736929259E-2</v>
      </c>
      <c r="H261" s="13">
        <v>236.22852499999999</v>
      </c>
    </row>
    <row r="262" spans="1:8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14">
        <v>1044.828092662824</v>
      </c>
      <c r="F262" s="14">
        <v>12842817.521407289</v>
      </c>
      <c r="G262" s="16">
        <v>2.001213868839612E-2</v>
      </c>
      <c r="H262" s="13">
        <v>236.175107</v>
      </c>
    </row>
    <row r="263" spans="1:8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14">
        <v>1130.352387676277</v>
      </c>
      <c r="F263" s="14">
        <v>13359827.36998966</v>
      </c>
      <c r="G263" s="16">
        <v>2.0012143071516171E-2</v>
      </c>
      <c r="H263" s="13">
        <v>227.23644200000001</v>
      </c>
    </row>
    <row r="264" spans="1:8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14">
        <v>1089.468029960135</v>
      </c>
      <c r="F264" s="14">
        <v>16413430.46303042</v>
      </c>
      <c r="G264" s="16">
        <v>2.001214745245249E-2</v>
      </c>
      <c r="H264" s="13">
        <v>231.825524</v>
      </c>
    </row>
    <row r="265" spans="1:8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14">
        <v>1099.020720379131</v>
      </c>
      <c r="F265" s="14">
        <v>19770092.039357711</v>
      </c>
      <c r="G265" s="16">
        <v>2.001215100125573E-2</v>
      </c>
      <c r="H265" s="13">
        <v>233.87955199999999</v>
      </c>
    </row>
    <row r="266" spans="1:8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14">
        <v>1073.9424139571779</v>
      </c>
      <c r="F266" s="14">
        <v>23968041.556579899</v>
      </c>
      <c r="G266" s="16">
        <v>2.001215405149278E-2</v>
      </c>
      <c r="H266" s="13">
        <v>232.01833600000001</v>
      </c>
    </row>
    <row r="267" spans="1:8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14">
        <v>1073.675181431161</v>
      </c>
      <c r="F267" s="14">
        <v>29483835.155061729</v>
      </c>
      <c r="G267" s="16">
        <v>2.0012156165627359E-2</v>
      </c>
      <c r="H267" s="13">
        <v>229.51228699999999</v>
      </c>
    </row>
    <row r="268" spans="1:8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14">
        <v>1090.23527653718</v>
      </c>
      <c r="F268" s="14">
        <v>33039053.147896182</v>
      </c>
      <c r="G268" s="16">
        <v>2.0012158269717781E-2</v>
      </c>
      <c r="H268" s="13">
        <v>228.44236100000001</v>
      </c>
    </row>
    <row r="269" spans="1:8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14">
        <v>1114.258458423069</v>
      </c>
      <c r="F269" s="14">
        <v>40999305.294368893</v>
      </c>
      <c r="G269" s="16">
        <v>2.0012159928450401E-2</v>
      </c>
      <c r="H269" s="13">
        <v>229.78428199999999</v>
      </c>
    </row>
    <row r="270" spans="1:8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14">
        <v>1134.802248154303</v>
      </c>
      <c r="F270" s="14">
        <v>48249760.56112437</v>
      </c>
      <c r="G270" s="16">
        <v>2.0012161342794019E-2</v>
      </c>
      <c r="H270" s="13">
        <v>235.50332499999999</v>
      </c>
    </row>
    <row r="271" spans="1:8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14">
        <v>1169.283586117084</v>
      </c>
      <c r="F271" s="14">
        <v>49232617.268599749</v>
      </c>
      <c r="G271" s="16">
        <v>2.0012162657644311E-2</v>
      </c>
      <c r="H271" s="13">
        <v>243.10950399999999</v>
      </c>
    </row>
    <row r="272" spans="1:8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14">
        <v>1212.802181049849</v>
      </c>
      <c r="F272" s="14">
        <v>45874175.996752828</v>
      </c>
      <c r="G272" s="16">
        <v>2.0012164029608231E-2</v>
      </c>
      <c r="H272" s="13">
        <v>240.599177</v>
      </c>
    </row>
    <row r="273" spans="1:8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14">
        <v>1330.582688503127</v>
      </c>
      <c r="F273" s="14">
        <v>48598615.454989493</v>
      </c>
      <c r="G273" s="16">
        <v>2.0012165666547201E-2</v>
      </c>
      <c r="H273" s="13">
        <v>232.456095</v>
      </c>
    </row>
    <row r="274" spans="1:8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14">
        <v>1410.957256381944</v>
      </c>
      <c r="F274" s="14">
        <v>52094399.001130089</v>
      </c>
      <c r="G274" s="16">
        <v>2.0012167059716729E-2</v>
      </c>
      <c r="H274" s="13">
        <v>230.574547</v>
      </c>
    </row>
    <row r="275" spans="1:8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14">
        <v>1447.4109169580579</v>
      </c>
      <c r="F275" s="14">
        <v>51850335.709061481</v>
      </c>
      <c r="G275" s="16">
        <v>2.0012168805430618E-2</v>
      </c>
      <c r="H275" s="13">
        <v>226.44267099999999</v>
      </c>
    </row>
    <row r="276" spans="1:8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14">
        <v>1301.905393050788</v>
      </c>
      <c r="F276" s="14">
        <v>51902679.688876033</v>
      </c>
      <c r="G276" s="16">
        <v>2.001217017980518E-2</v>
      </c>
      <c r="H276" s="13">
        <v>222.35514499999999</v>
      </c>
    </row>
    <row r="277" spans="1:8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14">
        <v>1254.636294070857</v>
      </c>
      <c r="F277" s="14">
        <v>52388246.477872089</v>
      </c>
      <c r="G277" s="16">
        <v>2.0012171540656851E-2</v>
      </c>
      <c r="H277" s="13">
        <v>224.426275</v>
      </c>
    </row>
    <row r="278" spans="1:8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14">
        <v>1304.7707590403311</v>
      </c>
      <c r="F278" s="14">
        <v>51821172.640603811</v>
      </c>
      <c r="G278" s="16">
        <v>2.001217297926533E-2</v>
      </c>
      <c r="H278" s="13">
        <v>226.68031199999999</v>
      </c>
    </row>
    <row r="279" spans="1:8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14">
        <v>2110.9765537393669</v>
      </c>
      <c r="F279" s="14">
        <v>51702991.550647616</v>
      </c>
      <c r="G279" s="16">
        <v>2.0012174737140651E-2</v>
      </c>
      <c r="H279" s="13">
        <v>228.69781499999999</v>
      </c>
    </row>
    <row r="280" spans="1:8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14">
        <v>33930.17639543939</v>
      </c>
      <c r="F280" s="14">
        <v>53372935.251253948</v>
      </c>
      <c r="G280" s="16">
        <v>2.0012185275677209E-2</v>
      </c>
      <c r="H280" s="13">
        <v>227.71070900000001</v>
      </c>
    </row>
    <row r="281" spans="1:8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14">
        <v>77405.630337549912</v>
      </c>
      <c r="F281" s="14">
        <v>49760318.519393504</v>
      </c>
      <c r="G281" s="16">
        <v>2.001226912257555E-2</v>
      </c>
      <c r="H281" s="13">
        <v>226.354693</v>
      </c>
    </row>
    <row r="282" spans="1:8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14">
        <v>83199.634234114565</v>
      </c>
      <c r="F282" s="14">
        <v>49135037.952344939</v>
      </c>
      <c r="G282" s="16">
        <v>2.0012398853578299E-2</v>
      </c>
      <c r="H282" s="13">
        <v>226.83040800000001</v>
      </c>
    </row>
    <row r="283" spans="1:8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14">
        <v>83658.189477568492</v>
      </c>
      <c r="F283" s="14">
        <v>49103232.17973835</v>
      </c>
      <c r="G283" s="16">
        <v>2.0012534419544939E-2</v>
      </c>
      <c r="H283" s="13">
        <v>225.80949100000001</v>
      </c>
    </row>
    <row r="284" spans="1:8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14">
        <v>93872.306087802048</v>
      </c>
      <c r="F284" s="14">
        <v>51164974.161274657</v>
      </c>
      <c r="G284" s="16">
        <v>2.0012677428149311E-2</v>
      </c>
      <c r="H284" s="13">
        <v>234.94677300000001</v>
      </c>
    </row>
    <row r="285" spans="1:8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14">
        <v>112541.7480690509</v>
      </c>
      <c r="F285" s="14">
        <v>52003685.275424853</v>
      </c>
      <c r="G285" s="16">
        <v>2.001284890314969E-2</v>
      </c>
      <c r="H285" s="13">
        <v>238.68608699999999</v>
      </c>
    </row>
    <row r="286" spans="1:8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14">
        <v>118262.3884427881</v>
      </c>
      <c r="F286" s="14">
        <v>49880307.273599029</v>
      </c>
      <c r="G286" s="16">
        <v>2.0013048346623079E-2</v>
      </c>
      <c r="H286" s="13">
        <v>243.00842700000001</v>
      </c>
    </row>
    <row r="287" spans="1:8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14">
        <v>110926.625521896</v>
      </c>
      <c r="F287" s="14">
        <v>47479218.2928904</v>
      </c>
      <c r="G287" s="16">
        <v>2.001325681565061E-2</v>
      </c>
      <c r="H287" s="13">
        <v>243.40604200000001</v>
      </c>
    </row>
    <row r="288" spans="1:8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14">
        <v>102516.4725965954</v>
      </c>
      <c r="F288" s="14">
        <v>47364094.363204047</v>
      </c>
      <c r="G288" s="16">
        <v>2.0013449315079809E-2</v>
      </c>
      <c r="H288" s="13">
        <v>239.173732</v>
      </c>
    </row>
    <row r="289" spans="1:8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14">
        <v>102906.4974315946</v>
      </c>
      <c r="F289" s="14">
        <v>47832441.982790522</v>
      </c>
      <c r="G289" s="16">
        <v>2.0013642411887279E-2</v>
      </c>
      <c r="H289" s="13">
        <v>239.435056</v>
      </c>
    </row>
    <row r="290" spans="1:8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14">
        <v>101579.845677437</v>
      </c>
      <c r="F290" s="14">
        <v>49699927.16669219</v>
      </c>
      <c r="G290" s="16">
        <v>2.0013827338702762E-2</v>
      </c>
      <c r="H290" s="13">
        <v>240.34003200000001</v>
      </c>
    </row>
    <row r="291" spans="1:8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14">
        <v>98481.801698643074</v>
      </c>
      <c r="F291" s="14">
        <v>50421532.493251972</v>
      </c>
      <c r="G291" s="16">
        <v>2.001399080863718E-2</v>
      </c>
      <c r="H291" s="13">
        <v>241.042834</v>
      </c>
    </row>
    <row r="292" spans="1:8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14">
        <v>100591.6412868395</v>
      </c>
      <c r="F292" s="14">
        <v>50423062.311036542</v>
      </c>
      <c r="G292" s="16">
        <v>2.0014154261773089E-2</v>
      </c>
      <c r="H292" s="13">
        <v>239.79841999999999</v>
      </c>
    </row>
    <row r="293" spans="1:8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14">
        <v>104480.4284015696</v>
      </c>
      <c r="F293" s="14">
        <v>50675730.855133884</v>
      </c>
      <c r="G293" s="16">
        <v>2.0014325328430199E-2</v>
      </c>
      <c r="H293" s="13">
        <v>237.305823</v>
      </c>
    </row>
    <row r="294" spans="1:8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14">
        <v>104973.7367777388</v>
      </c>
      <c r="F294" s="14">
        <v>50827574.320898153</v>
      </c>
      <c r="G294" s="16">
        <v>2.001449731464516E-2</v>
      </c>
      <c r="H294" s="13">
        <v>233.17077900000001</v>
      </c>
    </row>
    <row r="295" spans="1:8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14">
        <v>101532.2168359822</v>
      </c>
      <c r="F295" s="14">
        <v>50689523.822172754</v>
      </c>
      <c r="G295" s="16">
        <v>2.0014669835912751E-2</v>
      </c>
      <c r="H295" s="13">
        <v>233.18815900000001</v>
      </c>
    </row>
    <row r="296" spans="1:8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14">
        <v>96310.113976712862</v>
      </c>
      <c r="F296" s="14">
        <v>50779357.117022127</v>
      </c>
      <c r="G296" s="16">
        <v>2.0014844291842089E-2</v>
      </c>
      <c r="H296" s="13">
        <v>234.856157</v>
      </c>
    </row>
    <row r="297" spans="1:8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14">
        <v>92141.502475448127</v>
      </c>
      <c r="F297" s="14">
        <v>52089111.260209933</v>
      </c>
      <c r="G297" s="16">
        <v>2.001498506057215E-2</v>
      </c>
      <c r="H297" s="13">
        <v>235.30452</v>
      </c>
    </row>
    <row r="298" spans="1:8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14">
        <v>83077.889955454157</v>
      </c>
      <c r="F298" s="14">
        <v>55142722.589632303</v>
      </c>
      <c r="G298" s="16">
        <v>2.0015109520677189E-2</v>
      </c>
      <c r="H298" s="13">
        <v>237.12618399999999</v>
      </c>
    </row>
    <row r="299" spans="1:8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14">
        <v>79987.365353276895</v>
      </c>
      <c r="F299" s="14">
        <v>55323059.8695722</v>
      </c>
      <c r="G299" s="16">
        <v>2.0015229567417879E-2</v>
      </c>
      <c r="H299" s="13">
        <v>244.26136600000001</v>
      </c>
    </row>
    <row r="300" spans="1:8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14">
        <v>75857.846720382542</v>
      </c>
      <c r="F300" s="14">
        <v>52462387.229844138</v>
      </c>
      <c r="G300" s="16">
        <v>2.0015341277365099E-2</v>
      </c>
      <c r="H300" s="13">
        <v>250.58534800000001</v>
      </c>
    </row>
    <row r="301" spans="1:8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14">
        <v>76346.372207538065</v>
      </c>
      <c r="F301" s="14">
        <v>51717536.344231747</v>
      </c>
      <c r="G301" s="16">
        <v>2.0015446922957401E-2</v>
      </c>
      <c r="H301" s="13">
        <v>271.05002300000001</v>
      </c>
    </row>
    <row r="302" spans="1:8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14">
        <v>75547.94056189651</v>
      </c>
      <c r="F302" s="14">
        <v>52393306.728684872</v>
      </c>
      <c r="G302" s="16">
        <v>2.001556204736233E-2</v>
      </c>
      <c r="H302" s="13">
        <v>278.541764</v>
      </c>
    </row>
    <row r="303" spans="1:8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14">
        <v>78238.836365662006</v>
      </c>
      <c r="F303" s="14">
        <v>51258751.354418933</v>
      </c>
      <c r="G303" s="16">
        <v>2.0015677951991141E-2</v>
      </c>
      <c r="H303" s="13">
        <v>299.21989500000001</v>
      </c>
    </row>
    <row r="304" spans="1:8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14">
        <v>79716.437026195053</v>
      </c>
      <c r="F304" s="14">
        <v>49217355.048732556</v>
      </c>
      <c r="G304" s="16">
        <v>2.0015801105443851E-2</v>
      </c>
      <c r="H304" s="13">
        <v>316.99265100000002</v>
      </c>
    </row>
    <row r="305" spans="1:8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14">
        <v>78090.593782351469</v>
      </c>
      <c r="F305" s="14">
        <v>49323095.710988067</v>
      </c>
      <c r="G305" s="16">
        <v>2.0015923329208839E-2</v>
      </c>
      <c r="H305" s="13">
        <v>320.899404</v>
      </c>
    </row>
    <row r="306" spans="1:8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14">
        <v>72544.851358804546</v>
      </c>
      <c r="F306" s="14">
        <v>48963332.065693311</v>
      </c>
      <c r="G306" s="16">
        <v>2.0016044620445188E-2</v>
      </c>
      <c r="H306" s="13">
        <v>317.51186000000001</v>
      </c>
    </row>
    <row r="307" spans="1:8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14">
        <v>70534.355920354239</v>
      </c>
      <c r="F307" s="14">
        <v>50624033.488838397</v>
      </c>
      <c r="G307" s="16">
        <v>2.0016153797473461E-2</v>
      </c>
      <c r="H307" s="13">
        <v>320.48054400000001</v>
      </c>
    </row>
    <row r="308" spans="1:8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14">
        <v>70529.418484198046</v>
      </c>
      <c r="F308" s="14">
        <v>52120791.279827289</v>
      </c>
      <c r="G308" s="16">
        <v>2.0016257899273578E-2</v>
      </c>
      <c r="H308" s="13">
        <v>331.75097399999999</v>
      </c>
    </row>
    <row r="309" spans="1:8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14">
        <v>70919.467905617057</v>
      </c>
      <c r="F309" s="14">
        <v>51627921.074055962</v>
      </c>
      <c r="G309" s="16">
        <v>2.0016365421319959E-2</v>
      </c>
      <c r="H309" s="13">
        <v>348.97341799999998</v>
      </c>
    </row>
    <row r="310" spans="1:8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14">
        <v>73388.947141082477</v>
      </c>
      <c r="F310" s="14">
        <v>54105132.535547093</v>
      </c>
      <c r="G310" s="16">
        <v>2.001646548159541E-2</v>
      </c>
      <c r="H310" s="13">
        <v>381.49905000000001</v>
      </c>
    </row>
    <row r="311" spans="1:8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14">
        <v>73512.643104224291</v>
      </c>
      <c r="F311" s="14">
        <v>54258154.879722461</v>
      </c>
      <c r="G311" s="16">
        <v>2.0016564766617041E-2</v>
      </c>
      <c r="H311" s="13">
        <v>377.199319</v>
      </c>
    </row>
    <row r="312" spans="1:8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14">
        <v>72106.021215814457</v>
      </c>
      <c r="F312" s="14">
        <v>52333272.681444287</v>
      </c>
      <c r="G312" s="16">
        <v>2.0016669935374778E-2</v>
      </c>
      <c r="H312" s="13">
        <v>392.87833999999998</v>
      </c>
    </row>
    <row r="313" spans="1:8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14">
        <v>71751.060704558593</v>
      </c>
      <c r="F313" s="14">
        <v>52651579.302924439</v>
      </c>
      <c r="G313" s="16">
        <v>2.0016777501748909E-2</v>
      </c>
      <c r="H313" s="13">
        <v>390.11160000000001</v>
      </c>
    </row>
    <row r="314" spans="1:8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14">
        <v>71889.578194901711</v>
      </c>
      <c r="F314" s="14">
        <v>52409680.197448611</v>
      </c>
      <c r="G314" s="16">
        <v>2.0016870388096158E-2</v>
      </c>
      <c r="H314" s="13">
        <v>399.50010900000001</v>
      </c>
    </row>
    <row r="315" spans="1:8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14">
        <v>71233.093586840885</v>
      </c>
      <c r="F315" s="14">
        <v>52709065.111876853</v>
      </c>
      <c r="G315" s="16">
        <v>2.001699181614084E-2</v>
      </c>
      <c r="H315" s="13">
        <v>396.12778600000001</v>
      </c>
    </row>
    <row r="316" spans="1:8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14">
        <v>68219.660876193448</v>
      </c>
      <c r="F316" s="14">
        <v>51723964.47996112</v>
      </c>
      <c r="G316" s="16">
        <v>2.001708204059395E-2</v>
      </c>
      <c r="H316" s="13">
        <v>381.16080299999999</v>
      </c>
    </row>
    <row r="317" spans="1:8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14">
        <v>56155.911955467367</v>
      </c>
      <c r="F317" s="14">
        <v>50712865.156031929</v>
      </c>
      <c r="G317" s="16">
        <v>2.001716949996071E-2</v>
      </c>
      <c r="H317" s="13">
        <v>392.37177000000003</v>
      </c>
    </row>
    <row r="318" spans="1:8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14">
        <v>54897.564145373552</v>
      </c>
      <c r="F318" s="14">
        <v>50449239.992874958</v>
      </c>
      <c r="G318" s="16">
        <v>2.0017248298137828E-2</v>
      </c>
      <c r="H318" s="13">
        <v>392.87225599999999</v>
      </c>
    </row>
    <row r="319" spans="1:8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14">
        <v>53420.936806270678</v>
      </c>
      <c r="F319" s="14">
        <v>51147191.949144438</v>
      </c>
      <c r="G319" s="16">
        <v>2.0017329401700808E-2</v>
      </c>
      <c r="H319" s="13">
        <v>392.05591099999998</v>
      </c>
    </row>
    <row r="320" spans="1:8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14">
        <v>53292.505737269697</v>
      </c>
      <c r="F320" s="14">
        <v>51033417.740495212</v>
      </c>
      <c r="G320" s="16">
        <v>2.0017381225317338E-2</v>
      </c>
      <c r="H320" s="13">
        <v>378.96451400000001</v>
      </c>
    </row>
    <row r="321" spans="1:8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14">
        <v>59968.1780409657</v>
      </c>
      <c r="F321" s="14">
        <v>51245060.563073218</v>
      </c>
      <c r="G321" s="16">
        <v>2.0017481822421281E-2</v>
      </c>
      <c r="H321" s="13">
        <v>389.37133599999999</v>
      </c>
    </row>
    <row r="322" spans="1:8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14">
        <v>59252.720746499712</v>
      </c>
      <c r="F322" s="14">
        <v>54285775.314853437</v>
      </c>
      <c r="G322" s="16">
        <v>2.001756053714554E-2</v>
      </c>
      <c r="H322" s="13">
        <v>416.32711399999999</v>
      </c>
    </row>
    <row r="323" spans="1:8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14">
        <v>60240.246940711433</v>
      </c>
      <c r="F323" s="14">
        <v>52825609.29772675</v>
      </c>
      <c r="G323" s="16">
        <v>2.0017643323122759E-2</v>
      </c>
      <c r="H323" s="13">
        <v>438.28887700000001</v>
      </c>
    </row>
    <row r="324" spans="1:8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14">
        <v>61864.63014690471</v>
      </c>
      <c r="F324" s="14">
        <v>52494987.969960026</v>
      </c>
      <c r="G324" s="16">
        <v>2.0017723720452602E-2</v>
      </c>
      <c r="H324" s="13">
        <v>427.32551799999999</v>
      </c>
    </row>
    <row r="325" spans="1:8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14">
        <v>62056.703587094256</v>
      </c>
      <c r="F325" s="14">
        <v>50283561.710849732</v>
      </c>
      <c r="G325" s="16">
        <v>2.0017814565431901E-2</v>
      </c>
      <c r="H325" s="13">
        <v>429.91003599999999</v>
      </c>
    </row>
    <row r="326" spans="1:8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14">
        <v>61050.520585937367</v>
      </c>
      <c r="F326" s="14">
        <v>47604600.507390939</v>
      </c>
      <c r="G326" s="16">
        <v>2.0017906912367191E-2</v>
      </c>
      <c r="H326" s="13">
        <v>429.0016</v>
      </c>
    </row>
    <row r="327" spans="1:8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14">
        <v>60559.312033300797</v>
      </c>
      <c r="F327" s="14">
        <v>47675346.511333592</v>
      </c>
      <c r="G327" s="16">
        <v>2.001800419579804E-2</v>
      </c>
      <c r="H327" s="13">
        <v>416.61917599999998</v>
      </c>
    </row>
    <row r="328" spans="1:8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14">
        <v>60116.5979309209</v>
      </c>
      <c r="F328" s="14">
        <v>47972644.824243382</v>
      </c>
      <c r="G328" s="16">
        <v>2.001810578694449E-2</v>
      </c>
      <c r="H328" s="13">
        <v>407.73086899999998</v>
      </c>
    </row>
    <row r="329" spans="1:8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14">
        <v>59112.801954019364</v>
      </c>
      <c r="F329" s="14">
        <v>47953149.516915306</v>
      </c>
      <c r="G329" s="16">
        <v>2.001820436882883E-2</v>
      </c>
      <c r="H329" s="13">
        <v>411.06477699999999</v>
      </c>
    </row>
    <row r="330" spans="1:8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14">
        <v>59062.708345523271</v>
      </c>
      <c r="F330" s="14">
        <v>47909501.860315397</v>
      </c>
      <c r="G330" s="16">
        <v>2.0018267016337889E-2</v>
      </c>
      <c r="H330" s="13">
        <v>389.06039500000003</v>
      </c>
    </row>
    <row r="331" spans="1:8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14">
        <v>59084.452005927153</v>
      </c>
      <c r="F331" s="14">
        <v>48472133.75587187</v>
      </c>
      <c r="G331" s="16">
        <v>2.001837133660506E-2</v>
      </c>
      <c r="H331" s="13">
        <v>390.64372500000002</v>
      </c>
    </row>
    <row r="332" spans="1:8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14">
        <v>57484.335027351059</v>
      </c>
      <c r="F332" s="14">
        <v>48767174.568616956</v>
      </c>
      <c r="G332" s="16">
        <v>2.0018461434163321E-2</v>
      </c>
      <c r="H332" s="13">
        <v>398.89069699999999</v>
      </c>
    </row>
    <row r="333" spans="1:8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14">
        <v>56646.789264209619</v>
      </c>
      <c r="F333" s="14">
        <v>49443904.630661793</v>
      </c>
      <c r="G333" s="16">
        <v>2.001854792548291E-2</v>
      </c>
      <c r="H333" s="13">
        <v>387.86864200000002</v>
      </c>
    </row>
    <row r="334" spans="1:8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14">
        <v>57634.727123922537</v>
      </c>
      <c r="F334" s="14">
        <v>49652272.383093789</v>
      </c>
      <c r="G334" s="16">
        <v>2.001862444704133E-2</v>
      </c>
      <c r="H334" s="13">
        <v>383.615341</v>
      </c>
    </row>
    <row r="335" spans="1:8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14">
        <v>58513.990167503427</v>
      </c>
      <c r="F335" s="14">
        <v>50102317.464542903</v>
      </c>
      <c r="G335" s="16">
        <v>2.0018711106197878E-2</v>
      </c>
      <c r="H335" s="13">
        <v>383.49660399999999</v>
      </c>
    </row>
    <row r="336" spans="1:8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14">
        <v>56951.207748736037</v>
      </c>
      <c r="F336" s="14">
        <v>50375741.165245026</v>
      </c>
      <c r="G336" s="16">
        <v>2.001880126467101E-2</v>
      </c>
      <c r="H336" s="13">
        <v>387.41705899999999</v>
      </c>
    </row>
    <row r="337" spans="1:8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14">
        <v>54656.192345308147</v>
      </c>
      <c r="F337" s="14">
        <v>50536041.43677891</v>
      </c>
      <c r="G337" s="16">
        <v>2.0018877345633099E-2</v>
      </c>
      <c r="H337" s="13">
        <v>395.91071399999998</v>
      </c>
    </row>
    <row r="338" spans="1:8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14">
        <v>57115.677948468707</v>
      </c>
      <c r="F338" s="14">
        <v>49009964.178396851</v>
      </c>
      <c r="G338" s="16">
        <v>2.0018958201405101E-2</v>
      </c>
      <c r="H338" s="13">
        <v>411.40192300000001</v>
      </c>
    </row>
    <row r="339" spans="1:8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14">
        <v>70463.409843907342</v>
      </c>
      <c r="F339" s="14">
        <v>47025415.913353592</v>
      </c>
      <c r="G339" s="16">
        <v>2.0019055053150239E-2</v>
      </c>
      <c r="H339" s="13">
        <v>426.21732600000001</v>
      </c>
    </row>
    <row r="340" spans="1:8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14">
        <v>72576.488676646099</v>
      </c>
      <c r="F340" s="14">
        <v>46730680.982141547</v>
      </c>
      <c r="G340" s="16">
        <v>2.0019168569037911E-2</v>
      </c>
      <c r="H340" s="13">
        <v>464.42039499999998</v>
      </c>
    </row>
    <row r="341" spans="1:8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14">
        <v>84050.868641231413</v>
      </c>
      <c r="F341" s="14">
        <v>46328306.247329667</v>
      </c>
      <c r="G341" s="16">
        <v>2.001931161078694E-2</v>
      </c>
      <c r="H341" s="13">
        <v>468.82683800000001</v>
      </c>
    </row>
    <row r="342" spans="1:8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14">
        <v>109338.7570452004</v>
      </c>
      <c r="F342" s="14">
        <v>43319550.51627294</v>
      </c>
      <c r="G342" s="16">
        <v>2.0019500570405861E-2</v>
      </c>
      <c r="H342" s="13">
        <v>415.81762300000003</v>
      </c>
    </row>
    <row r="343" spans="1:8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14">
        <v>117825.3923346488</v>
      </c>
      <c r="F343" s="14">
        <v>42561609.218978159</v>
      </c>
      <c r="G343" s="16">
        <v>2.0019727967841759E-2</v>
      </c>
      <c r="H343" s="13">
        <v>386.53625</v>
      </c>
    </row>
    <row r="344" spans="1:8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14">
        <v>97369.484862723519</v>
      </c>
      <c r="F344" s="14">
        <v>43972733.925505973</v>
      </c>
      <c r="G344" s="16">
        <v>2.0020000744370572E-2</v>
      </c>
      <c r="H344" s="13">
        <v>338.52811000000003</v>
      </c>
    </row>
    <row r="345" spans="1:8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14">
        <v>90154.78813275577</v>
      </c>
      <c r="F345" s="14">
        <v>45123817.668746002</v>
      </c>
      <c r="G345" s="16">
        <v>2.0020151841555669E-2</v>
      </c>
      <c r="H345" s="13">
        <v>340.254098</v>
      </c>
    </row>
    <row r="346" spans="1:8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14">
        <v>89027.124943117262</v>
      </c>
      <c r="F346" s="14">
        <v>43892206.874252819</v>
      </c>
      <c r="G346" s="16">
        <v>2.002032764401112E-2</v>
      </c>
      <c r="H346" s="13">
        <v>346.19584300000002</v>
      </c>
    </row>
    <row r="347" spans="1:8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14">
        <v>88409.234000266864</v>
      </c>
      <c r="F347" s="14">
        <v>44383870.497347437</v>
      </c>
      <c r="G347" s="16">
        <v>2.0020499385921951E-2</v>
      </c>
      <c r="H347" s="13">
        <v>344.05683099999999</v>
      </c>
    </row>
    <row r="348" spans="1:8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14">
        <v>83448.77613907012</v>
      </c>
      <c r="F348" s="14">
        <v>44336261.976473317</v>
      </c>
      <c r="G348" s="16">
        <v>2.0020662316818691E-2</v>
      </c>
      <c r="H348" s="13">
        <v>340.52803899999998</v>
      </c>
    </row>
    <row r="349" spans="1:8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14">
        <v>78642.814597968871</v>
      </c>
      <c r="F349" s="14">
        <v>45230049.579172671</v>
      </c>
      <c r="G349" s="16">
        <v>2.0020802934113111E-2</v>
      </c>
      <c r="H349" s="13">
        <v>365.43206500000002</v>
      </c>
    </row>
    <row r="350" spans="1:8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14">
        <v>83838.98363823512</v>
      </c>
      <c r="F350" s="14">
        <v>45553255.58640597</v>
      </c>
      <c r="G350" s="16">
        <v>2.0020951822527441E-2</v>
      </c>
      <c r="H350" s="13">
        <v>366.57907899999998</v>
      </c>
    </row>
    <row r="351" spans="1:8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14">
        <v>85629.820339410551</v>
      </c>
      <c r="F351" s="14">
        <v>45788801.999948591</v>
      </c>
      <c r="G351" s="16">
        <v>2.00211058215919E-2</v>
      </c>
      <c r="H351" s="13">
        <v>373.63513899999998</v>
      </c>
    </row>
    <row r="352" spans="1:8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14">
        <v>85157.904280482384</v>
      </c>
      <c r="F352" s="14">
        <v>48229052.379166581</v>
      </c>
      <c r="G352" s="16">
        <v>2.002125978850007E-2</v>
      </c>
      <c r="H352" s="13">
        <v>374.30485299999998</v>
      </c>
    </row>
    <row r="353" spans="1:8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14">
        <v>88991.777505834893</v>
      </c>
      <c r="F353" s="14">
        <v>49631512.724005073</v>
      </c>
      <c r="G353" s="16">
        <v>2.002139720073768E-2</v>
      </c>
      <c r="H353" s="13">
        <v>369.18952400000001</v>
      </c>
    </row>
    <row r="354" spans="1:8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14">
        <v>95088.964052343552</v>
      </c>
      <c r="F354" s="14">
        <v>52559106.015259668</v>
      </c>
      <c r="G354" s="16">
        <v>2.0021569405216651E-2</v>
      </c>
      <c r="H354" s="13">
        <v>373.32606099999998</v>
      </c>
    </row>
    <row r="355" spans="1:8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14">
        <v>97629.587843524001</v>
      </c>
      <c r="F355" s="14">
        <v>51835788.48290395</v>
      </c>
      <c r="G355" s="16">
        <v>2.002169045621589E-2</v>
      </c>
      <c r="H355" s="13">
        <v>361.17029400000001</v>
      </c>
    </row>
    <row r="356" spans="1:8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14">
        <v>100571.6263490914</v>
      </c>
      <c r="F356" s="14">
        <v>49878710.793724403</v>
      </c>
      <c r="G356" s="16">
        <v>2.0021880237948771E-2</v>
      </c>
      <c r="H356" s="13">
        <v>378.81048800000002</v>
      </c>
    </row>
    <row r="357" spans="1:8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14">
        <v>89469.806050678424</v>
      </c>
      <c r="F357" s="14">
        <v>46889782.547537282</v>
      </c>
      <c r="G357" s="16">
        <v>2.002202520431913E-2</v>
      </c>
      <c r="H357" s="13">
        <v>386.90639499999997</v>
      </c>
    </row>
    <row r="358" spans="1:8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14">
        <v>89248.81246660235</v>
      </c>
      <c r="F358" s="14">
        <v>45610729.051865287</v>
      </c>
      <c r="G358" s="16">
        <v>2.002217975807459E-2</v>
      </c>
      <c r="H358" s="13">
        <v>383.581818</v>
      </c>
    </row>
    <row r="359" spans="1:8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14">
        <v>92321.728555250753</v>
      </c>
      <c r="F359" s="14">
        <v>44596037.301011942</v>
      </c>
      <c r="G359" s="16">
        <v>2.002235165149905E-2</v>
      </c>
      <c r="H359" s="13">
        <v>371.53608700000001</v>
      </c>
    </row>
    <row r="360" spans="1:8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14">
        <v>93663.902195128467</v>
      </c>
      <c r="F360" s="14">
        <v>42450187.903515898</v>
      </c>
      <c r="G360" s="16">
        <v>2.0022533575832179E-2</v>
      </c>
      <c r="H360" s="13">
        <v>350.32931000000002</v>
      </c>
    </row>
    <row r="361" spans="1:8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14">
        <v>95893.449879458349</v>
      </c>
      <c r="F361" s="14">
        <v>43042881.995616183</v>
      </c>
      <c r="G361" s="16">
        <v>2.0022727884623351E-2</v>
      </c>
      <c r="H361" s="13">
        <v>342.22974299999998</v>
      </c>
    </row>
    <row r="362" spans="1:8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14">
        <v>89840.27368123208</v>
      </c>
      <c r="F362" s="14">
        <v>42072205.565581538</v>
      </c>
      <c r="G362" s="16">
        <v>2.0022959161341131E-2</v>
      </c>
      <c r="H362" s="13">
        <v>328.93565799999999</v>
      </c>
    </row>
    <row r="363" spans="1:8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14">
        <v>70347.336516875206</v>
      </c>
      <c r="F363" s="14">
        <v>39414167.151029237</v>
      </c>
      <c r="G363" s="16">
        <v>2.0023098440183639E-2</v>
      </c>
      <c r="H363" s="13">
        <v>337.89469700000001</v>
      </c>
    </row>
    <row r="364" spans="1:8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14">
        <v>73246.365391617204</v>
      </c>
      <c r="F364" s="14">
        <v>37757731.509196967</v>
      </c>
      <c r="G364" s="16">
        <v>2.0023254728190588E-2</v>
      </c>
      <c r="H364" s="13">
        <v>347.58457099999998</v>
      </c>
    </row>
    <row r="365" spans="1:8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14">
        <v>72676.285055052431</v>
      </c>
      <c r="F365" s="14">
        <v>37738191.836403348</v>
      </c>
      <c r="G365" s="16">
        <v>2.0023409116034851E-2</v>
      </c>
      <c r="H365" s="13">
        <v>352.44720899999999</v>
      </c>
    </row>
    <row r="366" spans="1:8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14">
        <v>74469.331951574684</v>
      </c>
      <c r="F366" s="14">
        <v>37146409.874538817</v>
      </c>
      <c r="G366" s="16">
        <v>2.0023578433478149E-2</v>
      </c>
      <c r="H366" s="13">
        <v>354.060789</v>
      </c>
    </row>
    <row r="367" spans="1:8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14">
        <v>74448.952469220545</v>
      </c>
      <c r="F367" s="14">
        <v>37362291.742558062</v>
      </c>
      <c r="G367" s="16">
        <v>2.002374807572873E-2</v>
      </c>
      <c r="H367" s="13">
        <v>360.36826100000002</v>
      </c>
    </row>
    <row r="368" spans="1:8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14">
        <v>69709.380860830002</v>
      </c>
      <c r="F368" s="14">
        <v>37979954.456588827</v>
      </c>
      <c r="G368" s="16">
        <v>2.0023913074266389E-2</v>
      </c>
      <c r="H368" s="13">
        <v>356.35199999999998</v>
      </c>
    </row>
    <row r="369" spans="1:8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14">
        <v>70046.201134142568</v>
      </c>
      <c r="F369" s="14">
        <v>37719419.038351253</v>
      </c>
      <c r="G369" s="16">
        <v>2.0024070665964899E-2</v>
      </c>
      <c r="H369" s="13">
        <v>358.04750000000001</v>
      </c>
    </row>
    <row r="370" spans="1:8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14">
        <v>71543.019680743702</v>
      </c>
      <c r="F370" s="14">
        <v>37414074.181487553</v>
      </c>
      <c r="G370" s="16">
        <v>2.002421680662899E-2</v>
      </c>
      <c r="H370" s="13">
        <v>355.78235799999999</v>
      </c>
    </row>
    <row r="371" spans="1:8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14">
        <v>68284.924615386495</v>
      </c>
      <c r="F371" s="14">
        <v>37527184.694294684</v>
      </c>
      <c r="G371" s="16">
        <v>2.002436158578727E-2</v>
      </c>
      <c r="H371" s="13">
        <v>344.058583</v>
      </c>
    </row>
    <row r="372" spans="1:8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14">
        <v>68582.302033558793</v>
      </c>
      <c r="F372" s="14">
        <v>37988435.827085972</v>
      </c>
      <c r="G372" s="16">
        <v>2.0024521153728301E-2</v>
      </c>
      <c r="H372" s="13">
        <v>350.20964099999998</v>
      </c>
    </row>
    <row r="373" spans="1:8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14">
        <v>70366.894879915839</v>
      </c>
      <c r="F373" s="14">
        <v>38628519.934927583</v>
      </c>
      <c r="G373" s="16">
        <v>2.002466508002055E-2</v>
      </c>
      <c r="H373" s="13">
        <v>351.73371400000002</v>
      </c>
    </row>
    <row r="374" spans="1:8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14">
        <v>78472.886216252242</v>
      </c>
      <c r="F374" s="14">
        <v>39316269.169980787</v>
      </c>
      <c r="G374" s="16">
        <v>2.0024815236291779E-2</v>
      </c>
      <c r="H374" s="13">
        <v>352.60500000000002</v>
      </c>
    </row>
    <row r="375" spans="1:8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14">
        <v>86798.028191365476</v>
      </c>
      <c r="F375" s="14">
        <v>40033753.083950169</v>
      </c>
      <c r="G375" s="16">
        <v>2.002499926276732E-2</v>
      </c>
      <c r="H375" s="13">
        <v>343.27096499999999</v>
      </c>
    </row>
    <row r="376" spans="1:8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14">
        <v>92254.887578929498</v>
      </c>
      <c r="F376" s="14">
        <v>42432878.754695803</v>
      </c>
      <c r="G376" s="16">
        <v>2.002518806987608E-2</v>
      </c>
      <c r="H376" s="13">
        <v>340.99153799999999</v>
      </c>
    </row>
    <row r="377" spans="1:8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14">
        <v>83696.278795605103</v>
      </c>
      <c r="F377" s="14">
        <v>43253791.31504149</v>
      </c>
      <c r="G377" s="16">
        <v>2.0025365603639898E-2</v>
      </c>
      <c r="H377" s="13">
        <v>350.13144199999999</v>
      </c>
    </row>
    <row r="378" spans="1:8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14">
        <v>83333.737438668904</v>
      </c>
      <c r="F378" s="14">
        <v>43587750.225275218</v>
      </c>
      <c r="G378" s="16">
        <v>2.002553047014824E-2</v>
      </c>
      <c r="H378" s="13">
        <v>367.77850000000001</v>
      </c>
    </row>
    <row r="379" spans="1:8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14">
        <v>83040.264675584214</v>
      </c>
      <c r="F379" s="14">
        <v>44357175.127534993</v>
      </c>
      <c r="G379" s="16">
        <v>2.0025682160363389E-2</v>
      </c>
      <c r="H379" s="13">
        <v>372.134545</v>
      </c>
    </row>
    <row r="380" spans="1:8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14">
        <v>83438.096578422643</v>
      </c>
      <c r="F380" s="14">
        <v>44909470.509107433</v>
      </c>
      <c r="G380" s="16">
        <v>2.0025836075832689E-2</v>
      </c>
      <c r="H380" s="13">
        <v>372.623965</v>
      </c>
    </row>
    <row r="381" spans="1:8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14">
        <v>81137.533634914391</v>
      </c>
      <c r="F381" s="14">
        <v>44834868.140748218</v>
      </c>
      <c r="G381" s="16">
        <v>2.00259798435986E-2</v>
      </c>
      <c r="H381" s="13">
        <v>385.23583300000001</v>
      </c>
    </row>
    <row r="382" spans="1:8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14">
        <v>72988.963740035353</v>
      </c>
      <c r="F382" s="14">
        <v>45397753.523025461</v>
      </c>
      <c r="G382" s="16">
        <v>2.002611707047721E-2</v>
      </c>
      <c r="H382" s="13">
        <v>380.92870399999998</v>
      </c>
    </row>
    <row r="383" spans="1:8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14">
        <v>67773.907780102163</v>
      </c>
      <c r="F383" s="14">
        <v>45630152.579017691</v>
      </c>
      <c r="G383" s="16">
        <v>2.0026255964779631E-2</v>
      </c>
      <c r="H383" s="13">
        <v>378.17241899999999</v>
      </c>
    </row>
    <row r="384" spans="1:8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14">
        <v>69041.185295751595</v>
      </c>
      <c r="F384" s="14">
        <v>45601192.576243646</v>
      </c>
      <c r="G384" s="16">
        <v>2.0026355754709142E-2</v>
      </c>
      <c r="H384" s="13">
        <v>375.30691200000001</v>
      </c>
    </row>
    <row r="385" spans="1:8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14">
        <v>61535.196426681017</v>
      </c>
      <c r="F385" s="14">
        <v>45501556.428376719</v>
      </c>
      <c r="G385" s="16">
        <v>2.002647227067849E-2</v>
      </c>
      <c r="H385" s="13">
        <v>366.28822500000001</v>
      </c>
    </row>
    <row r="386" spans="1:8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14">
        <v>63856.800054121013</v>
      </c>
      <c r="F386" s="14">
        <v>45556854.194672041</v>
      </c>
      <c r="G386" s="16">
        <v>2.0026557592973331E-2</v>
      </c>
      <c r="H386" s="13">
        <v>369.79357099999999</v>
      </c>
    </row>
    <row r="387" spans="1:8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14">
        <v>63100.583792738973</v>
      </c>
      <c r="F387" s="14">
        <v>45944070.260428451</v>
      </c>
      <c r="G387" s="16">
        <v>2.0026671764776179E-2</v>
      </c>
      <c r="H387" s="13">
        <v>376.96</v>
      </c>
    </row>
    <row r="388" spans="1:8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14">
        <v>67294.972697669029</v>
      </c>
      <c r="F388" s="14">
        <v>46987958.922778137</v>
      </c>
      <c r="G388" s="16">
        <v>2.002678097252034E-2</v>
      </c>
      <c r="H388" s="13">
        <v>377.4</v>
      </c>
    </row>
    <row r="389" spans="1:8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14">
        <v>66485.920716528577</v>
      </c>
      <c r="F389" s="14">
        <v>48660793.123886809</v>
      </c>
      <c r="G389" s="16">
        <v>2.002689001220382E-2</v>
      </c>
      <c r="H389" s="13">
        <v>370.986806</v>
      </c>
    </row>
    <row r="390" spans="1:8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14">
        <v>59857.585508458709</v>
      </c>
      <c r="F390" s="14">
        <v>49059617.420478933</v>
      </c>
      <c r="G390" s="16">
        <v>2.0026986192403552E-2</v>
      </c>
      <c r="H390" s="13">
        <v>394.46958999999998</v>
      </c>
    </row>
    <row r="391" spans="1:8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14">
        <v>60680.891746999638</v>
      </c>
      <c r="F391" s="14">
        <v>49345491.506571777</v>
      </c>
      <c r="G391" s="16">
        <v>2.0027071270951342E-2</v>
      </c>
      <c r="H391" s="13">
        <v>415.0625</v>
      </c>
    </row>
    <row r="392" spans="1:8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14">
        <v>63667.124326304547</v>
      </c>
      <c r="F392" s="14">
        <v>51124634.403865352</v>
      </c>
      <c r="G392" s="16">
        <v>2.00271718176766E-2</v>
      </c>
      <c r="H392" s="13">
        <v>409.97321399999998</v>
      </c>
    </row>
    <row r="393" spans="1:8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14">
        <v>62348.784211376798</v>
      </c>
      <c r="F393" s="14">
        <v>53630185.677336417</v>
      </c>
      <c r="G393" s="16">
        <v>2.0027255256763309E-2</v>
      </c>
      <c r="H393" s="13">
        <v>412.34318200000001</v>
      </c>
    </row>
    <row r="394" spans="1:8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14">
        <v>60922.826360529623</v>
      </c>
      <c r="F394" s="14">
        <v>54527665.356070504</v>
      </c>
      <c r="G394" s="16">
        <v>2.00273367630882E-2</v>
      </c>
      <c r="H394" s="13">
        <v>406.84105299999999</v>
      </c>
    </row>
    <row r="395" spans="1:8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14">
        <v>56992.349729629801</v>
      </c>
      <c r="F395" s="14">
        <v>54784923.334971353</v>
      </c>
      <c r="G395" s="16">
        <v>2.0027412615267009E-2</v>
      </c>
      <c r="H395" s="13">
        <v>393.262698</v>
      </c>
    </row>
    <row r="396" spans="1:8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14">
        <v>57004.600799741682</v>
      </c>
      <c r="F396" s="14">
        <v>56008287.78411682</v>
      </c>
      <c r="G396" s="16">
        <v>2.0027482828874489E-2</v>
      </c>
      <c r="H396" s="13">
        <v>397.96275000000003</v>
      </c>
    </row>
    <row r="397" spans="1:8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14">
        <v>59466.673537144547</v>
      </c>
      <c r="F397" s="14">
        <v>55382104.66651696</v>
      </c>
      <c r="G397" s="16">
        <v>2.0027562066469721E-2</v>
      </c>
      <c r="H397" s="13">
        <v>386.49874999999997</v>
      </c>
    </row>
    <row r="398" spans="1:8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14">
        <v>58287.229942983948</v>
      </c>
      <c r="F398" s="14">
        <v>56172091.455213644</v>
      </c>
      <c r="G398" s="16">
        <v>2.002763889957742E-2</v>
      </c>
      <c r="H398" s="13">
        <v>384.30297300000001</v>
      </c>
    </row>
    <row r="399" spans="1:8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14">
        <v>58949.193974781003</v>
      </c>
      <c r="F399" s="14">
        <v>55812654.614158437</v>
      </c>
      <c r="G399" s="16">
        <v>2.0027714206558689E-2</v>
      </c>
      <c r="H399" s="13">
        <v>384.279405</v>
      </c>
    </row>
    <row r="400" spans="1:8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14">
        <v>59719.914083506301</v>
      </c>
      <c r="F400" s="14">
        <v>56040717.259508923</v>
      </c>
      <c r="G400" s="16">
        <v>2.0027788660465961E-2</v>
      </c>
      <c r="H400" s="13">
        <v>387.33196400000003</v>
      </c>
    </row>
    <row r="401" spans="1:8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14">
        <v>60268.049222875226</v>
      </c>
      <c r="F401" s="14">
        <v>55450781.933562689</v>
      </c>
      <c r="G401" s="16">
        <v>2.002786259973215E-2</v>
      </c>
      <c r="H401" s="13">
        <v>393.42559999999997</v>
      </c>
    </row>
    <row r="402" spans="1:8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14">
        <v>61597.068935837378</v>
      </c>
      <c r="F402" s="14">
        <v>53457707.668047652</v>
      </c>
      <c r="G402" s="16">
        <v>2.0027947710268511E-2</v>
      </c>
      <c r="H402" s="13">
        <v>378.68179700000002</v>
      </c>
    </row>
    <row r="403" spans="1:8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14">
        <v>61379.217729978642</v>
      </c>
      <c r="F403" s="14">
        <v>54021602.656596772</v>
      </c>
      <c r="G403" s="16">
        <v>2.0028028050659379E-2</v>
      </c>
      <c r="H403" s="13">
        <v>384.152153</v>
      </c>
    </row>
    <row r="404" spans="1:8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14">
        <v>68308.063625215858</v>
      </c>
      <c r="F404" s="14">
        <v>55695144.503823087</v>
      </c>
      <c r="G404" s="16">
        <v>2.0028113540448929E-2</v>
      </c>
      <c r="H404" s="13">
        <v>404.51057700000001</v>
      </c>
    </row>
    <row r="405" spans="1:8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14">
        <v>68114.011617798504</v>
      </c>
      <c r="F405" s="14">
        <v>56878536.391078539</v>
      </c>
      <c r="G405" s="16">
        <v>2.002820354291434E-2</v>
      </c>
      <c r="H405" s="13">
        <v>428.74757699999998</v>
      </c>
    </row>
    <row r="406" spans="1:8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14">
        <v>63520.272218420767</v>
      </c>
      <c r="F406" s="14">
        <v>57802360.367222361</v>
      </c>
      <c r="G406" s="16">
        <v>2.0028285178771379E-2</v>
      </c>
      <c r="H406" s="13">
        <v>456.43185399999999</v>
      </c>
    </row>
    <row r="407" spans="1:8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14">
        <v>51911.489159076838</v>
      </c>
      <c r="F407" s="14">
        <v>58025268.792280182</v>
      </c>
      <c r="G407" s="16">
        <v>2.002836050468285E-2</v>
      </c>
      <c r="H407" s="13">
        <v>435.209765</v>
      </c>
    </row>
    <row r="408" spans="1:8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14">
        <v>52053.045184026327</v>
      </c>
      <c r="F408" s="14">
        <v>57236070.916812107</v>
      </c>
      <c r="G408" s="16">
        <v>2.0028417531213059E-2</v>
      </c>
      <c r="H408" s="13">
        <v>448.57481799999999</v>
      </c>
    </row>
    <row r="409" spans="1:8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14">
        <v>53123.954388448779</v>
      </c>
      <c r="F409" s="14">
        <v>56269966.359578438</v>
      </c>
      <c r="G409" s="16">
        <v>2.0028481786060381E-2</v>
      </c>
      <c r="H409" s="13">
        <v>447.70253300000002</v>
      </c>
    </row>
    <row r="410" spans="1:8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14">
        <v>53934.336155838108</v>
      </c>
      <c r="F410" s="14">
        <v>57374333.193244912</v>
      </c>
      <c r="G410" s="16">
        <v>2.0028552894899888E-2</v>
      </c>
      <c r="H410" s="13">
        <v>459.298564</v>
      </c>
    </row>
    <row r="411" spans="1:8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14">
        <v>55445.957896986562</v>
      </c>
      <c r="F411" s="14">
        <v>57453120.541962467</v>
      </c>
      <c r="G411" s="16">
        <v>2.002861304411192E-2</v>
      </c>
      <c r="H411" s="13">
        <v>462.95022399999999</v>
      </c>
    </row>
    <row r="412" spans="1:8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14">
        <v>51462.578639984276</v>
      </c>
      <c r="F412" s="14">
        <v>58696457.45176138</v>
      </c>
      <c r="G412" s="16">
        <v>2.002868207021077E-2</v>
      </c>
      <c r="H412" s="13">
        <v>466.57333299999999</v>
      </c>
    </row>
    <row r="413" spans="1:8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14">
        <v>55299.559039124979</v>
      </c>
      <c r="F413" s="14">
        <v>60130166.044605859</v>
      </c>
      <c r="G413" s="16">
        <v>2.0028742115628009E-2</v>
      </c>
      <c r="H413" s="13">
        <v>459.381688</v>
      </c>
    </row>
    <row r="414" spans="1:8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14">
        <v>51839.42277956006</v>
      </c>
      <c r="F414" s="14">
        <v>59947947.771475174</v>
      </c>
      <c r="G414" s="16">
        <v>2.0028801141378168E-2</v>
      </c>
      <c r="H414" s="13">
        <v>458.838077</v>
      </c>
    </row>
    <row r="415" spans="1:8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14">
        <v>52208.62750608108</v>
      </c>
      <c r="F415" s="14">
        <v>59548312.331902973</v>
      </c>
      <c r="G415" s="16">
        <v>2.0028862256845231E-2</v>
      </c>
      <c r="H415" s="13">
        <v>450.59470599999997</v>
      </c>
    </row>
    <row r="416" spans="1:8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14">
        <v>52309.629494470952</v>
      </c>
      <c r="F416" s="14">
        <v>59659073.760732323</v>
      </c>
      <c r="G416" s="16">
        <v>2.0028925829757242E-2</v>
      </c>
      <c r="H416" s="13">
        <v>470.59726499999999</v>
      </c>
    </row>
    <row r="417" spans="1:8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14">
        <v>51275.483098165649</v>
      </c>
      <c r="F417" s="14">
        <v>60994787.128005497</v>
      </c>
      <c r="G417" s="16">
        <v>2.0028982587788648E-2</v>
      </c>
      <c r="H417" s="13">
        <v>476.34552300000001</v>
      </c>
    </row>
    <row r="418" spans="1:8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14">
        <v>50390.03435810814</v>
      </c>
      <c r="F418" s="14">
        <v>67440269.666401565</v>
      </c>
      <c r="G418" s="16">
        <v>2.002903614290738E-2</v>
      </c>
      <c r="H418" s="13">
        <v>474.72806800000001</v>
      </c>
    </row>
    <row r="419" spans="1:8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14">
        <v>47051.526649194639</v>
      </c>
      <c r="F419" s="14">
        <v>67332459.16647391</v>
      </c>
      <c r="G419" s="16">
        <v>2.002908334712877E-2</v>
      </c>
      <c r="H419" s="13">
        <v>489.07384100000002</v>
      </c>
    </row>
    <row r="420" spans="1:8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14">
        <v>42061.556426538657</v>
      </c>
      <c r="F420" s="14">
        <v>63815222.032207243</v>
      </c>
      <c r="G420" s="16">
        <v>2.0029129955998849E-2</v>
      </c>
      <c r="H420" s="13">
        <v>520.20710899999995</v>
      </c>
    </row>
    <row r="421" spans="1:8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14">
        <v>38182.855166840433</v>
      </c>
      <c r="F421" s="14">
        <v>62721655.267089471</v>
      </c>
      <c r="G421" s="16">
        <v>2.0029169937269501E-2</v>
      </c>
      <c r="H421" s="13">
        <v>550.28177400000004</v>
      </c>
    </row>
    <row r="422" spans="1:8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14">
        <v>33592.01535039975</v>
      </c>
      <c r="F422" s="14">
        <v>62845278.551339917</v>
      </c>
      <c r="G422" s="16">
        <v>2.0029203232117869E-2</v>
      </c>
      <c r="H422" s="13">
        <v>579.55572700000005</v>
      </c>
    </row>
    <row r="423" spans="1:8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14">
        <v>34400.936782650628</v>
      </c>
      <c r="F423" s="14">
        <v>61997774.257218979</v>
      </c>
      <c r="G423" s="16">
        <v>2.002924094144027E-2</v>
      </c>
      <c r="H423" s="13">
        <v>607.92243699999995</v>
      </c>
    </row>
    <row r="424" spans="1:8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14">
        <v>32819.351816109091</v>
      </c>
      <c r="F424" s="14">
        <v>62003521.685343057</v>
      </c>
      <c r="G424" s="16">
        <v>2.0029275578662829E-2</v>
      </c>
      <c r="H424" s="13">
        <v>592.03637100000003</v>
      </c>
    </row>
    <row r="425" spans="1:8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14">
        <v>32367.80467582028</v>
      </c>
      <c r="F425" s="14">
        <v>61032628.401889794</v>
      </c>
      <c r="G425" s="16">
        <v>2.0029308107375299E-2</v>
      </c>
      <c r="H425" s="13">
        <v>514.77647899999999</v>
      </c>
    </row>
    <row r="426" spans="1:8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14">
        <v>31631.12501784835</v>
      </c>
      <c r="F426" s="14">
        <v>54126890.949870162</v>
      </c>
      <c r="G426" s="16">
        <v>2.0029343420228309E-2</v>
      </c>
      <c r="H426" s="13">
        <v>511.89694800000001</v>
      </c>
    </row>
    <row r="427" spans="1:8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14">
        <v>31104.60108040928</v>
      </c>
      <c r="F427" s="14">
        <v>54499232.185642838</v>
      </c>
      <c r="G427" s="16">
        <v>2.0029384118582131E-2</v>
      </c>
      <c r="H427" s="13">
        <v>524.91385700000001</v>
      </c>
    </row>
    <row r="428" spans="1:8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14">
        <v>30100.122724389119</v>
      </c>
      <c r="F428" s="14">
        <v>55306293.160387382</v>
      </c>
      <c r="G428" s="16">
        <v>2.0029419114880261E-2</v>
      </c>
      <c r="H428" s="13">
        <v>546.13544100000001</v>
      </c>
    </row>
    <row r="429" spans="1:8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14">
        <v>29819.296918570719</v>
      </c>
      <c r="F429" s="14">
        <v>54981489.104860641</v>
      </c>
      <c r="G429" s="16">
        <v>2.0029452264842131E-2</v>
      </c>
      <c r="H429" s="13">
        <v>593.36708299999998</v>
      </c>
    </row>
    <row r="430" spans="1:8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14">
        <v>29524.709978104351</v>
      </c>
      <c r="F430" s="14">
        <v>57183577.011976607</v>
      </c>
      <c r="G430" s="16">
        <v>2.002948716950104E-2</v>
      </c>
      <c r="H430" s="13">
        <v>603.51193499999999</v>
      </c>
    </row>
    <row r="431" spans="1:8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14">
        <v>29832.520217714849</v>
      </c>
      <c r="F431" s="14">
        <v>57257087.358332463</v>
      </c>
      <c r="G431" s="16">
        <v>2.0029519089729941E-2</v>
      </c>
      <c r="H431" s="13">
        <v>590.76472200000001</v>
      </c>
    </row>
    <row r="432" spans="1:8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14">
        <v>30361.394638927599</v>
      </c>
      <c r="F432" s="14">
        <v>55987900.191838481</v>
      </c>
      <c r="G432" s="16">
        <v>2.002955298118864E-2</v>
      </c>
      <c r="H432" s="13">
        <v>605.08766700000001</v>
      </c>
    </row>
    <row r="433" spans="1:8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14">
        <v>29349.622928302921</v>
      </c>
      <c r="F433" s="14">
        <v>55209909.292028069</v>
      </c>
      <c r="G433" s="16">
        <v>2.0029589371227379E-2</v>
      </c>
      <c r="H433" s="13">
        <v>591.27362100000005</v>
      </c>
    </row>
    <row r="434" spans="1:8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14">
        <v>29368.564414585031</v>
      </c>
      <c r="F434" s="14">
        <v>54748325.195299827</v>
      </c>
      <c r="G434" s="16">
        <v>2.0029621487578059E-2</v>
      </c>
      <c r="H434" s="13">
        <v>579.68366700000001</v>
      </c>
    </row>
    <row r="435" spans="1:8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14">
        <v>28984.656857494421</v>
      </c>
      <c r="F435" s="14">
        <v>55571602.627364077</v>
      </c>
      <c r="G435" s="16">
        <v>2.002965453542423E-2</v>
      </c>
      <c r="H435" s="13">
        <v>596.587131</v>
      </c>
    </row>
    <row r="436" spans="1:8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14">
        <v>28513.585067896449</v>
      </c>
      <c r="F436" s="14">
        <v>55958632.463659458</v>
      </c>
      <c r="G436" s="16">
        <v>2.0029687870010991E-2</v>
      </c>
      <c r="H436" s="13">
        <v>594.04072399999995</v>
      </c>
    </row>
    <row r="437" spans="1:8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14">
        <v>28658.509402575419</v>
      </c>
      <c r="F437" s="14">
        <v>55679064.052589551</v>
      </c>
      <c r="G437" s="16">
        <v>2.0029722133463872E-2</v>
      </c>
      <c r="H437" s="13">
        <v>575.87938899999995</v>
      </c>
    </row>
    <row r="438" spans="1:8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14">
        <v>28973.96481804824</v>
      </c>
      <c r="F438" s="14">
        <v>54535979.118035533</v>
      </c>
      <c r="G438" s="16">
        <v>2.00297530704674E-2</v>
      </c>
      <c r="H438" s="13">
        <v>554.12361099999998</v>
      </c>
    </row>
    <row r="439" spans="1:8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14">
        <v>28906.629161909172</v>
      </c>
      <c r="F439" s="14">
        <v>53436035.857685797</v>
      </c>
      <c r="G439" s="16">
        <v>2.002978964551979E-2</v>
      </c>
      <c r="H439" s="13">
        <v>561.83888899999999</v>
      </c>
    </row>
    <row r="440" spans="1:8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14">
        <v>28332.743614728319</v>
      </c>
      <c r="F440" s="14">
        <v>52971848.243008651</v>
      </c>
      <c r="G440" s="16">
        <v>2.002982855585762E-2</v>
      </c>
      <c r="H440" s="13">
        <v>545.78011500000002</v>
      </c>
    </row>
    <row r="441" spans="1:8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14">
        <v>28437.126805605141</v>
      </c>
      <c r="F441" s="14">
        <v>53935670.41241999</v>
      </c>
      <c r="G441" s="16">
        <v>2.0029857383619148E-2</v>
      </c>
      <c r="H441" s="13">
        <v>561.16869199999996</v>
      </c>
    </row>
    <row r="442" spans="1:8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14">
        <v>28879.09600814664</v>
      </c>
      <c r="F442" s="14">
        <v>54366701.887093633</v>
      </c>
      <c r="G442" s="16">
        <v>2.0029885837981959E-2</v>
      </c>
      <c r="H442" s="13">
        <v>583.705105</v>
      </c>
    </row>
    <row r="443" spans="1:8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14">
        <v>27730.705832569791</v>
      </c>
      <c r="F443" s="14">
        <v>54257270.898319513</v>
      </c>
      <c r="G443" s="16">
        <v>2.002991409669758E-2</v>
      </c>
      <c r="H443" s="13">
        <v>585.74434299999996</v>
      </c>
    </row>
    <row r="444" spans="1:8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14">
        <v>27472.874770138711</v>
      </c>
      <c r="F444" s="14">
        <v>54576489.536288671</v>
      </c>
      <c r="G444" s="16">
        <v>2.0029944034136851E-2</v>
      </c>
      <c r="H444" s="13">
        <v>587.85378800000001</v>
      </c>
    </row>
    <row r="445" spans="1:8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14">
        <v>27415.448619327439</v>
      </c>
      <c r="F445" s="14">
        <v>55314004.263174258</v>
      </c>
      <c r="G445" s="16">
        <v>2.0029971765170788E-2</v>
      </c>
      <c r="H445" s="13">
        <v>610.69127000000003</v>
      </c>
    </row>
    <row r="446" spans="1:8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14">
        <v>25746.922764796851</v>
      </c>
      <c r="F446" s="14">
        <v>55196714.239390172</v>
      </c>
      <c r="G446" s="16">
        <v>2.00299987614093E-2</v>
      </c>
      <c r="H446" s="13">
        <v>650.02534100000003</v>
      </c>
    </row>
    <row r="447" spans="1:8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14">
        <v>23822.08134894558</v>
      </c>
      <c r="F447" s="14">
        <v>56797672.692012392</v>
      </c>
      <c r="G447" s="16">
        <v>2.003002417754202E-2</v>
      </c>
      <c r="H447" s="13">
        <v>646.84391900000003</v>
      </c>
    </row>
    <row r="448" spans="1:8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14">
        <v>23503.440800573779</v>
      </c>
      <c r="F448" s="14">
        <v>56724231.941476561</v>
      </c>
      <c r="G448" s="16">
        <v>2.0030047429321591E-2</v>
      </c>
      <c r="H448" s="13">
        <v>656.41783799999996</v>
      </c>
    </row>
    <row r="449" spans="1:8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14">
        <v>23497.03490337175</v>
      </c>
      <c r="F449" s="14">
        <v>56884005.04387372</v>
      </c>
      <c r="G449" s="16">
        <v>2.00300694753286E-2</v>
      </c>
      <c r="H449" s="13">
        <v>647.31936599999995</v>
      </c>
    </row>
    <row r="450" spans="1:8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14">
        <v>24473.589925216758</v>
      </c>
      <c r="F450" s="14">
        <v>56749012.315608799</v>
      </c>
      <c r="G450" s="16">
        <v>2.003009326145264E-2</v>
      </c>
      <c r="H450" s="13">
        <v>619.51762599999995</v>
      </c>
    </row>
    <row r="451" spans="1:8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14">
        <v>32401.153798326799</v>
      </c>
      <c r="F451" s="14">
        <v>57415718.216229811</v>
      </c>
      <c r="G451" s="16">
        <v>2.0030119966986639E-2</v>
      </c>
      <c r="H451" s="13">
        <v>616.74520500000006</v>
      </c>
    </row>
    <row r="452" spans="1:8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14">
        <v>30010.232317088481</v>
      </c>
      <c r="F452" s="14">
        <v>57695516.446037903</v>
      </c>
      <c r="G452" s="16">
        <v>2.003015390445859E-2</v>
      </c>
      <c r="H452" s="13">
        <v>595.39130699999998</v>
      </c>
    </row>
    <row r="453" spans="1:8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14">
        <v>30429.915448226129</v>
      </c>
      <c r="F453" s="14">
        <v>56982104.155471951</v>
      </c>
      <c r="G453" s="16">
        <v>2.003017968910744E-2</v>
      </c>
      <c r="H453" s="13">
        <v>592.93915600000003</v>
      </c>
    </row>
    <row r="454" spans="1:8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14">
        <v>30530.394462591641</v>
      </c>
      <c r="F454" s="14">
        <v>56769369.451880097</v>
      </c>
      <c r="G454" s="16">
        <v>2.003021235177696E-2</v>
      </c>
      <c r="H454" s="13">
        <v>622.21313399999997</v>
      </c>
    </row>
    <row r="455" spans="1:8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14">
        <v>31466.06215967199</v>
      </c>
      <c r="F455" s="14">
        <v>56816746.167755827</v>
      </c>
      <c r="G455" s="16">
        <v>2.003024292117607E-2</v>
      </c>
      <c r="H455" s="13">
        <v>636.67085199999997</v>
      </c>
    </row>
    <row r="456" spans="1:8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14">
        <v>29390.86705512815</v>
      </c>
      <c r="F456" s="14">
        <v>56840714.73625318</v>
      </c>
      <c r="G456" s="16">
        <v>2.0030274908647078E-2</v>
      </c>
      <c r="H456" s="13">
        <v>679.52447099999995</v>
      </c>
    </row>
    <row r="457" spans="1:8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14">
        <v>23243.409039606049</v>
      </c>
      <c r="F457" s="14">
        <v>57003157.011663891</v>
      </c>
      <c r="G457" s="16">
        <v>2.0030299028440429E-2</v>
      </c>
      <c r="H457" s="13">
        <v>727.11804900000004</v>
      </c>
    </row>
    <row r="458" spans="1:8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14">
        <v>40024.267191907536</v>
      </c>
      <c r="F458" s="14">
        <v>55376941.83377634</v>
      </c>
      <c r="G458" s="16">
        <v>2.0030333458388939E-2</v>
      </c>
      <c r="H458" s="13">
        <v>723.03005700000006</v>
      </c>
    </row>
    <row r="459" spans="1:8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14">
        <v>38667.198631258587</v>
      </c>
      <c r="F459" s="14">
        <v>55786113.187404707</v>
      </c>
      <c r="G459" s="16">
        <v>2.0030374314667899E-2</v>
      </c>
      <c r="H459" s="13">
        <v>740.29180699999995</v>
      </c>
    </row>
    <row r="460" spans="1:8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14">
        <v>38507.350466813572</v>
      </c>
      <c r="F460" s="14">
        <v>55287954.248673297</v>
      </c>
      <c r="G460" s="16">
        <v>2.0030415005054789E-2</v>
      </c>
      <c r="H460" s="13">
        <v>741.48448299999995</v>
      </c>
    </row>
    <row r="461" spans="1:8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14">
        <v>38372.310378451672</v>
      </c>
      <c r="F461" s="14">
        <v>55828839.627180457</v>
      </c>
      <c r="G461" s="16">
        <v>2.0030454994485549E-2</v>
      </c>
      <c r="H461" s="13">
        <v>734.38953800000002</v>
      </c>
    </row>
    <row r="462" spans="1:8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14">
        <v>37780.305633133743</v>
      </c>
      <c r="F462" s="14">
        <v>55640826.127524212</v>
      </c>
      <c r="G462" s="16">
        <v>2.0030494531065559E-2</v>
      </c>
      <c r="H462" s="13">
        <v>762.80477800000006</v>
      </c>
    </row>
    <row r="463" spans="1:8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14">
        <v>37656.137516987503</v>
      </c>
      <c r="F463" s="14">
        <v>56756187.354046367</v>
      </c>
      <c r="G463" s="16">
        <v>2.0030534074550639E-2</v>
      </c>
      <c r="H463" s="13">
        <v>920.90357100000006</v>
      </c>
    </row>
    <row r="464" spans="1:8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14">
        <v>36456.875200267379</v>
      </c>
      <c r="F464" s="14">
        <v>52946373.527898118</v>
      </c>
      <c r="G464" s="16">
        <v>2.0030572195356759E-2</v>
      </c>
      <c r="H464" s="13">
        <v>1022.448365</v>
      </c>
    </row>
    <row r="465" spans="1:8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14">
        <v>36435.946442985718</v>
      </c>
      <c r="F465" s="14">
        <v>51403981.539658718</v>
      </c>
      <c r="G465" s="16">
        <v>2.003061573028567E-2</v>
      </c>
      <c r="H465" s="13">
        <v>1065.605092</v>
      </c>
    </row>
    <row r="466" spans="1:8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14">
        <v>35518.762125194153</v>
      </c>
      <c r="F466" s="14">
        <v>51114186.259708688</v>
      </c>
      <c r="G466" s="16">
        <v>2.0030658053598199E-2</v>
      </c>
      <c r="H466" s="13">
        <v>1166.7083190000001</v>
      </c>
    </row>
    <row r="467" spans="1:8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14">
        <v>38629.748888550981</v>
      </c>
      <c r="F467" s="14">
        <v>50129683.530569009</v>
      </c>
      <c r="G467" s="16">
        <v>2.0030696256767049E-2</v>
      </c>
      <c r="H467" s="13">
        <v>1196.7742430000001</v>
      </c>
    </row>
    <row r="468" spans="1:8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14">
        <v>45418.926825652343</v>
      </c>
      <c r="F468" s="14">
        <v>50062641.656578213</v>
      </c>
      <c r="G468" s="16">
        <v>2.0030748137431879E-2</v>
      </c>
      <c r="H468" s="13">
        <v>1214.680435</v>
      </c>
    </row>
    <row r="469" spans="1:8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14">
        <v>47359.930754350193</v>
      </c>
      <c r="F469" s="14">
        <v>47880750.31845244</v>
      </c>
      <c r="G469" s="16">
        <v>2.00308126719164E-2</v>
      </c>
      <c r="H469" s="13">
        <v>1258.6065000000001</v>
      </c>
    </row>
    <row r="470" spans="1:8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14">
        <v>34205.911290702752</v>
      </c>
      <c r="F470" s="14">
        <v>48197171.667785667</v>
      </c>
      <c r="G470" s="16">
        <v>2.0030863689163261E-2</v>
      </c>
      <c r="H470" s="13">
        <v>1184.451204</v>
      </c>
    </row>
    <row r="471" spans="1:8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14">
        <v>58616.316815818362</v>
      </c>
      <c r="F471" s="14">
        <v>50139784.061712272</v>
      </c>
      <c r="G471" s="16">
        <v>2.003091550719293E-2</v>
      </c>
      <c r="H471" s="13">
        <v>1012.117086</v>
      </c>
    </row>
    <row r="472" spans="1:8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14">
        <v>58972.125665740801</v>
      </c>
      <c r="F472" s="14">
        <v>49978297.674314789</v>
      </c>
      <c r="G472" s="16">
        <v>2.003099494975967E-2</v>
      </c>
      <c r="H472" s="13">
        <v>1064.2535029999999</v>
      </c>
    </row>
    <row r="473" spans="1:8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14">
        <v>77570.236674252723</v>
      </c>
      <c r="F473" s="14">
        <v>50984786.351251706</v>
      </c>
      <c r="G473" s="16">
        <v>2.0031080762617809E-2</v>
      </c>
      <c r="H473" s="13">
        <v>1090.1366350000001</v>
      </c>
    </row>
    <row r="474" spans="1:8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14">
        <v>106916.4780360094</v>
      </c>
      <c r="F474" s="14">
        <v>53451246.338172272</v>
      </c>
      <c r="G474" s="16">
        <v>2.0031204947709009E-2</v>
      </c>
      <c r="H474" s="13">
        <v>1208.034257</v>
      </c>
    </row>
    <row r="475" spans="1:8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14">
        <v>118317.7311377263</v>
      </c>
      <c r="F475" s="14">
        <v>55873702.220624603</v>
      </c>
      <c r="G475" s="16">
        <v>2.0031373783897199E-2</v>
      </c>
      <c r="H475" s="13">
        <v>1176.773136</v>
      </c>
    </row>
    <row r="476" spans="1:8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14">
        <v>129430.4853877261</v>
      </c>
      <c r="F476" s="14">
        <v>56988479.089889698</v>
      </c>
      <c r="G476" s="16">
        <v>2.0031536736768839E-2</v>
      </c>
      <c r="H476" s="13">
        <v>1230.6790000000001</v>
      </c>
    </row>
    <row r="477" spans="1:8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14">
        <v>116348.2166523721</v>
      </c>
      <c r="F477" s="14">
        <v>56624041.162930913</v>
      </c>
      <c r="G477" s="16">
        <v>2.0031704200581979E-2</v>
      </c>
      <c r="H477" s="13">
        <v>1221.2080619999999</v>
      </c>
    </row>
    <row r="478" spans="1:8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14">
        <v>108263.88063621421</v>
      </c>
      <c r="F478" s="14">
        <v>56659595.481190443</v>
      </c>
      <c r="G478" s="16">
        <v>2.003186899867939E-2</v>
      </c>
      <c r="H478" s="13">
        <v>1272.0339389999999</v>
      </c>
    </row>
    <row r="479" spans="1:8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14">
        <v>79139.577473452766</v>
      </c>
      <c r="F479" s="14">
        <v>56810713.397655673</v>
      </c>
      <c r="G479" s="16">
        <v>2.0031976202616909E-2</v>
      </c>
      <c r="H479" s="13">
        <v>1386.5029999999999</v>
      </c>
    </row>
    <row r="480" spans="1:8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14">
        <v>72808.581429483631</v>
      </c>
      <c r="F480" s="14">
        <v>56616108.602842338</v>
      </c>
      <c r="G480" s="16">
        <v>2.0032069139993058E-2</v>
      </c>
      <c r="H480" s="13">
        <v>1304.210051</v>
      </c>
    </row>
    <row r="481" spans="1:8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14">
        <v>65820.25105384292</v>
      </c>
      <c r="F481" s="14">
        <v>56825757.407219604</v>
      </c>
      <c r="G481" s="16">
        <v>2.003214539746602E-2</v>
      </c>
      <c r="H481" s="13">
        <v>1146.222381</v>
      </c>
    </row>
    <row r="482" spans="1:8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14">
        <v>67773.205369795542</v>
      </c>
      <c r="F482" s="14">
        <v>55616064.484966643</v>
      </c>
      <c r="G482" s="16">
        <v>2.003222071378875E-2</v>
      </c>
      <c r="H482" s="13">
        <v>1233.0655630000001</v>
      </c>
    </row>
    <row r="483" spans="1:8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14">
        <v>67784.750058089747</v>
      </c>
      <c r="F483" s="14">
        <v>55605020.690284908</v>
      </c>
      <c r="G483" s="16">
        <v>2.003230436156507E-2</v>
      </c>
      <c r="H483" s="13">
        <v>1257.033265</v>
      </c>
    </row>
    <row r="484" spans="1:8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14">
        <v>67768.008062539768</v>
      </c>
      <c r="F484" s="14">
        <v>55425800.720827609</v>
      </c>
      <c r="G484" s="16">
        <v>2.0032385043080778E-2</v>
      </c>
      <c r="H484" s="13">
        <v>1380.4412070000001</v>
      </c>
    </row>
    <row r="485" spans="1:8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14">
        <v>72201.812458669418</v>
      </c>
      <c r="F485" s="14">
        <v>55496999.122835547</v>
      </c>
      <c r="G485" s="16">
        <v>2.0032465707037171E-2</v>
      </c>
      <c r="H485" s="13">
        <v>1365.3529229999999</v>
      </c>
    </row>
    <row r="486" spans="1:8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14">
        <v>75941.187173348837</v>
      </c>
      <c r="F486" s="14">
        <v>58647742.10280773</v>
      </c>
      <c r="G486" s="16">
        <v>2.0032550364296419E-2</v>
      </c>
      <c r="H486" s="13">
        <v>1307.5610449999999</v>
      </c>
    </row>
    <row r="487" spans="1:8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14">
        <v>65032.063849851649</v>
      </c>
      <c r="F487" s="14">
        <v>59226369.550376393</v>
      </c>
      <c r="G487" s="16">
        <v>2.0032631494972031E-2</v>
      </c>
      <c r="H487" s="13">
        <v>1270.9289470000001</v>
      </c>
    </row>
    <row r="488" spans="1:8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14">
        <v>68553.821847611776</v>
      </c>
      <c r="F488" s="14">
        <v>59284590.091374621</v>
      </c>
      <c r="G488" s="16">
        <v>2.0032700622645581E-2</v>
      </c>
      <c r="H488" s="13">
        <v>1335.058726</v>
      </c>
    </row>
    <row r="489" spans="1:8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14">
        <v>61163.281769536668</v>
      </c>
      <c r="F489" s="14">
        <v>60140677.261550494</v>
      </c>
      <c r="G489" s="16">
        <v>2.0032768955312402E-2</v>
      </c>
      <c r="H489" s="13">
        <v>1365.7193360000001</v>
      </c>
    </row>
    <row r="490" spans="1:8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14">
        <v>66729.495970716016</v>
      </c>
      <c r="F490" s="14">
        <v>60969233.528319083</v>
      </c>
      <c r="G490" s="16">
        <v>2.0032838577629119E-2</v>
      </c>
      <c r="H490" s="13">
        <v>1363.6523159999999</v>
      </c>
    </row>
    <row r="491" spans="1:8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14">
        <v>65562.765544164533</v>
      </c>
      <c r="F491" s="14">
        <v>61275656.600591913</v>
      </c>
      <c r="G491" s="16">
        <v>2.0032900762983089E-2</v>
      </c>
      <c r="H491" s="13">
        <v>1317.575</v>
      </c>
    </row>
    <row r="492" spans="1:8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14">
        <v>61055.333089994747</v>
      </c>
      <c r="F492" s="14">
        <v>61529856.23130884</v>
      </c>
      <c r="G492" s="16">
        <v>2.0032972603838531E-2</v>
      </c>
      <c r="H492" s="13">
        <v>1369.1888550000001</v>
      </c>
    </row>
    <row r="493" spans="1:8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14">
        <v>59678.403619985758</v>
      </c>
      <c r="F493" s="14">
        <v>62651292.42446772</v>
      </c>
      <c r="G493" s="16">
        <v>2.0033029746551981E-2</v>
      </c>
      <c r="H493" s="13">
        <v>1512.596176</v>
      </c>
    </row>
    <row r="494" spans="1:8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14">
        <v>59082.790173778652</v>
      </c>
      <c r="F494" s="14">
        <v>62662305.658444613</v>
      </c>
      <c r="G494" s="16">
        <v>2.0033087204876749E-2</v>
      </c>
      <c r="H494" s="13">
        <v>1641.6192450000001</v>
      </c>
    </row>
    <row r="495" spans="1:8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14">
        <v>70181.15731421161</v>
      </c>
      <c r="F495" s="14">
        <v>67110266.630162627</v>
      </c>
      <c r="G495" s="16">
        <v>2.0033148884482901E-2</v>
      </c>
      <c r="H495" s="13">
        <v>1634.150079</v>
      </c>
    </row>
    <row r="496" spans="1:8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14">
        <v>74295.947864246758</v>
      </c>
      <c r="F496" s="14">
        <v>68099478.634773359</v>
      </c>
      <c r="G496" s="16">
        <v>2.0033221785373971E-2</v>
      </c>
      <c r="H496" s="13">
        <v>1717.0448100000001</v>
      </c>
    </row>
    <row r="497" spans="1:8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14">
        <v>79616.291837366516</v>
      </c>
      <c r="F497" s="14">
        <v>67365226.307927519</v>
      </c>
      <c r="G497" s="16">
        <v>2.00332941028281E-2</v>
      </c>
      <c r="H497" s="13">
        <v>1666.0645</v>
      </c>
    </row>
    <row r="498" spans="1:8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14">
        <v>82410.483064767977</v>
      </c>
      <c r="F498" s="14">
        <v>66971168.746439889</v>
      </c>
      <c r="G498" s="16">
        <v>2.003336638691321E-2</v>
      </c>
      <c r="H498" s="13">
        <v>1612.3339020000001</v>
      </c>
    </row>
    <row r="499" spans="1:8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14">
        <v>92335.253878701391</v>
      </c>
      <c r="F499" s="14">
        <v>66605545.713998139</v>
      </c>
      <c r="G499" s="16">
        <v>2.0033455054821681E-2</v>
      </c>
      <c r="H499" s="13">
        <v>1742.433125</v>
      </c>
    </row>
    <row r="500" spans="1:8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14">
        <v>107875.5721173186</v>
      </c>
      <c r="F500" s="14">
        <v>67302377.222699806</v>
      </c>
      <c r="G500" s="16">
        <v>2.003356342342192E-2</v>
      </c>
      <c r="H500" s="13">
        <v>1774.628125</v>
      </c>
    </row>
    <row r="501" spans="1:8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14">
        <v>114997.98557479191</v>
      </c>
      <c r="F501" s="14">
        <v>67653446.290378317</v>
      </c>
      <c r="G501" s="16">
        <v>2.003367812175564E-2</v>
      </c>
      <c r="H501" s="13">
        <v>1748.998026</v>
      </c>
    </row>
    <row r="502" spans="1:8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14">
        <v>111415.5687241478</v>
      </c>
      <c r="F502" s="14">
        <v>65887291.910137981</v>
      </c>
      <c r="G502" s="16">
        <v>2.0033800037659751E-2</v>
      </c>
      <c r="H502" s="13">
        <v>1779.2026089999999</v>
      </c>
    </row>
    <row r="503" spans="1:8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14">
        <v>108371.49587235251</v>
      </c>
      <c r="F503" s="14">
        <v>64833587.147687003</v>
      </c>
      <c r="G503" s="16">
        <v>2.0033919965504798E-2</v>
      </c>
      <c r="H503" s="13">
        <v>1829.7414289999999</v>
      </c>
    </row>
    <row r="504" spans="1:8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14">
        <v>108666.2763638723</v>
      </c>
      <c r="F504" s="14">
        <v>66246607.144564793</v>
      </c>
      <c r="G504" s="16">
        <v>2.0034038582219051E-2</v>
      </c>
      <c r="H504" s="13">
        <v>1817.9726000000001</v>
      </c>
    </row>
    <row r="505" spans="1:8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14">
        <v>96164.936488981577</v>
      </c>
      <c r="F505" s="14">
        <v>65539692.173733316</v>
      </c>
      <c r="G505" s="16">
        <v>2.0034139045516319E-2</v>
      </c>
      <c r="H505" s="13">
        <v>1746.5823210000001</v>
      </c>
    </row>
    <row r="506" spans="1:8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14">
        <v>97941.53775149156</v>
      </c>
      <c r="F506" s="14">
        <v>65572653.836850122</v>
      </c>
      <c r="G506" s="16">
        <v>2.003425095347755E-2</v>
      </c>
      <c r="H506" s="13">
        <v>1789.905</v>
      </c>
    </row>
    <row r="507" spans="1:8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14">
        <v>97915.335711260574</v>
      </c>
      <c r="F507" s="14">
        <v>67050365.994493477</v>
      </c>
      <c r="G507" s="16">
        <v>2.0034354577588231E-2</v>
      </c>
      <c r="H507" s="13">
        <v>1777.33</v>
      </c>
    </row>
    <row r="508" spans="1:8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14">
        <v>105159.2087535302</v>
      </c>
      <c r="F508" s="14">
        <v>68265346.415557936</v>
      </c>
      <c r="G508" s="16">
        <v>2.0034450621450831E-2</v>
      </c>
      <c r="H508" s="13">
        <v>1856.048333</v>
      </c>
    </row>
    <row r="509" spans="1:8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14">
        <v>106695.4970833433</v>
      </c>
      <c r="F509" s="14">
        <v>67511835.429458022</v>
      </c>
      <c r="G509" s="16">
        <v>2.003455531748885E-2</v>
      </c>
      <c r="H509" s="13">
        <v>1929.11</v>
      </c>
    </row>
    <row r="510" spans="1:8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14">
        <v>106708.689053031</v>
      </c>
      <c r="F510" s="14">
        <v>66116964.256028138</v>
      </c>
      <c r="G510" s="16">
        <v>2.0034671209129769E-2</v>
      </c>
      <c r="H510" s="13">
        <v>1985.6832429999999</v>
      </c>
    </row>
    <row r="511" spans="1:8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14">
        <v>109595.8581451713</v>
      </c>
      <c r="F511" s="14">
        <v>65879743.881000057</v>
      </c>
      <c r="G511" s="16">
        <v>2.0034785193556209E-2</v>
      </c>
      <c r="H511" s="13">
        <v>1926.1627080000001</v>
      </c>
    </row>
    <row r="512" spans="1:8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14">
        <v>111034.48940006791</v>
      </c>
      <c r="F512" s="14">
        <v>65564620.980726518</v>
      </c>
      <c r="G512" s="16">
        <v>2.0034920190146559E-2</v>
      </c>
      <c r="H512" s="13">
        <v>1702.561678</v>
      </c>
    </row>
    <row r="513" spans="1:8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14">
        <v>112285.0511691657</v>
      </c>
      <c r="F513" s="14">
        <v>64064052.699100487</v>
      </c>
      <c r="G513" s="16">
        <v>2.0035030824580469E-2</v>
      </c>
      <c r="H513" s="13">
        <v>1516.7728239999999</v>
      </c>
    </row>
    <row r="514" spans="1:8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14">
        <v>112994.0839950527</v>
      </c>
      <c r="F514" s="14">
        <v>62726334.083095223</v>
      </c>
      <c r="G514" s="16">
        <v>2.0035143731487261E-2</v>
      </c>
      <c r="H514" s="13">
        <v>1566.789</v>
      </c>
    </row>
    <row r="515" spans="1:8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14">
        <v>116848.7781976641</v>
      </c>
      <c r="F515" s="14">
        <v>61891695.110354587</v>
      </c>
      <c r="G515" s="16">
        <v>2.0035288347283148E-2</v>
      </c>
      <c r="H515" s="13">
        <v>1612.4332429999999</v>
      </c>
    </row>
    <row r="516" spans="1:8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14">
        <v>121281.0847686757</v>
      </c>
      <c r="F516" s="14">
        <v>61288518.329501092</v>
      </c>
      <c r="G516" s="16">
        <v>2.003542532905913E-2</v>
      </c>
      <c r="H516" s="13">
        <v>1486.230845</v>
      </c>
    </row>
    <row r="517" spans="1:8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14">
        <v>126789.5884472804</v>
      </c>
      <c r="F517" s="14">
        <v>57541345.7177402</v>
      </c>
      <c r="G517" s="16">
        <v>2.0035589912692209E-2</v>
      </c>
      <c r="H517" s="13">
        <v>1462.3251519999999</v>
      </c>
    </row>
    <row r="518" spans="1:8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14">
        <v>130390.37874966529</v>
      </c>
      <c r="F518" s="14">
        <v>57905982.825580373</v>
      </c>
      <c r="G518" s="16">
        <v>2.0035777595274008E-2</v>
      </c>
      <c r="H518" s="13">
        <v>1379.4013070000001</v>
      </c>
    </row>
    <row r="519" spans="1:8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14">
        <v>129487.7546103612</v>
      </c>
      <c r="F519" s="14">
        <v>58709828.917344414</v>
      </c>
      <c r="G519" s="16">
        <v>2.0035942946339012E-2</v>
      </c>
      <c r="H519" s="13">
        <v>1469.2740470000001</v>
      </c>
    </row>
    <row r="520" spans="1:8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14">
        <v>132334.50791418561</v>
      </c>
      <c r="F520" s="14">
        <v>60160600.444702953</v>
      </c>
      <c r="G520" s="16">
        <v>2.0036117473850291E-2</v>
      </c>
      <c r="H520" s="13">
        <v>1555.403714</v>
      </c>
    </row>
    <row r="521" spans="1:8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14">
        <v>131645.4117830075</v>
      </c>
      <c r="F521" s="14">
        <v>63037239.341951847</v>
      </c>
      <c r="G521" s="16">
        <v>2.0036278718134438E-2</v>
      </c>
      <c r="H521" s="13">
        <v>1567.715778</v>
      </c>
    </row>
    <row r="522" spans="1:8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14">
        <v>128496.429588566</v>
      </c>
      <c r="F522" s="14">
        <v>62477986.175396957</v>
      </c>
      <c r="G522" s="16">
        <v>2.0036436815503239E-2</v>
      </c>
      <c r="H522" s="13">
        <v>1561.823222</v>
      </c>
    </row>
    <row r="523" spans="1:8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14">
        <v>129082.62243447339</v>
      </c>
      <c r="F523" s="14">
        <v>63012559.358793393</v>
      </c>
      <c r="G523" s="16">
        <v>2.003658795039354E-2</v>
      </c>
      <c r="H523" s="13">
        <v>1498.239714</v>
      </c>
    </row>
    <row r="524" spans="1:8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14">
        <v>126764.55895816789</v>
      </c>
      <c r="F524" s="14">
        <v>63402061.51401519</v>
      </c>
      <c r="G524" s="16">
        <v>2.0036745462722369E-2</v>
      </c>
      <c r="H524" s="13">
        <v>1554.5806</v>
      </c>
    </row>
    <row r="525" spans="1:8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14">
        <v>121340.0322464209</v>
      </c>
      <c r="F525" s="14">
        <v>67472836.870279118</v>
      </c>
      <c r="G525" s="16">
        <v>2.0036881270176599E-2</v>
      </c>
      <c r="H525" s="13">
        <v>1654.998654</v>
      </c>
    </row>
    <row r="526" spans="1:8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14">
        <v>117456.2903894546</v>
      </c>
      <c r="F526" s="14">
        <v>69921224.939603776</v>
      </c>
      <c r="G526" s="16">
        <v>2.0037005065190211E-2</v>
      </c>
      <c r="H526" s="13">
        <v>1721.7737099999999</v>
      </c>
    </row>
    <row r="527" spans="1:8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14">
        <v>116305.8119136008</v>
      </c>
      <c r="F527" s="14">
        <v>69269410.524208963</v>
      </c>
      <c r="G527" s="16">
        <v>2.003711818003695E-2</v>
      </c>
      <c r="H527" s="13">
        <v>1829.9345450000001</v>
      </c>
    </row>
    <row r="528" spans="1:8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14">
        <v>114569.78245469079</v>
      </c>
      <c r="F528" s="14">
        <v>68970457.110142887</v>
      </c>
      <c r="G528" s="16">
        <v>2.0037243616806599E-2</v>
      </c>
      <c r="H528" s="13">
        <v>1831.058125</v>
      </c>
    </row>
    <row r="529" spans="1:8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14">
        <v>112901.4660265459</v>
      </c>
      <c r="F529" s="14">
        <v>69578923.227354661</v>
      </c>
      <c r="G529" s="16">
        <v>2.003735702388585E-2</v>
      </c>
      <c r="H529" s="13">
        <v>1793.2457690000001</v>
      </c>
    </row>
    <row r="530" spans="1:8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14">
        <v>113661.57024017751</v>
      </c>
      <c r="F530" s="14">
        <v>66783170.865210317</v>
      </c>
      <c r="G530" s="16">
        <v>2.0037481566325229E-2</v>
      </c>
      <c r="H530" s="13">
        <v>1772.4310290000001</v>
      </c>
    </row>
    <row r="531" spans="1:8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14">
        <v>114293.89088106139</v>
      </c>
      <c r="F531" s="14">
        <v>67432120.85378629</v>
      </c>
      <c r="G531" s="16">
        <v>2.003760692473866E-2</v>
      </c>
      <c r="H531" s="13">
        <v>1865.7011110000001</v>
      </c>
    </row>
    <row r="532" spans="1:8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14">
        <v>115287.4843006357</v>
      </c>
      <c r="F532" s="14">
        <v>68226278.835575223</v>
      </c>
      <c r="G532" s="16">
        <v>2.003771247188554E-2</v>
      </c>
      <c r="H532" s="13">
        <v>1872.1955</v>
      </c>
    </row>
    <row r="533" spans="1:8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14">
        <v>116679.2260515181</v>
      </c>
      <c r="F533" s="14">
        <v>68444976.115529418</v>
      </c>
      <c r="G533" s="16">
        <v>2.003784457561748E-2</v>
      </c>
      <c r="H533" s="13">
        <v>1806.655</v>
      </c>
    </row>
    <row r="534" spans="1:8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14">
        <v>116760.51237031219</v>
      </c>
      <c r="F534" s="14">
        <v>69458610.502856061</v>
      </c>
      <c r="G534" s="16">
        <v>2.0037942140047681E-2</v>
      </c>
      <c r="H534" s="13">
        <v>1788.3824999999999</v>
      </c>
    </row>
    <row r="535" spans="1:8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14">
        <v>120510.36846340141</v>
      </c>
      <c r="F535" s="14">
        <v>71825046.780547246</v>
      </c>
      <c r="G535" s="16">
        <v>2.0038082607354998E-2</v>
      </c>
      <c r="H535" s="13">
        <v>1791.9016670000001</v>
      </c>
    </row>
    <row r="536" spans="1:8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14">
        <v>120464.42047234021</v>
      </c>
      <c r="F536" s="14">
        <v>72457154.685564369</v>
      </c>
      <c r="G536" s="16">
        <v>2.0038204956804952E-2</v>
      </c>
      <c r="H536" s="13">
        <v>1795.5938000000001</v>
      </c>
    </row>
    <row r="537" spans="1:8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14">
        <v>121874.6454619885</v>
      </c>
      <c r="F537" s="14">
        <v>73421917.7889397</v>
      </c>
      <c r="G537" s="16">
        <v>2.0038314564339441E-2</v>
      </c>
      <c r="H537" s="13">
        <v>1804.413421</v>
      </c>
    </row>
    <row r="538" spans="1:8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14">
        <v>124569.8456607757</v>
      </c>
      <c r="F538" s="14">
        <v>74704983.684702128</v>
      </c>
      <c r="G538" s="16">
        <v>2.0038429424621449E-2</v>
      </c>
      <c r="H538" s="13">
        <v>1818.183235</v>
      </c>
    </row>
    <row r="539" spans="1:8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14">
        <v>119792.9419435539</v>
      </c>
      <c r="F539" s="14">
        <v>75561440.328092203</v>
      </c>
      <c r="G539" s="16">
        <v>2.0038545010269589E-2</v>
      </c>
      <c r="H539" s="13">
        <v>1783.1296150000001</v>
      </c>
    </row>
    <row r="540" spans="1:8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14">
        <v>116162.9295604934</v>
      </c>
      <c r="F540" s="14">
        <v>76728231.785453781</v>
      </c>
      <c r="G540" s="16">
        <v>2.0038664148906871E-2</v>
      </c>
      <c r="H540" s="13">
        <v>1729.187083</v>
      </c>
    </row>
    <row r="541" spans="1:8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14">
        <v>115586.0630819823</v>
      </c>
      <c r="F541" s="14">
        <v>78948838.041684374</v>
      </c>
      <c r="G541" s="16">
        <v>2.003875623499984E-2</v>
      </c>
      <c r="H541" s="13">
        <v>1683.842283</v>
      </c>
    </row>
    <row r="542" spans="1:8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14">
        <v>114502.2267172759</v>
      </c>
      <c r="F542" s="14">
        <v>81362702.584907472</v>
      </c>
      <c r="G542" s="16">
        <v>2.0038866937867481E-2</v>
      </c>
      <c r="H542" s="13">
        <v>1607.8667929999999</v>
      </c>
    </row>
    <row r="543" spans="1:8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14">
        <v>112418.12063255141</v>
      </c>
      <c r="F543" s="14">
        <v>81981934.128322989</v>
      </c>
      <c r="G543" s="16">
        <v>2.003895023615308E-2</v>
      </c>
      <c r="H543" s="13">
        <v>1592.1274069999999</v>
      </c>
    </row>
    <row r="544" spans="1:8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14">
        <v>112819.2991905705</v>
      </c>
      <c r="F544" s="14">
        <v>80103871.897825152</v>
      </c>
      <c r="G544" s="16">
        <v>2.0039046521638841E-2</v>
      </c>
      <c r="H544" s="13">
        <v>1663.6690000000001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4"/>
  <sheetViews>
    <sheetView workbookViewId="0">
      <pane xSplit="1" ySplit="1" topLeftCell="B521" activePane="bottomRight" state="frozen"/>
      <selection pane="topRight" activeCell="B1" sqref="B1"/>
      <selection pane="bottomLeft" activeCell="A2" sqref="A2"/>
      <selection pane="bottomRight" activeCell="A544" sqref="A544"/>
    </sheetView>
  </sheetViews>
  <sheetFormatPr defaultRowHeight="15" x14ac:dyDescent="0.25"/>
  <cols>
    <col min="1" max="1" width="12" customWidth="1"/>
    <col min="2" max="4" width="15.7109375" customWidth="1"/>
    <col min="5" max="5" width="14.140625" customWidth="1"/>
    <col min="6" max="6" width="11" bestFit="1" customWidth="1"/>
    <col min="7" max="7" width="13.42578125" customWidth="1"/>
    <col min="8" max="8" width="11.7109375" customWidth="1"/>
  </cols>
  <sheetData>
    <row r="1" spans="1:9" x14ac:dyDescent="0.25">
      <c r="A1" s="8" t="s">
        <v>10</v>
      </c>
      <c r="B1" s="1" t="s">
        <v>0</v>
      </c>
      <c r="C1" s="1" t="s">
        <v>1</v>
      </c>
      <c r="D1" s="1" t="s">
        <v>2</v>
      </c>
      <c r="E1" s="4" t="s">
        <v>11</v>
      </c>
      <c r="F1" s="4" t="s">
        <v>12</v>
      </c>
      <c r="G1" s="5" t="s">
        <v>13</v>
      </c>
      <c r="H1" s="9" t="s">
        <v>14</v>
      </c>
    </row>
    <row r="2" spans="1:9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3">
        <f>$I$3+C2*$I$2</f>
        <v>2.4068779500807904E-2</v>
      </c>
      <c r="F2">
        <f>ABS(E2-B2)</f>
        <v>2.6373008529846642E-6</v>
      </c>
      <c r="G2" s="2">
        <f>E2*C2*(1-$I$4)</f>
        <v>2.748927905750252E-4</v>
      </c>
      <c r="H2" s="7" t="s">
        <v>7</v>
      </c>
      <c r="I2" s="17">
        <v>0.28499999999999998</v>
      </c>
    </row>
    <row r="3" spans="1:9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3">
        <f>$I$3+C3*$I$2</f>
        <v>2.5609404780331087E-2</v>
      </c>
      <c r="F3">
        <f>ABS(E3-B3)</f>
        <v>3.9295298162406178E-5</v>
      </c>
      <c r="G3" s="2">
        <f t="shared" ref="G3:G66" si="0">E3*C3*(1-$I$4)</f>
        <v>4.0323794412974859E-4</v>
      </c>
      <c r="H3" s="7" t="s">
        <v>8</v>
      </c>
      <c r="I3" s="17">
        <v>0.02</v>
      </c>
    </row>
    <row r="4" spans="1:9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3">
        <f>$I$3+C4*$I$2</f>
        <v>2.6848150014502071E-2</v>
      </c>
      <c r="F4">
        <f>ABS(E4-B4)</f>
        <v>3.8750482669810959E-6</v>
      </c>
      <c r="G4" s="2">
        <f t="shared" si="0"/>
        <v>5.1609869168046637E-4</v>
      </c>
      <c r="H4" s="7" t="s">
        <v>9</v>
      </c>
      <c r="I4" s="7">
        <v>0.2</v>
      </c>
    </row>
    <row r="5" spans="1:9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3">
        <f>$I$3+C5*$I$2</f>
        <v>2.5446172016298434E-2</v>
      </c>
      <c r="F5">
        <f>ABS(E5-B5)</f>
        <v>5.1977839055465658E-6</v>
      </c>
      <c r="G5" s="2">
        <f t="shared" si="0"/>
        <v>3.8900836479180591E-4</v>
      </c>
      <c r="H5" s="18" t="s">
        <v>16</v>
      </c>
      <c r="I5" s="3">
        <f>AVERAGE(C2:C71)</f>
        <v>1.9808832985465888E-2</v>
      </c>
    </row>
    <row r="6" spans="1:9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3">
        <f>$I$3+C6*$I$2</f>
        <v>2.4910483698059885E-2</v>
      </c>
      <c r="F6">
        <f>ABS(E6-B6)</f>
        <v>3.5700056892996879E-5</v>
      </c>
      <c r="G6" s="2">
        <f t="shared" si="0"/>
        <v>3.4336147118627265E-4</v>
      </c>
    </row>
    <row r="7" spans="1:9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3">
        <f>$I$3+C7*$I$2</f>
        <v>2.62701141305293E-2</v>
      </c>
      <c r="F7">
        <f>ABS(E7-B7)</f>
        <v>1.0277891519871324E-5</v>
      </c>
      <c r="G7" s="2">
        <f t="shared" si="0"/>
        <v>4.6236242475915576E-4</v>
      </c>
    </row>
    <row r="8" spans="1:9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3">
        <f>$I$3+C8*$I$2</f>
        <v>2.6474219840715622E-2</v>
      </c>
      <c r="F8">
        <f>ABS(E8-B8)</f>
        <v>2.2221747694103899E-5</v>
      </c>
      <c r="G8" s="2">
        <f t="shared" si="0"/>
        <v>4.8112258066028988E-4</v>
      </c>
    </row>
    <row r="9" spans="1:9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3">
        <f>$I$3+C9*$I$2</f>
        <v>2.544330121354316E-2</v>
      </c>
      <c r="F9">
        <f>ABS(E9-B9)</f>
        <v>3.09994580315609E-5</v>
      </c>
      <c r="G9" s="2">
        <f t="shared" si="0"/>
        <v>3.8875944525536461E-4</v>
      </c>
    </row>
    <row r="10" spans="1:9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3">
        <f>$I$3+C10*$I$2</f>
        <v>2.7661046587542485E-2</v>
      </c>
      <c r="F10">
        <f>ABS(E10-B10)</f>
        <v>2.8927961758535431E-5</v>
      </c>
      <c r="G10" s="2">
        <f t="shared" si="0"/>
        <v>5.9484229211886625E-4</v>
      </c>
    </row>
    <row r="11" spans="1:9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3">
        <f>$I$3+C11*$I$2</f>
        <v>2.5550325411018635E-2</v>
      </c>
      <c r="F11">
        <f>ABS(E11-B11)</f>
        <v>3.4620969997442574E-6</v>
      </c>
      <c r="G11" s="2">
        <f t="shared" si="0"/>
        <v>3.9807051337142988E-4</v>
      </c>
    </row>
    <row r="12" spans="1:9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3">
        <f>$I$3+C12*$I$2</f>
        <v>2.5055925917505363E-2</v>
      </c>
      <c r="F12">
        <f>ABS(E12-B12)</f>
        <v>4.1067332715707949E-5</v>
      </c>
      <c r="G12" s="2">
        <f t="shared" si="0"/>
        <v>3.5559552346220273E-4</v>
      </c>
    </row>
    <row r="13" spans="1:9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3">
        <f>$I$3+C13*$I$2</f>
        <v>2.489248199473152E-2</v>
      </c>
      <c r="F13">
        <f>ABS(E13-B13)</f>
        <v>4.6123790981539292E-5</v>
      </c>
      <c r="G13" s="2">
        <f t="shared" si="0"/>
        <v>3.4185549463411244E-4</v>
      </c>
      <c r="I13" t="s">
        <v>15</v>
      </c>
    </row>
    <row r="14" spans="1:9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3">
        <f>$I$3+C14*$I$2</f>
        <v>2.4863760349134852E-2</v>
      </c>
      <c r="F14">
        <f>ABS(E14-B14)</f>
        <v>4.6948526917819922E-5</v>
      </c>
      <c r="G14" s="2">
        <f t="shared" si="0"/>
        <v>3.3945648201126562E-4</v>
      </c>
    </row>
    <row r="15" spans="1:9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3">
        <f>$I$3+C15*$I$2</f>
        <v>2.485968867426043E-2</v>
      </c>
      <c r="F15">
        <f>ABS(E15-B15)</f>
        <v>4.710782516802875E-5</v>
      </c>
      <c r="G15" s="2">
        <f t="shared" si="0"/>
        <v>3.3911676490089478E-4</v>
      </c>
    </row>
    <row r="16" spans="1:9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3">
        <f>$I$3+C16*$I$2</f>
        <v>2.4906817543599837E-2</v>
      </c>
      <c r="F16">
        <f>ABS(E16-B16)</f>
        <v>4.5817622380362605E-5</v>
      </c>
      <c r="G16" s="2">
        <f t="shared" si="0"/>
        <v>3.4305462253523048E-4</v>
      </c>
    </row>
    <row r="17" spans="1:7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3">
        <f>$I$3+C17*$I$2</f>
        <v>2.4979964307099818E-2</v>
      </c>
      <c r="F17">
        <f>ABS(E17-B17)</f>
        <v>4.2774146345580383E-5</v>
      </c>
      <c r="G17" s="2">
        <f t="shared" si="0"/>
        <v>3.4919110355644792E-4</v>
      </c>
    </row>
    <row r="18" spans="1:7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3">
        <f>$I$3+C18*$I$2</f>
        <v>2.5591766692051425E-2</v>
      </c>
      <c r="F18">
        <f>ABS(E18-B18)</f>
        <v>2.540688925054338E-5</v>
      </c>
      <c r="G18" s="2">
        <f t="shared" si="0"/>
        <v>4.0169316092453114E-4</v>
      </c>
    </row>
    <row r="19" spans="1:7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3">
        <f>$I$3+C19*$I$2</f>
        <v>2.4907711425927036E-2</v>
      </c>
      <c r="F19">
        <f>ABS(E19-B19)</f>
        <v>4.5367966931865455E-5</v>
      </c>
      <c r="G19" s="2">
        <f t="shared" si="0"/>
        <v>3.4312943146306093E-4</v>
      </c>
    </row>
    <row r="20" spans="1:7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3">
        <f>$I$3+C20*$I$2</f>
        <v>2.4696969786638427E-2</v>
      </c>
      <c r="F20">
        <f>ABS(E20-B20)</f>
        <v>5.1557179710792073E-5</v>
      </c>
      <c r="G20" s="2">
        <f t="shared" si="0"/>
        <v>3.2561662009645686E-4</v>
      </c>
    </row>
    <row r="21" spans="1:7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3">
        <f>$I$3+C21*$I$2</f>
        <v>2.4666368115131454E-2</v>
      </c>
      <c r="F21">
        <f>ABS(E21-B21)</f>
        <v>5.2253230531096317E-5</v>
      </c>
      <c r="G21" s="2">
        <f t="shared" si="0"/>
        <v>3.2309432614328291E-4</v>
      </c>
    </row>
    <row r="22" spans="1:7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3">
        <f>$I$3+C22*$I$2</f>
        <v>2.4663852508488703E-2</v>
      </c>
      <c r="F22">
        <f>ABS(E22-B22)</f>
        <v>5.2465613520978616E-5</v>
      </c>
      <c r="G22" s="2">
        <f t="shared" si="0"/>
        <v>3.2288721513181861E-4</v>
      </c>
    </row>
    <row r="23" spans="1:7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3">
        <f>$I$3+C23*$I$2</f>
        <v>2.4579705403618399E-2</v>
      </c>
      <c r="F23">
        <f>ABS(E23-B23)</f>
        <v>5.4693840754949791E-5</v>
      </c>
      <c r="G23" s="2">
        <f t="shared" si="0"/>
        <v>3.1597981657908644E-4</v>
      </c>
    </row>
    <row r="24" spans="1:7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3">
        <f>$I$3+C24*$I$2</f>
        <v>2.4552556617679508E-2</v>
      </c>
      <c r="F24">
        <f>ABS(E24-B24)</f>
        <v>5.5581361417762765E-5</v>
      </c>
      <c r="G24" s="2">
        <f t="shared" si="0"/>
        <v>3.137597308372426E-4</v>
      </c>
    </row>
    <row r="25" spans="1:7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3">
        <f>$I$3+C25*$I$2</f>
        <v>2.4577207189603129E-2</v>
      </c>
      <c r="F25">
        <f>ABS(E25-B25)</f>
        <v>5.4898954764411034E-5</v>
      </c>
      <c r="G25" s="2">
        <f t="shared" si="0"/>
        <v>3.1577535283822361E-4</v>
      </c>
    </row>
    <row r="26" spans="1:7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3">
        <f>$I$3+C26*$I$2</f>
        <v>2.5628885145623226E-2</v>
      </c>
      <c r="F26">
        <f>ABS(E26-B26)</f>
        <v>1.6641875564393088E-5</v>
      </c>
      <c r="G26" s="2">
        <f t="shared" si="0"/>
        <v>4.0494610777566962E-4</v>
      </c>
    </row>
    <row r="27" spans="1:7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3">
        <f>$I$3+C27*$I$2</f>
        <v>2.5874689538754402E-2</v>
      </c>
      <c r="F27">
        <f>ABS(E27-B27)</f>
        <v>2.0222998436257578E-5</v>
      </c>
      <c r="G27" s="2">
        <f t="shared" si="0"/>
        <v>4.2668285740866946E-4</v>
      </c>
    </row>
    <row r="28" spans="1:7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3">
        <f>$I$3+C28*$I$2</f>
        <v>2.5841053849771336E-2</v>
      </c>
      <c r="F28">
        <f>ABS(E28-B28)</f>
        <v>2.1099832737493662E-5</v>
      </c>
      <c r="G28" s="2">
        <f t="shared" si="0"/>
        <v>4.2368838476169893E-4</v>
      </c>
    </row>
    <row r="29" spans="1:7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3">
        <f>$I$3+C29*$I$2</f>
        <v>2.5843661491393208E-2</v>
      </c>
      <c r="F29">
        <f>ABS(E29-B29)</f>
        <v>2.1030566930632655E-5</v>
      </c>
      <c r="G29" s="2">
        <f t="shared" si="0"/>
        <v>4.239203072388942E-4</v>
      </c>
    </row>
    <row r="30" spans="1:7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3">
        <f>$I$3+C30*$I$2</f>
        <v>2.5865994013742715E-2</v>
      </c>
      <c r="F30">
        <f>ABS(E30-B30)</f>
        <v>2.0452085657766267E-5</v>
      </c>
      <c r="G30" s="2">
        <f t="shared" si="0"/>
        <v>4.2590811521156394E-4</v>
      </c>
    </row>
    <row r="31" spans="1:7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3">
        <f>$I$3+C31*$I$2</f>
        <v>2.5917432351090758E-2</v>
      </c>
      <c r="F31">
        <f>ABS(E31-B31)</f>
        <v>1.9078692098363492E-5</v>
      </c>
      <c r="G31" s="2">
        <f t="shared" si="0"/>
        <v>4.3049727060084393E-4</v>
      </c>
    </row>
    <row r="32" spans="1:7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3">
        <f>$I$3+C32*$I$2</f>
        <v>2.5874691525089866E-2</v>
      </c>
      <c r="F32">
        <f>ABS(E32-B32)</f>
        <v>2.0232657318233066E-5</v>
      </c>
      <c r="G32" s="2">
        <f t="shared" si="0"/>
        <v>4.2668303443301072E-4</v>
      </c>
    </row>
    <row r="33" spans="1:7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3">
        <f>$I$3+C33*$I$2</f>
        <v>2.5843371684458043E-2</v>
      </c>
      <c r="F33">
        <f>ABS(E33-B33)</f>
        <v>2.1029303275816452E-5</v>
      </c>
      <c r="G33" s="2">
        <f t="shared" si="0"/>
        <v>4.2389453005441937E-4</v>
      </c>
    </row>
    <row r="34" spans="1:7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3">
        <f>$I$3+C34*$I$2</f>
        <v>2.5840308661514766E-2</v>
      </c>
      <c r="F34">
        <f>ABS(E34-B34)</f>
        <v>2.1108363504954153E-5</v>
      </c>
      <c r="G34" s="2">
        <f t="shared" si="0"/>
        <v>4.2362211506543073E-4</v>
      </c>
    </row>
    <row r="35" spans="1:7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3">
        <f>$I$3+C35*$I$2</f>
        <v>2.5844938195503868E-2</v>
      </c>
      <c r="F35">
        <f>ABS(E35-B35)</f>
        <v>2.098902321414145E-5</v>
      </c>
      <c r="G35" s="2">
        <f t="shared" si="0"/>
        <v>4.2403387065077168E-4</v>
      </c>
    </row>
    <row r="36" spans="1:7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3">
        <f>$I$3+C36*$I$2</f>
        <v>2.5866036177421937E-2</v>
      </c>
      <c r="F36">
        <f>ABS(E36-B36)</f>
        <v>2.0453786082244574E-5</v>
      </c>
      <c r="G36" s="2">
        <f t="shared" si="0"/>
        <v>4.259118708302083E-4</v>
      </c>
    </row>
    <row r="37" spans="1:7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3">
        <f>$I$3+C37*$I$2</f>
        <v>2.5918344737516537E-2</v>
      </c>
      <c r="F37">
        <f>ABS(E37-B37)</f>
        <v>1.9090899266254596E-5</v>
      </c>
      <c r="G37" s="2">
        <f t="shared" si="0"/>
        <v>4.3057880472258353E-4</v>
      </c>
    </row>
    <row r="38" spans="1:7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3">
        <f>$I$3+C38*$I$2</f>
        <v>2.5954183920947872E-2</v>
      </c>
      <c r="F38">
        <f>ABS(E38-B38)</f>
        <v>1.8194182899857608E-5</v>
      </c>
      <c r="G38" s="2">
        <f t="shared" si="0"/>
        <v>4.3378521988331686E-4</v>
      </c>
    </row>
    <row r="39" spans="1:7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3">
        <f>$I$3+C39*$I$2</f>
        <v>2.6019028276999309E-2</v>
      </c>
      <c r="F39">
        <f>ABS(E39-B39)</f>
        <v>1.6416010795491237E-5</v>
      </c>
      <c r="G39" s="2">
        <f t="shared" si="0"/>
        <v>4.3960495982962373E-4</v>
      </c>
    </row>
    <row r="40" spans="1:7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3">
        <f>$I$3+C40*$I$2</f>
        <v>2.6603928732073349E-2</v>
      </c>
      <c r="F40">
        <f>ABS(E40-B40)</f>
        <v>1.4199906993514477E-6</v>
      </c>
      <c r="G40" s="2">
        <f t="shared" si="0"/>
        <v>4.9316617358532175E-4</v>
      </c>
    </row>
    <row r="41" spans="1:7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3">
        <f>$I$3+C41*$I$2</f>
        <v>2.6744827538450471E-2</v>
      </c>
      <c r="F41">
        <f>ABS(E41-B41)</f>
        <v>1.7370369311230094E-5</v>
      </c>
      <c r="G41" s="2">
        <f t="shared" si="0"/>
        <v>5.0635578748757677E-4</v>
      </c>
    </row>
    <row r="42" spans="1:7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3">
        <f>$I$3+C42*$I$2</f>
        <v>2.5363593527899637E-2</v>
      </c>
      <c r="F42">
        <f>ABS(E42-B42)</f>
        <v>3.3499296912181675E-5</v>
      </c>
      <c r="G42" s="2">
        <f t="shared" si="0"/>
        <v>3.8186668376286216E-4</v>
      </c>
    </row>
    <row r="43" spans="1:7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3">
        <f>$I$3+C43*$I$2</f>
        <v>2.5366985922322435E-2</v>
      </c>
      <c r="F43">
        <f>ABS(E43-B43)</f>
        <v>3.3411917346563846E-5</v>
      </c>
      <c r="G43" s="2">
        <f t="shared" si="0"/>
        <v>3.8215931603327987E-4</v>
      </c>
    </row>
    <row r="44" spans="1:7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3">
        <f>$I$3+C44*$I$2</f>
        <v>2.5455320557088785E-2</v>
      </c>
      <c r="F44">
        <f>ABS(E44-B44)</f>
        <v>3.1013123935635933E-5</v>
      </c>
      <c r="G44" s="2">
        <f t="shared" si="0"/>
        <v>3.8980191865928759E-4</v>
      </c>
    </row>
    <row r="45" spans="1:7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3">
        <f>$I$3+C45*$I$2</f>
        <v>2.5526316886101325E-2</v>
      </c>
      <c r="F45">
        <f>ABS(E45-B45)</f>
        <v>2.9187332016275547E-5</v>
      </c>
      <c r="G45" s="2">
        <f t="shared" si="0"/>
        <v>3.9597618539687041E-4</v>
      </c>
    </row>
    <row r="46" spans="1:7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3">
        <f>$I$3+C46*$I$2</f>
        <v>2.5475658555824301E-2</v>
      </c>
      <c r="F46">
        <f>ABS(E46-B46)</f>
        <v>3.0566765577208499E-5</v>
      </c>
      <c r="G46" s="2">
        <f t="shared" si="0"/>
        <v>3.9156774101461864E-4</v>
      </c>
    </row>
    <row r="47" spans="1:7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3">
        <f>$I$3+C47*$I$2</f>
        <v>2.5434727727027096E-2</v>
      </c>
      <c r="F47">
        <f>ABS(E47-B47)</f>
        <v>3.1533929302243052E-5</v>
      </c>
      <c r="G47" s="2">
        <f t="shared" si="0"/>
        <v>3.8801633686304303E-4</v>
      </c>
    </row>
    <row r="48" spans="1:7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3">
        <f>$I$3+C48*$I$2</f>
        <v>2.5349191947306365E-2</v>
      </c>
      <c r="F48">
        <f>ABS(E48-B48)</f>
        <v>3.3866705847724471E-5</v>
      </c>
      <c r="G48" s="2">
        <f t="shared" si="0"/>
        <v>3.8062510437966203E-4</v>
      </c>
    </row>
    <row r="49" spans="1:7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3">
        <f>$I$3+C49*$I$2</f>
        <v>2.5425609799638614E-2</v>
      </c>
      <c r="F49">
        <f>ABS(E49-B49)</f>
        <v>3.1810238120006523E-5</v>
      </c>
      <c r="G49" s="2">
        <f t="shared" si="0"/>
        <v>3.8722649176338762E-4</v>
      </c>
    </row>
    <row r="50" spans="1:7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3">
        <f>$I$3+C50*$I$2</f>
        <v>2.5553317981088258E-2</v>
      </c>
      <c r="F50">
        <f>ABS(E50-B50)</f>
        <v>2.7528831524903374E-5</v>
      </c>
      <c r="G50" s="2">
        <f t="shared" si="0"/>
        <v>3.9833179009359518E-4</v>
      </c>
    </row>
    <row r="51" spans="1:7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3">
        <f>$I$3+C51*$I$2</f>
        <v>2.6209422125276046E-2</v>
      </c>
      <c r="F51">
        <f>ABS(E51-B51)</f>
        <v>1.0320270002403542E-5</v>
      </c>
      <c r="G51" s="2">
        <f t="shared" si="0"/>
        <v>4.5682909652038908E-4</v>
      </c>
    </row>
    <row r="52" spans="1:7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3">
        <f>$I$3+C52*$I$2</f>
        <v>2.6608656540175045E-2</v>
      </c>
      <c r="F52">
        <f>ABS(E52-B52)</f>
        <v>9.1227666584522971E-7</v>
      </c>
      <c r="G52" s="2">
        <f t="shared" si="0"/>
        <v>4.9360693914245418E-4</v>
      </c>
    </row>
    <row r="53" spans="1:7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3">
        <f>$I$3+C53*$I$2</f>
        <v>2.6624720355704068E-2</v>
      </c>
      <c r="F53">
        <f>ABS(E53-B53)</f>
        <v>1.3368503450107705E-6</v>
      </c>
      <c r="G53" s="2">
        <f t="shared" si="0"/>
        <v>4.9510547903259291E-4</v>
      </c>
    </row>
    <row r="54" spans="1:7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3">
        <f>$I$3+C54*$I$2</f>
        <v>2.6556531201536275E-2</v>
      </c>
      <c r="F54">
        <f>ABS(E54-B54)</f>
        <v>3.0362622862843691E-6</v>
      </c>
      <c r="G54" s="2">
        <f t="shared" si="0"/>
        <v>4.8875431698931695E-4</v>
      </c>
    </row>
    <row r="55" spans="1:7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3">
        <f>$I$3+C55*$I$2</f>
        <v>2.6579117539809901E-2</v>
      </c>
      <c r="F55">
        <f>ABS(E55-B55)</f>
        <v>2.6111505344074415E-6</v>
      </c>
      <c r="G55" s="2">
        <f t="shared" si="0"/>
        <v>4.9085512533005569E-4</v>
      </c>
    </row>
    <row r="56" spans="1:7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3">
        <f>$I$3+C56*$I$2</f>
        <v>2.6607804378433055E-2</v>
      </c>
      <c r="F56">
        <f>ABS(E56-B56)</f>
        <v>1.8983393895062595E-6</v>
      </c>
      <c r="G56" s="2">
        <f t="shared" si="0"/>
        <v>4.9352748427312313E-4</v>
      </c>
    </row>
    <row r="57" spans="1:7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3">
        <f>$I$3+C57*$I$2</f>
        <v>2.6789464837568111E-2</v>
      </c>
      <c r="F57">
        <f>ABS(E57-B57)</f>
        <v>2.8858297147424383E-6</v>
      </c>
      <c r="G57" s="2">
        <f t="shared" si="0"/>
        <v>5.105575565808731E-4</v>
      </c>
    </row>
    <row r="58" spans="1:7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3">
        <f>$I$3+C58*$I$2</f>
        <v>2.6785022182827054E-2</v>
      </c>
      <c r="F58">
        <f>ABS(E58-B58)</f>
        <v>2.3804450591941029E-6</v>
      </c>
      <c r="G58" s="2">
        <f t="shared" si="0"/>
        <v>5.1013886225402462E-4</v>
      </c>
    </row>
    <row r="59" spans="1:7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3">
        <f>$I$3+C59*$I$2</f>
        <v>2.6787592416196718E-2</v>
      </c>
      <c r="F59">
        <f>ABS(E59-B59)</f>
        <v>2.5144773817577237E-6</v>
      </c>
      <c r="G59" s="2">
        <f t="shared" si="0"/>
        <v>5.103810782662333E-4</v>
      </c>
    </row>
    <row r="60" spans="1:7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3">
        <f>$I$3+C60*$I$2</f>
        <v>2.6635661764740019E-2</v>
      </c>
      <c r="F60">
        <f>ABS(E60-B60)</f>
        <v>1.2163072468998615E-6</v>
      </c>
      <c r="G60" s="2">
        <f t="shared" si="0"/>
        <v>4.961269960725137E-4</v>
      </c>
    </row>
    <row r="61" spans="1:7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3">
        <f>$I$3+C61*$I$2</f>
        <v>2.667283332742601E-2</v>
      </c>
      <c r="F61">
        <f>ABS(E61-B61)</f>
        <v>1.2206814276050082E-7</v>
      </c>
      <c r="G61" s="2">
        <f t="shared" si="0"/>
        <v>4.9960244537298939E-4</v>
      </c>
    </row>
    <row r="62" spans="1:7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3">
        <f>$I$3+C62*$I$2</f>
        <v>2.6725819684153714E-2</v>
      </c>
      <c r="F62">
        <f>ABS(E62-B62)</f>
        <v>9.575571035536079E-7</v>
      </c>
      <c r="G62" s="2">
        <f t="shared" si="0"/>
        <v>5.0456994837003199E-4</v>
      </c>
    </row>
    <row r="63" spans="1:7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3">
        <f>$I$3+C63*$I$2</f>
        <v>2.675509375761909E-2</v>
      </c>
      <c r="F63">
        <f>ABS(E63-B63)</f>
        <v>1.7467866005281552E-6</v>
      </c>
      <c r="G63" s="2">
        <f t="shared" si="0"/>
        <v>5.0732117003959626E-4</v>
      </c>
    </row>
    <row r="64" spans="1:7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3">
        <f>$I$3+C64*$I$2</f>
        <v>2.681027422518072E-2</v>
      </c>
      <c r="F64">
        <f>ABS(E64-B64)</f>
        <v>3.5026278167905878E-6</v>
      </c>
      <c r="G64" s="2">
        <f t="shared" si="0"/>
        <v>5.1252019516007086E-4</v>
      </c>
    </row>
    <row r="65" spans="1:9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3">
        <f>$I$3+C65*$I$2</f>
        <v>2.6893809691384805E-2</v>
      </c>
      <c r="F65">
        <f>ABS(E65-B65)</f>
        <v>5.1822384967946389E-6</v>
      </c>
      <c r="G65" s="2">
        <f t="shared" si="0"/>
        <v>5.204233147753746E-4</v>
      </c>
    </row>
    <row r="66" spans="1:9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3">
        <f>$I$3+C66*$I$2</f>
        <v>2.6980273271108895E-2</v>
      </c>
      <c r="F66">
        <f>ABS(E66-B66)</f>
        <v>7.2759103091346589E-6</v>
      </c>
      <c r="G66" s="2">
        <f t="shared" si="0"/>
        <v>5.2864471680430926E-4</v>
      </c>
    </row>
    <row r="67" spans="1:9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3">
        <f>$I$3+C67*$I$2</f>
        <v>2.587469680119742E-2</v>
      </c>
      <c r="F67">
        <f>ABS(E67-B67)</f>
        <v>6.3797166403711109E-5</v>
      </c>
      <c r="G67" s="2">
        <f t="shared" ref="G67:G130" si="1">E67*C67*(1-$I$4)</f>
        <v>4.2668350464546704E-4</v>
      </c>
    </row>
    <row r="68" spans="1:9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3">
        <f>$I$3+C68*$I$2</f>
        <v>2.2686233772565609E-2</v>
      </c>
      <c r="F68">
        <f>ABS(E68-B68)</f>
        <v>1.1062870449151177E-4</v>
      </c>
      <c r="G68" s="2">
        <f t="shared" si="1"/>
        <v>1.7106112935349959E-4</v>
      </c>
    </row>
    <row r="69" spans="1:9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3">
        <f>$I$3+C69*$I$2</f>
        <v>2.2900075996455577E-2</v>
      </c>
      <c r="F69">
        <f>ABS(E69-B69)</f>
        <v>1.0307199349808213E-4</v>
      </c>
      <c r="G69" s="2">
        <f t="shared" si="1"/>
        <v>1.8641953884724024E-4</v>
      </c>
    </row>
    <row r="70" spans="1:9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3">
        <f>$I$3+C70*$I$2</f>
        <v>2.3138992419187369E-2</v>
      </c>
      <c r="F70">
        <f>ABS(E70-B70)</f>
        <v>9.6606755681651751E-5</v>
      </c>
      <c r="G70" s="2">
        <f t="shared" si="1"/>
        <v>2.0388244713393162E-4</v>
      </c>
    </row>
    <row r="71" spans="1:9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3">
        <f>$I$3+C71*$I$2</f>
        <v>2.3055249308031843E-2</v>
      </c>
      <c r="F71" s="10">
        <f>ABS(E71-B71)</f>
        <v>9.9277917493315743E-5</v>
      </c>
      <c r="G71" s="2">
        <f t="shared" si="1"/>
        <v>1.9772500910839546E-4</v>
      </c>
    </row>
    <row r="72" spans="1:9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3">
        <f>$I$3+C72*$I$72</f>
        <v>2.2868514835319324E-2</v>
      </c>
      <c r="F72">
        <f>ABS(E72-B72)</f>
        <v>5.5450934685175035E-5</v>
      </c>
      <c r="G72" s="2">
        <f t="shared" si="1"/>
        <v>1.8096185949471313E-4</v>
      </c>
      <c r="H72" s="7" t="s">
        <v>7</v>
      </c>
      <c r="I72" s="17">
        <v>0.28999999999999998</v>
      </c>
    </row>
    <row r="73" spans="1:9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3">
        <f t="shared" ref="E73:E136" si="2">$I$3+C73*$I$72</f>
        <v>2.262572690545045E-2</v>
      </c>
      <c r="F73">
        <f>ABS(E73-B73)</f>
        <v>6.8706473628221687E-5</v>
      </c>
      <c r="G73" s="2">
        <f t="shared" si="1"/>
        <v>1.6388684107866307E-4</v>
      </c>
      <c r="H73" s="7" t="s">
        <v>8</v>
      </c>
      <c r="I73" s="17">
        <v>0.02</v>
      </c>
    </row>
    <row r="74" spans="1:9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3">
        <f t="shared" si="2"/>
        <v>2.2650508065798488E-2</v>
      </c>
      <c r="F74">
        <f>ABS(E74-B74)</f>
        <v>6.7503335691720956E-5</v>
      </c>
      <c r="G74" s="2">
        <f t="shared" si="1"/>
        <v>1.6561477054574512E-4</v>
      </c>
      <c r="H74" s="7" t="s">
        <v>9</v>
      </c>
      <c r="I74" s="7">
        <v>0.2</v>
      </c>
    </row>
    <row r="75" spans="1:9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3">
        <f t="shared" si="2"/>
        <v>2.2505643213186988E-2</v>
      </c>
      <c r="F75">
        <f>ABS(E75-B75)</f>
        <v>7.4151179350331192E-5</v>
      </c>
      <c r="G75" s="2">
        <f t="shared" si="1"/>
        <v>1.5556168876008217E-4</v>
      </c>
      <c r="H75" s="7" t="s">
        <v>16</v>
      </c>
      <c r="I75" s="3">
        <f>AVERAGE(C72:C120)</f>
        <v>8.2845714590840443E-3</v>
      </c>
    </row>
    <row r="76" spans="1:9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3">
        <f t="shared" si="2"/>
        <v>2.2456542359574026E-2</v>
      </c>
      <c r="F76">
        <f>ABS(E76-B76)</f>
        <v>7.6851824510962286E-5</v>
      </c>
      <c r="G76" s="2">
        <f t="shared" si="1"/>
        <v>1.5218054498168838E-4</v>
      </c>
    </row>
    <row r="77" spans="1:9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3">
        <f t="shared" si="2"/>
        <v>2.2542421024971167E-2</v>
      </c>
      <c r="F77">
        <f>ABS(E77-B77)</f>
        <v>7.2691252751801855E-5</v>
      </c>
      <c r="G77" s="2">
        <f t="shared" si="1"/>
        <v>1.5810296597969323E-4</v>
      </c>
    </row>
    <row r="78" spans="1:9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3">
        <f t="shared" si="2"/>
        <v>2.2510878269057729E-2</v>
      </c>
      <c r="F78">
        <f>ABS(E78-B78)</f>
        <v>7.2403883824369991E-5</v>
      </c>
      <c r="G78" s="2">
        <f t="shared" si="1"/>
        <v>1.5592296569153356E-4</v>
      </c>
    </row>
    <row r="79" spans="1:9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3">
        <f t="shared" si="2"/>
        <v>2.2650407808966853E-2</v>
      </c>
      <c r="F79">
        <f>ABS(E79-B79)</f>
        <v>6.7517239551437291E-5</v>
      </c>
      <c r="G79" s="2">
        <f t="shared" si="1"/>
        <v>1.6560777305701946E-4</v>
      </c>
    </row>
    <row r="80" spans="1:9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3">
        <f t="shared" si="2"/>
        <v>2.2637279690632915E-2</v>
      </c>
      <c r="F80">
        <f>ABS(E80-B80)</f>
        <v>6.7288033449835333E-5</v>
      </c>
      <c r="G80" s="2">
        <f t="shared" si="1"/>
        <v>1.6469196683940176E-4</v>
      </c>
    </row>
    <row r="81" spans="1:7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3">
        <f t="shared" si="2"/>
        <v>2.2420183838262168E-2</v>
      </c>
      <c r="F81">
        <f>ABS(E81-B81)</f>
        <v>7.8614640620970622E-5</v>
      </c>
      <c r="G81" s="2">
        <f t="shared" si="1"/>
        <v>1.4968542503787237E-4</v>
      </c>
    </row>
    <row r="82" spans="1:7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3">
        <f t="shared" si="2"/>
        <v>2.2368360656883659E-2</v>
      </c>
      <c r="F82">
        <f>ABS(E82-B82)</f>
        <v>8.0932323422811675E-5</v>
      </c>
      <c r="G82" s="2">
        <f t="shared" si="1"/>
        <v>1.4614164231378633E-4</v>
      </c>
    </row>
    <row r="83" spans="1:7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3">
        <f t="shared" si="2"/>
        <v>2.2373056363156361E-2</v>
      </c>
      <c r="F83">
        <f>ABS(E83-B83)</f>
        <v>7.8601705344898132E-5</v>
      </c>
      <c r="G83" s="2">
        <f t="shared" si="1"/>
        <v>1.4646213452646655E-4</v>
      </c>
    </row>
    <row r="84" spans="1:7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3">
        <f t="shared" si="2"/>
        <v>2.245548262417698E-2</v>
      </c>
      <c r="F84">
        <f>ABS(E84-B84)</f>
        <v>7.6426842321761917E-5</v>
      </c>
      <c r="G84" s="2">
        <f t="shared" si="1"/>
        <v>1.5210771696875765E-4</v>
      </c>
    </row>
    <row r="85" spans="1:7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3">
        <f t="shared" si="2"/>
        <v>2.2236369356402191E-2</v>
      </c>
      <c r="F85">
        <f>ABS(E85-B85)</f>
        <v>8.7542931662579898E-5</v>
      </c>
      <c r="G85" s="2">
        <f t="shared" si="1"/>
        <v>1.3718271731392721E-4</v>
      </c>
    </row>
    <row r="86" spans="1:7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3">
        <f t="shared" si="2"/>
        <v>2.2149756483728546E-2</v>
      </c>
      <c r="F86">
        <f>ABS(E86-B86)</f>
        <v>9.1772220463554044E-5</v>
      </c>
      <c r="G86" s="2">
        <f t="shared" si="1"/>
        <v>1.3135608996938999E-4</v>
      </c>
    </row>
    <row r="87" spans="1:7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3">
        <f t="shared" si="2"/>
        <v>2.2140363115914739E-2</v>
      </c>
      <c r="F87">
        <f>ABS(E87-B87)</f>
        <v>9.2238817576952015E-5</v>
      </c>
      <c r="G87" s="2">
        <f t="shared" si="1"/>
        <v>1.307266664448636E-4</v>
      </c>
    </row>
    <row r="88" spans="1:7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3">
        <f t="shared" si="2"/>
        <v>2.2121829963764543E-2</v>
      </c>
      <c r="F88">
        <f>ABS(E88-B88)</f>
        <v>9.3076781655945795E-5</v>
      </c>
      <c r="G88" s="2">
        <f t="shared" si="1"/>
        <v>1.2948623909081353E-4</v>
      </c>
    </row>
    <row r="89" spans="1:7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3">
        <f t="shared" si="2"/>
        <v>2.2080018217764098E-2</v>
      </c>
      <c r="F89">
        <f>ABS(E89-B89)</f>
        <v>9.5169779283931638E-5</v>
      </c>
      <c r="G89" s="2">
        <f t="shared" si="1"/>
        <v>1.2669473142486206E-4</v>
      </c>
    </row>
    <row r="90" spans="1:7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3">
        <f t="shared" si="2"/>
        <v>2.2047941790102044E-2</v>
      </c>
      <c r="F90">
        <f>ABS(E90-B90)</f>
        <v>9.6754845524914951E-5</v>
      </c>
      <c r="G90" s="2">
        <f t="shared" si="1"/>
        <v>1.245597279384475E-4</v>
      </c>
    </row>
    <row r="91" spans="1:7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3">
        <f t="shared" si="2"/>
        <v>2.2096780002672282E-2</v>
      </c>
      <c r="F91">
        <f>ABS(E91-B91)</f>
        <v>9.4369690218816527E-5</v>
      </c>
      <c r="G91" s="2">
        <f t="shared" si="1"/>
        <v>1.2781265222910893E-4</v>
      </c>
    </row>
    <row r="92" spans="1:7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3">
        <f t="shared" si="2"/>
        <v>2.2058830712910992E-2</v>
      </c>
      <c r="F92">
        <f>ABS(E92-B92)</f>
        <v>9.6217860443746639E-5</v>
      </c>
      <c r="G92" s="2">
        <f t="shared" si="1"/>
        <v>1.252838570004011E-4</v>
      </c>
    </row>
    <row r="93" spans="1:7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3">
        <f t="shared" si="2"/>
        <v>2.2035373158039061E-2</v>
      </c>
      <c r="F93">
        <f>ABS(E93-B93)</f>
        <v>9.7300031400158332E-5</v>
      </c>
      <c r="G93" s="2">
        <f t="shared" si="1"/>
        <v>1.2372470911240578E-4</v>
      </c>
    </row>
    <row r="94" spans="1:7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3">
        <f t="shared" si="2"/>
        <v>2.201626569398963E-2</v>
      </c>
      <c r="F94">
        <f>ABS(E94-B94)</f>
        <v>9.814614249609166E-5</v>
      </c>
      <c r="G94" s="2">
        <f t="shared" si="1"/>
        <v>1.2245694132014372E-4</v>
      </c>
    </row>
    <row r="95" spans="1:7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3">
        <f t="shared" si="2"/>
        <v>2.2215309076727377E-2</v>
      </c>
      <c r="F95">
        <f>ABS(E95-B95)</f>
        <v>8.6621897383863666E-5</v>
      </c>
      <c r="G95" s="2">
        <f t="shared" si="1"/>
        <v>1.3576214024821578E-4</v>
      </c>
    </row>
    <row r="96" spans="1:7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3">
        <f t="shared" si="2"/>
        <v>2.2657032859867796E-2</v>
      </c>
      <c r="F96">
        <f>ABS(E96-B96)</f>
        <v>6.6941145729693119E-5</v>
      </c>
      <c r="G96" s="2">
        <f t="shared" si="1"/>
        <v>1.6607029190558121E-4</v>
      </c>
    </row>
    <row r="97" spans="1:7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3">
        <f t="shared" si="2"/>
        <v>2.2548702675481733E-2</v>
      </c>
      <c r="F97">
        <f>ABS(E97-B97)</f>
        <v>7.005867751906647E-5</v>
      </c>
      <c r="G97" s="2">
        <f t="shared" si="1"/>
        <v>1.5853776231073774E-4</v>
      </c>
    </row>
    <row r="98" spans="1:7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3">
        <f t="shared" si="2"/>
        <v>2.2096864076431692E-2</v>
      </c>
      <c r="F98">
        <f>ABS(E98-B98)</f>
        <v>9.4304973237629292E-5</v>
      </c>
      <c r="G98" s="2">
        <f t="shared" si="1"/>
        <v>1.2781826340320975E-4</v>
      </c>
    </row>
    <row r="99" spans="1:7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3">
        <f t="shared" si="2"/>
        <v>2.2114901422855191E-2</v>
      </c>
      <c r="F99">
        <f>ABS(E99-B99)</f>
        <v>9.3430987520209952E-5</v>
      </c>
      <c r="G99" s="2">
        <f t="shared" si="1"/>
        <v>1.2902299720137574E-4</v>
      </c>
    </row>
    <row r="100" spans="1:7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3">
        <f t="shared" si="2"/>
        <v>2.2198229002504927E-2</v>
      </c>
      <c r="F100">
        <f>ABS(E100-B100)</f>
        <v>8.9340681042021641E-5</v>
      </c>
      <c r="G100" s="2">
        <f t="shared" si="1"/>
        <v>1.3461183668290292E-4</v>
      </c>
    </row>
    <row r="101" spans="1:7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3">
        <f t="shared" si="2"/>
        <v>2.2100756074443638E-2</v>
      </c>
      <c r="F101">
        <f>ABS(E101-B101)</f>
        <v>9.4092713782602949E-5</v>
      </c>
      <c r="G101" s="2">
        <f t="shared" si="1"/>
        <v>1.2807806227085403E-4</v>
      </c>
    </row>
    <row r="102" spans="1:7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3">
        <f t="shared" si="2"/>
        <v>2.2137494395218303E-2</v>
      </c>
      <c r="F102">
        <f>ABS(E102-B102)</f>
        <v>9.2333743158756754E-5</v>
      </c>
      <c r="G102" s="2">
        <f t="shared" si="1"/>
        <v>1.3053453846608481E-4</v>
      </c>
    </row>
    <row r="103" spans="1:7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3">
        <f t="shared" si="2"/>
        <v>2.2197722010439472E-2</v>
      </c>
      <c r="F103">
        <f>ABS(E103-B103)</f>
        <v>8.936516489602836E-5</v>
      </c>
      <c r="G103" s="2">
        <f t="shared" si="1"/>
        <v>1.3457771653506087E-4</v>
      </c>
    </row>
    <row r="104" spans="1:7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3">
        <f t="shared" si="2"/>
        <v>2.2205858166967771E-2</v>
      </c>
      <c r="F104">
        <f>ABS(E104-B104)</f>
        <v>8.9020433263628518E-5</v>
      </c>
      <c r="G104" s="2">
        <f t="shared" si="1"/>
        <v>1.3512544439209335E-4</v>
      </c>
    </row>
    <row r="105" spans="1:7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3">
        <f t="shared" si="2"/>
        <v>2.2286140556042802E-2</v>
      </c>
      <c r="F105">
        <f>ABS(E105-B105)</f>
        <v>8.4914815925648396E-5</v>
      </c>
      <c r="G105" s="2">
        <f t="shared" si="1"/>
        <v>1.4054965451817852E-4</v>
      </c>
    </row>
    <row r="106" spans="1:7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3">
        <f t="shared" si="2"/>
        <v>2.2355567378726952E-2</v>
      </c>
      <c r="F106">
        <f>ABS(E106-B106)</f>
        <v>8.1685488874348733E-5</v>
      </c>
      <c r="G106" s="2">
        <f t="shared" si="1"/>
        <v>1.4526909034554933E-4</v>
      </c>
    </row>
    <row r="107" spans="1:7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3">
        <f t="shared" si="2"/>
        <v>2.2492188715748786E-2</v>
      </c>
      <c r="F107">
        <f>ABS(E107-B107)</f>
        <v>7.5071059161373188E-5</v>
      </c>
      <c r="G107" s="2">
        <f t="shared" si="1"/>
        <v>1.5463387285484498E-4</v>
      </c>
    </row>
    <row r="108" spans="1:7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3">
        <f t="shared" si="2"/>
        <v>2.2425000553601804E-2</v>
      </c>
      <c r="F108">
        <f>ABS(E108-B108)</f>
        <v>7.8170816967166462E-5</v>
      </c>
      <c r="G108" s="2">
        <f t="shared" si="1"/>
        <v>1.5001555519173837E-4</v>
      </c>
    </row>
    <row r="109" spans="1:7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3">
        <f t="shared" si="2"/>
        <v>2.2335650003247571E-2</v>
      </c>
      <c r="F109">
        <f>ABS(E109-B109)</f>
        <v>8.2723636425349745E-5</v>
      </c>
      <c r="G109" s="2">
        <f t="shared" si="1"/>
        <v>1.4391244414516363E-4</v>
      </c>
    </row>
    <row r="110" spans="1:7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3">
        <f t="shared" si="2"/>
        <v>2.2432614902010851E-2</v>
      </c>
      <c r="F110">
        <f>ABS(E110-B110)</f>
        <v>7.7942267602479354E-5</v>
      </c>
      <c r="G110" s="2">
        <f t="shared" si="1"/>
        <v>1.5053769186676493E-4</v>
      </c>
    </row>
    <row r="111" spans="1:7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3">
        <f t="shared" si="2"/>
        <v>2.2375083232055053E-2</v>
      </c>
      <c r="F111">
        <f>ABS(E111-B111)</f>
        <v>8.0809248985347359E-5</v>
      </c>
      <c r="G111" s="2">
        <f t="shared" si="1"/>
        <v>1.4660051034562797E-4</v>
      </c>
    </row>
    <row r="112" spans="1:7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3">
        <f t="shared" si="2"/>
        <v>2.2400385929581317E-2</v>
      </c>
      <c r="F112">
        <f>ABS(E112-B112)</f>
        <v>7.953685843340233E-5</v>
      </c>
      <c r="G112" s="2">
        <f t="shared" si="1"/>
        <v>1.4832985159326435E-4</v>
      </c>
    </row>
    <row r="113" spans="1:9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3">
        <f t="shared" si="2"/>
        <v>2.2376993899268911E-2</v>
      </c>
      <c r="F113">
        <f>ABS(E113-B113)</f>
        <v>8.0247427120299503E-5</v>
      </c>
      <c r="G113" s="2">
        <f t="shared" si="1"/>
        <v>1.4673097374493749E-4</v>
      </c>
    </row>
    <row r="114" spans="1:9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3">
        <f t="shared" si="2"/>
        <v>2.3136395619533075E-2</v>
      </c>
      <c r="F114">
        <f>ABS(E114-B114)</f>
        <v>4.426928213016601E-5</v>
      </c>
      <c r="G114" s="2">
        <f t="shared" si="1"/>
        <v>2.0017900654589724E-4</v>
      </c>
    </row>
    <row r="115" spans="1:9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3">
        <f t="shared" si="2"/>
        <v>2.284703448321742E-2</v>
      </c>
      <c r="F115">
        <f>ABS(E115-B115)</f>
        <v>5.6562691311299457E-5</v>
      </c>
      <c r="G115" s="2">
        <f t="shared" si="1"/>
        <v>1.7943805520821381E-4</v>
      </c>
    </row>
    <row r="116" spans="1:9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3">
        <f t="shared" si="2"/>
        <v>2.2579805036366474E-2</v>
      </c>
      <c r="F116">
        <f>ABS(E116-B116)</f>
        <v>7.0898448263155556E-5</v>
      </c>
      <c r="G116" s="2">
        <f t="shared" si="1"/>
        <v>1.6069377862894152E-4</v>
      </c>
    </row>
    <row r="117" spans="1:9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3">
        <f t="shared" si="2"/>
        <v>2.2552113676809912E-2</v>
      </c>
      <c r="F117">
        <f>ABS(E117-B117)</f>
        <v>7.2242362743047545E-5</v>
      </c>
      <c r="G117" s="2">
        <f t="shared" si="1"/>
        <v>1.5877395242912682E-4</v>
      </c>
    </row>
    <row r="118" spans="1:9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3">
        <f t="shared" si="2"/>
        <v>2.3115751291830081E-2</v>
      </c>
      <c r="F118">
        <f>ABS(E118-B118)</f>
        <v>4.24333874028196E-5</v>
      </c>
      <c r="G118" s="2">
        <f t="shared" si="1"/>
        <v>1.9868395020453098E-4</v>
      </c>
    </row>
    <row r="119" spans="1:9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3">
        <f t="shared" si="2"/>
        <v>2.2747370518698993E-2</v>
      </c>
      <c r="F119">
        <f>ABS(E119-B119)</f>
        <v>6.0797670857898334E-5</v>
      </c>
      <c r="G119" s="2">
        <f t="shared" si="1"/>
        <v>1.7240125556136884E-4</v>
      </c>
    </row>
    <row r="120" spans="1:9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3">
        <f t="shared" si="2"/>
        <v>2.2744260725181136E-2</v>
      </c>
      <c r="F120" s="10">
        <f>ABS(E120-B120)</f>
        <v>6.1930444392684081E-5</v>
      </c>
      <c r="G120" s="2">
        <f t="shared" si="1"/>
        <v>1.7218256946591564E-4</v>
      </c>
    </row>
    <row r="121" spans="1:9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3">
        <f>$I$3+C121*$I$121</f>
        <v>2.1140432584493343E-2</v>
      </c>
      <c r="F121">
        <f>ABS(E121-B121)</f>
        <v>7.4406620315941793E-4</v>
      </c>
      <c r="G121" s="2">
        <f t="shared" si="1"/>
        <v>1.7533991396102546E-4</v>
      </c>
      <c r="H121" s="7" t="s">
        <v>7</v>
      </c>
      <c r="I121" s="17">
        <v>0.11</v>
      </c>
    </row>
    <row r="122" spans="1:9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3">
        <f t="shared" ref="E122:E185" si="3">$I$3+C122*$I$121</f>
        <v>2.1134268194463228E-2</v>
      </c>
      <c r="F122">
        <f>ABS(E122-B122)</f>
        <v>1.1718759870611717E-5</v>
      </c>
      <c r="G122" s="2">
        <f t="shared" si="1"/>
        <v>1.7434129619080333E-4</v>
      </c>
      <c r="H122" s="7" t="s">
        <v>8</v>
      </c>
      <c r="I122" s="17">
        <v>0.02</v>
      </c>
    </row>
    <row r="123" spans="1:9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3">
        <f t="shared" si="3"/>
        <v>2.1144206530873264E-2</v>
      </c>
      <c r="F123">
        <f>ABS(E123-B123)</f>
        <v>1.0059875540327501E-5</v>
      </c>
      <c r="G123" s="2">
        <f t="shared" si="1"/>
        <v>1.7595155783824211E-4</v>
      </c>
      <c r="H123" s="7" t="s">
        <v>9</v>
      </c>
      <c r="I123" s="7">
        <v>0.2</v>
      </c>
    </row>
    <row r="124" spans="1:9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3">
        <f t="shared" si="3"/>
        <v>2.1168249802586001E-2</v>
      </c>
      <c r="F124">
        <f>ABS(E124-B124)</f>
        <v>6.0791217971201128E-6</v>
      </c>
      <c r="G124" s="2">
        <f t="shared" si="1"/>
        <v>1.7985311747608897E-4</v>
      </c>
      <c r="H124" s="7" t="s">
        <v>16</v>
      </c>
      <c r="I124" s="3">
        <f>AVERAGE(C121:C280)</f>
        <v>6.3865561806610415E-3</v>
      </c>
    </row>
    <row r="125" spans="1:9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3">
        <f t="shared" si="3"/>
        <v>2.1160642804656394E-2</v>
      </c>
      <c r="F125">
        <f>ABS(E125-B125)</f>
        <v>7.3411338719353569E-6</v>
      </c>
      <c r="G125" s="2">
        <f t="shared" si="1"/>
        <v>1.7861780227729836E-4</v>
      </c>
    </row>
    <row r="126" spans="1:9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3">
        <f t="shared" si="3"/>
        <v>2.1168320996401556E-2</v>
      </c>
      <c r="F126">
        <f>ABS(E126-B126)</f>
        <v>6.0506800454857013E-6</v>
      </c>
      <c r="G126" s="2">
        <f t="shared" si="1"/>
        <v>1.7986468275391901E-4</v>
      </c>
    </row>
    <row r="127" spans="1:9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3">
        <f t="shared" si="3"/>
        <v>2.1162372240017956E-2</v>
      </c>
      <c r="F127">
        <f>ABS(E127-B127)</f>
        <v>7.0543780455629979E-6</v>
      </c>
      <c r="G127" s="2">
        <f t="shared" si="1"/>
        <v>1.788985747252615E-4</v>
      </c>
    </row>
    <row r="128" spans="1:9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3">
        <f t="shared" si="3"/>
        <v>2.1131277681814851E-2</v>
      </c>
      <c r="F128">
        <f>ABS(E128-B128)</f>
        <v>1.2099372011759729E-5</v>
      </c>
      <c r="G128" s="2">
        <f t="shared" si="1"/>
        <v>1.7385703876123188E-4</v>
      </c>
    </row>
    <row r="129" spans="1:7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3">
        <f t="shared" si="3"/>
        <v>2.0972730306117352E-2</v>
      </c>
      <c r="F129">
        <f>ABS(E129-B129)</f>
        <v>3.8548090818088521E-5</v>
      </c>
      <c r="G129" s="2">
        <f t="shared" si="1"/>
        <v>1.4836952996935408E-4</v>
      </c>
    </row>
    <row r="130" spans="1:7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3">
        <f t="shared" si="3"/>
        <v>2.0989692063645742E-2</v>
      </c>
      <c r="F130">
        <f>ABS(E130-B130)</f>
        <v>3.5688730062877205E-5</v>
      </c>
      <c r="G130" s="2">
        <f t="shared" si="1"/>
        <v>1.5107877566369605E-4</v>
      </c>
    </row>
    <row r="131" spans="1:7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3">
        <f t="shared" si="3"/>
        <v>2.1036513847972928E-2</v>
      </c>
      <c r="F131">
        <f>ABS(E131-B131)</f>
        <v>2.7866819455442393E-5</v>
      </c>
      <c r="G131" s="2">
        <f t="shared" ref="G131:G194" si="4">E131*C131*(1-$I$4)</f>
        <v>1.5857918484725973E-4</v>
      </c>
    </row>
    <row r="132" spans="1:7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3">
        <f t="shared" si="3"/>
        <v>2.1118434572545079E-2</v>
      </c>
      <c r="F132">
        <f>ABS(E132-B132)</f>
        <v>1.4270896746059608E-5</v>
      </c>
      <c r="G132" s="2">
        <f t="shared" si="4"/>
        <v>1.7177881704702306E-4</v>
      </c>
    </row>
    <row r="133" spans="1:7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3">
        <f t="shared" si="3"/>
        <v>2.1205310884250313E-2</v>
      </c>
      <c r="F133">
        <f>ABS(E133-B133)</f>
        <v>1.8005217024275044E-7</v>
      </c>
      <c r="G133" s="2">
        <f t="shared" si="4"/>
        <v>1.8588357827417122E-4</v>
      </c>
    </row>
    <row r="134" spans="1:7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3">
        <f t="shared" si="3"/>
        <v>2.1085295609945494E-2</v>
      </c>
      <c r="F134">
        <f>ABS(E134-B134)</f>
        <v>1.9847795198597862E-5</v>
      </c>
      <c r="G134" s="2">
        <f t="shared" si="4"/>
        <v>1.6642748189001338E-4</v>
      </c>
    </row>
    <row r="135" spans="1:7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3">
        <f t="shared" si="3"/>
        <v>2.0988140375912491E-2</v>
      </c>
      <c r="F135">
        <f>ABS(E135-B135)</f>
        <v>3.5984261679899293E-5</v>
      </c>
      <c r="G135" s="2">
        <f t="shared" si="4"/>
        <v>1.5083075578733332E-4</v>
      </c>
    </row>
    <row r="136" spans="1:7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3">
        <f t="shared" si="3"/>
        <v>2.0922154672846503E-2</v>
      </c>
      <c r="F136">
        <f>ABS(E136-B136)</f>
        <v>4.6911139260797513E-5</v>
      </c>
      <c r="G136" s="2">
        <f t="shared" si="4"/>
        <v>1.403160923460561E-4</v>
      </c>
    </row>
    <row r="137" spans="1:7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3">
        <f t="shared" si="3"/>
        <v>2.0915029321676548E-2</v>
      </c>
      <c r="F137">
        <f>ABS(E137-B137)</f>
        <v>4.8103624325630118E-5</v>
      </c>
      <c r="G137" s="2">
        <f t="shared" si="4"/>
        <v>1.3918447340406382E-4</v>
      </c>
    </row>
    <row r="138" spans="1:7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3">
        <f t="shared" si="3"/>
        <v>2.0950536017569438E-2</v>
      </c>
      <c r="F138">
        <f>ABS(E138-B138)</f>
        <v>4.2232879185182676E-5</v>
      </c>
      <c r="G138" s="2">
        <f t="shared" si="4"/>
        <v>1.4483082961516764E-4</v>
      </c>
    </row>
    <row r="139" spans="1:7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3">
        <f t="shared" si="3"/>
        <v>2.0970796945708237E-2</v>
      </c>
      <c r="F139">
        <f>ABS(E139-B139)</f>
        <v>3.8760631358741859E-5</v>
      </c>
      <c r="G139" s="2">
        <f t="shared" si="4"/>
        <v>1.4806098635608116E-4</v>
      </c>
    </row>
    <row r="140" spans="1:7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3">
        <f t="shared" si="3"/>
        <v>2.1011086592201019E-2</v>
      </c>
      <c r="F140">
        <f>ABS(E140-B140)</f>
        <v>3.1930298333142371E-5</v>
      </c>
      <c r="G140" s="2">
        <f t="shared" si="4"/>
        <v>1.5450202138872024E-4</v>
      </c>
    </row>
    <row r="141" spans="1:7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3">
        <f t="shared" si="3"/>
        <v>2.0857613655653112E-2</v>
      </c>
      <c r="F141">
        <f>ABS(E141-B141)</f>
        <v>5.5898877833797378E-5</v>
      </c>
      <c r="G141" s="2">
        <f t="shared" si="4"/>
        <v>1.3009290396672651E-4</v>
      </c>
    </row>
    <row r="142" spans="1:7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3">
        <f t="shared" si="3"/>
        <v>2.0532323095132719E-2</v>
      </c>
      <c r="F142">
        <f>ABS(E142-B142)</f>
        <v>1.1185000400645156E-4</v>
      </c>
      <c r="G142" s="2">
        <f t="shared" si="4"/>
        <v>7.9489671129207517E-5</v>
      </c>
    </row>
    <row r="143" spans="1:7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3">
        <f t="shared" si="3"/>
        <v>2.0538345381551283E-2</v>
      </c>
      <c r="F143">
        <f>ABS(E143-B143)</f>
        <v>1.1084827898701771E-4</v>
      </c>
      <c r="G143" s="2">
        <f t="shared" si="4"/>
        <v>8.0412533679005653E-5</v>
      </c>
    </row>
    <row r="144" spans="1:7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3">
        <f t="shared" si="3"/>
        <v>2.0544792309821432E-2</v>
      </c>
      <c r="F144">
        <f>ABS(E144-B144)</f>
        <v>1.0977595459868775E-4</v>
      </c>
      <c r="G144" s="2">
        <f t="shared" si="4"/>
        <v>8.1401053507412479E-5</v>
      </c>
    </row>
    <row r="145" spans="1:7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3">
        <f t="shared" si="3"/>
        <v>2.0922691139157044E-2</v>
      </c>
      <c r="F145">
        <f>ABS(E145-B145)</f>
        <v>4.6227746263297065E-5</v>
      </c>
      <c r="G145" s="2">
        <f t="shared" si="4"/>
        <v>1.4040132161032576E-4</v>
      </c>
    </row>
    <row r="146" spans="1:7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3">
        <f t="shared" si="3"/>
        <v>2.0962257973757725E-2</v>
      </c>
      <c r="F146">
        <f>ABS(E146-B146)</f>
        <v>4.0286565879055908E-5</v>
      </c>
      <c r="G146" s="2">
        <f t="shared" si="4"/>
        <v>1.4669890824156237E-4</v>
      </c>
    </row>
    <row r="147" spans="1:7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3">
        <f t="shared" si="3"/>
        <v>2.0943269247078723E-2</v>
      </c>
      <c r="F147">
        <f>ABS(E147-B147)</f>
        <v>4.3424430062017488E-5</v>
      </c>
      <c r="G147" s="2">
        <f t="shared" si="4"/>
        <v>1.4367375864770131E-4</v>
      </c>
    </row>
    <row r="148" spans="1:7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3">
        <f t="shared" si="3"/>
        <v>2.0833048969156366E-2</v>
      </c>
      <c r="F148">
        <f>ABS(E148-B148)</f>
        <v>6.164423861967222E-5</v>
      </c>
      <c r="G148" s="2">
        <f t="shared" si="4"/>
        <v>1.2621781795010768E-4</v>
      </c>
    </row>
    <row r="149" spans="1:7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3">
        <f t="shared" si="3"/>
        <v>2.0746324778754214E-2</v>
      </c>
      <c r="F149">
        <f>ABS(E149-B149)</f>
        <v>7.6202521426416842E-5</v>
      </c>
      <c r="G149" s="2">
        <f t="shared" si="4"/>
        <v>1.126072454579406E-4</v>
      </c>
    </row>
    <row r="150" spans="1:7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3">
        <f t="shared" si="3"/>
        <v>2.0737503211086757E-2</v>
      </c>
      <c r="F150">
        <f>ABS(E150-B150)</f>
        <v>7.7675148731404936E-5</v>
      </c>
      <c r="G150" s="2">
        <f t="shared" si="4"/>
        <v>1.1122891060435219E-4</v>
      </c>
    </row>
    <row r="151" spans="1:7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3">
        <f t="shared" si="3"/>
        <v>2.0509405800286568E-2</v>
      </c>
      <c r="F151">
        <f>ABS(E151-B151)</f>
        <v>1.149040988881328E-4</v>
      </c>
      <c r="G151" s="2">
        <f t="shared" si="4"/>
        <v>7.5982620182523167E-5</v>
      </c>
    </row>
    <row r="152" spans="1:7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3">
        <f t="shared" si="3"/>
        <v>2.0413660047131615E-2</v>
      </c>
      <c r="F152">
        <f>ABS(E152-B152)</f>
        <v>1.3164896591073491E-4</v>
      </c>
      <c r="G152" s="2">
        <f t="shared" si="4"/>
        <v>6.1413204198001705E-5</v>
      </c>
    </row>
    <row r="153" spans="1:7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3">
        <f t="shared" si="3"/>
        <v>2.0427492394168814E-2</v>
      </c>
      <c r="F153">
        <f>ABS(E153-B153)</f>
        <v>1.2934065664989627E-4</v>
      </c>
      <c r="G153" s="2">
        <f t="shared" si="4"/>
        <v>6.3509800948715871E-5</v>
      </c>
    </row>
    <row r="154" spans="1:7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3">
        <f t="shared" si="3"/>
        <v>2.0432669570175553E-2</v>
      </c>
      <c r="F154">
        <f>ABS(E154-B154)</f>
        <v>1.2847721430031545E-4</v>
      </c>
      <c r="G154" s="2">
        <f t="shared" si="4"/>
        <v>6.4295231712486892E-5</v>
      </c>
    </row>
    <row r="155" spans="1:7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3">
        <f t="shared" si="3"/>
        <v>2.0381868536776881E-2</v>
      </c>
      <c r="F155">
        <f>ABS(E155-B155)</f>
        <v>1.3692494244542039E-4</v>
      </c>
      <c r="G155" s="2">
        <f t="shared" si="4"/>
        <v>5.6605049563038126E-5</v>
      </c>
    </row>
    <row r="156" spans="1:7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3">
        <f t="shared" si="3"/>
        <v>2.0377904213699519E-2</v>
      </c>
      <c r="F156">
        <f>ABS(E156-B156)</f>
        <v>1.3760759706413217E-4</v>
      </c>
      <c r="G156" s="2">
        <f t="shared" si="4"/>
        <v>5.6006515408888859E-5</v>
      </c>
    </row>
    <row r="157" spans="1:7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3">
        <f t="shared" si="3"/>
        <v>2.0399514532976407E-2</v>
      </c>
      <c r="F157">
        <f>ABS(E157-B157)</f>
        <v>1.3400424565490274E-4</v>
      </c>
      <c r="G157" s="2">
        <f t="shared" si="4"/>
        <v>5.9272018338817848E-5</v>
      </c>
    </row>
    <row r="158" spans="1:7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3">
        <f t="shared" si="3"/>
        <v>2.0406467926292297E-2</v>
      </c>
      <c r="F158">
        <f>ABS(E158-B158)</f>
        <v>1.3284714648335166E-4</v>
      </c>
      <c r="G158" s="2">
        <f t="shared" si="4"/>
        <v>6.0324179643274737E-5</v>
      </c>
    </row>
    <row r="159" spans="1:7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3">
        <f t="shared" si="3"/>
        <v>2.0385862306830642E-2</v>
      </c>
      <c r="F159">
        <f>ABS(E159-B159)</f>
        <v>1.3628761904330849E-4</v>
      </c>
      <c r="G159" s="2">
        <f t="shared" si="4"/>
        <v>5.7208260774149228E-5</v>
      </c>
    </row>
    <row r="160" spans="1:7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3">
        <f t="shared" si="3"/>
        <v>2.0382862018890915E-2</v>
      </c>
      <c r="F160">
        <f>ABS(E160-B160)</f>
        <v>1.3678647590998488E-4</v>
      </c>
      <c r="G160" s="2">
        <f t="shared" si="4"/>
        <v>5.6755081478745627E-5</v>
      </c>
    </row>
    <row r="161" spans="1:7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3">
        <f t="shared" si="3"/>
        <v>2.0391814726529421E-2</v>
      </c>
      <c r="F161">
        <f>ABS(E161-B161)</f>
        <v>1.352951441478574E-4</v>
      </c>
      <c r="G161" s="2">
        <f t="shared" si="4"/>
        <v>5.8107733167372893E-5</v>
      </c>
    </row>
    <row r="162" spans="1:7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3">
        <f t="shared" si="3"/>
        <v>2.035810145260546E-2</v>
      </c>
      <c r="F162">
        <f>ABS(E162-B162)</f>
        <v>1.4089610107253028E-4</v>
      </c>
      <c r="G162" s="2">
        <f t="shared" si="4"/>
        <v>5.302011419976241E-5</v>
      </c>
    </row>
    <row r="163" spans="1:7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3">
        <f t="shared" si="3"/>
        <v>2.033470170059392E-2</v>
      </c>
      <c r="F163">
        <f>ABS(E163-B163)</f>
        <v>1.448184980237105E-4</v>
      </c>
      <c r="G163" s="2">
        <f t="shared" si="4"/>
        <v>4.949861265642799E-5</v>
      </c>
    </row>
    <row r="164" spans="1:7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3">
        <f t="shared" si="3"/>
        <v>2.0380478855075566E-2</v>
      </c>
      <c r="F164">
        <f>ABS(E164-B164)</f>
        <v>1.3716750432862454E-4</v>
      </c>
      <c r="G164" s="2">
        <f t="shared" si="4"/>
        <v>5.6395209168515717E-5</v>
      </c>
    </row>
    <row r="165" spans="1:7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3">
        <f t="shared" si="3"/>
        <v>2.0417672616975906E-2</v>
      </c>
      <c r="F165">
        <f>ABS(E165-B165)</f>
        <v>1.3095137504330265E-4</v>
      </c>
      <c r="G165" s="2">
        <f t="shared" si="4"/>
        <v>6.2021110941742685E-5</v>
      </c>
    </row>
    <row r="166" spans="1:7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3">
        <f t="shared" si="3"/>
        <v>2.0449683675299656E-2</v>
      </c>
      <c r="F166">
        <f>ABS(E166-B166)</f>
        <v>1.2563677977996471E-4</v>
      </c>
      <c r="G166" s="2">
        <f t="shared" si="4"/>
        <v>6.6879192100538907E-5</v>
      </c>
    </row>
    <row r="167" spans="1:7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3">
        <f t="shared" si="3"/>
        <v>2.044821860339904E-2</v>
      </c>
      <c r="F167">
        <f>ABS(E167-B167)</f>
        <v>1.2588275811471067E-4</v>
      </c>
      <c r="G167" s="2">
        <f t="shared" si="4"/>
        <v>6.6656523523009388E-5</v>
      </c>
    </row>
    <row r="168" spans="1:7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3">
        <f t="shared" si="3"/>
        <v>2.0520967072019471E-2</v>
      </c>
      <c r="F168">
        <f>ABS(E168-B168)</f>
        <v>1.1362560742128949E-4</v>
      </c>
      <c r="G168" s="2">
        <f t="shared" si="4"/>
        <v>7.775089549467599E-5</v>
      </c>
    </row>
    <row r="169" spans="1:7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3">
        <f t="shared" si="3"/>
        <v>2.0552851707565562E-2</v>
      </c>
      <c r="F169">
        <f>ABS(E169-B169)</f>
        <v>1.0843207963248669E-4</v>
      </c>
      <c r="G169" s="2">
        <f t="shared" si="4"/>
        <v>8.2637666631777383E-5</v>
      </c>
    </row>
    <row r="170" spans="1:7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3">
        <f t="shared" si="3"/>
        <v>2.0917928079332022E-2</v>
      </c>
      <c r="F170">
        <f>ABS(E170-B170)</f>
        <v>4.5237391717637548E-5</v>
      </c>
      <c r="G170" s="2">
        <f t="shared" si="4"/>
        <v>1.3964475305793886E-4</v>
      </c>
    </row>
    <row r="171" spans="1:7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3">
        <f t="shared" si="3"/>
        <v>2.0910404631123772E-2</v>
      </c>
      <c r="F171">
        <f>ABS(E171-B171)</f>
        <v>4.878153747730693E-5</v>
      </c>
      <c r="G171" s="2">
        <f t="shared" si="4"/>
        <v>1.3845039428979686E-4</v>
      </c>
    </row>
    <row r="172" spans="1:7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3">
        <f t="shared" si="3"/>
        <v>2.0789845254507219E-2</v>
      </c>
      <c r="F172">
        <f>ABS(E172-B172)</f>
        <v>6.877407177538139E-5</v>
      </c>
      <c r="G172" s="2">
        <f t="shared" si="4"/>
        <v>1.1942371357245043E-4</v>
      </c>
    </row>
    <row r="173" spans="1:7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3">
        <f t="shared" si="3"/>
        <v>2.0870511701111344E-2</v>
      </c>
      <c r="F173">
        <f>ABS(E173-B173)</f>
        <v>5.5489503672685736E-5</v>
      </c>
      <c r="G173" s="2">
        <f t="shared" si="4"/>
        <v>1.3213108831998992E-4</v>
      </c>
    </row>
    <row r="174" spans="1:7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3">
        <f t="shared" si="3"/>
        <v>2.1019486461157852E-2</v>
      </c>
      <c r="F174">
        <f>ABS(E174-B174)</f>
        <v>3.0433900881497722E-5</v>
      </c>
      <c r="G174" s="2">
        <f t="shared" si="4"/>
        <v>1.5584786812829942E-4</v>
      </c>
    </row>
    <row r="175" spans="1:7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3">
        <f t="shared" si="3"/>
        <v>2.1153370439597672E-2</v>
      </c>
      <c r="F175">
        <f>ABS(E175-B175)</f>
        <v>8.4654138236481269E-6</v>
      </c>
      <c r="G175" s="2">
        <f t="shared" si="4"/>
        <v>1.7743761573011741E-4</v>
      </c>
    </row>
    <row r="176" spans="1:7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3">
        <f t="shared" si="3"/>
        <v>2.1061237589928065E-2</v>
      </c>
      <c r="F176">
        <f>ABS(E176-B176)</f>
        <v>2.3817097498664286E-5</v>
      </c>
      <c r="G176" s="2">
        <f t="shared" si="4"/>
        <v>1.6255256015154608E-4</v>
      </c>
    </row>
    <row r="177" spans="1:7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3">
        <f t="shared" si="3"/>
        <v>2.1032054807004361E-2</v>
      </c>
      <c r="F177">
        <f>ABS(E177-B177)</f>
        <v>2.8615711605669419E-5</v>
      </c>
      <c r="G177" s="2">
        <f t="shared" si="4"/>
        <v>1.5786351465271308E-4</v>
      </c>
    </row>
    <row r="178" spans="1:7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3">
        <f t="shared" si="3"/>
        <v>2.0964218806231841E-2</v>
      </c>
      <c r="F178">
        <f>ABS(E178-B178)</f>
        <v>3.9949920197877159E-5</v>
      </c>
      <c r="G178" s="2">
        <f t="shared" si="4"/>
        <v>1.4701159295220359E-4</v>
      </c>
    </row>
    <row r="179" spans="1:7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3">
        <f t="shared" si="3"/>
        <v>2.0936686482024729E-2</v>
      </c>
      <c r="F179">
        <f>ABS(E179-B179)</f>
        <v>4.4530809164982504E-5</v>
      </c>
      <c r="G179" s="2">
        <f t="shared" si="4"/>
        <v>1.4262626331710884E-4</v>
      </c>
    </row>
    <row r="180" spans="1:7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3">
        <f t="shared" si="3"/>
        <v>2.0968310764989853E-2</v>
      </c>
      <c r="F180">
        <f>ABS(E180-B180)</f>
        <v>3.9245958853826451E-5</v>
      </c>
      <c r="G180" s="2">
        <f t="shared" si="4"/>
        <v>1.4766429845376199E-4</v>
      </c>
    </row>
    <row r="181" spans="1:7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3">
        <f t="shared" si="3"/>
        <v>2.1041435914438817E-2</v>
      </c>
      <c r="F181">
        <f>ABS(E181-B181)</f>
        <v>2.7053371070721866E-5</v>
      </c>
      <c r="G181" s="2">
        <f t="shared" si="4"/>
        <v>1.5936950583752264E-4</v>
      </c>
    </row>
    <row r="182" spans="1:7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3">
        <f t="shared" si="3"/>
        <v>2.1120005463139652E-2</v>
      </c>
      <c r="F182">
        <f>ABS(E182-B182)</f>
        <v>1.4073228593088766E-5</v>
      </c>
      <c r="G182" s="2">
        <f t="shared" si="4"/>
        <v>1.7203288363822316E-4</v>
      </c>
    </row>
    <row r="183" spans="1:7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3">
        <f t="shared" si="3"/>
        <v>2.1225598996348766E-2</v>
      </c>
      <c r="F183">
        <f>ABS(E183-B183)</f>
        <v>3.4653296813041967E-6</v>
      </c>
      <c r="G183" s="2">
        <f t="shared" si="4"/>
        <v>1.8919325692237407E-4</v>
      </c>
    </row>
    <row r="184" spans="1:7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3">
        <f t="shared" si="3"/>
        <v>2.1182965631467664E-2</v>
      </c>
      <c r="F184">
        <f>ABS(E184-B184)</f>
        <v>3.6264072136547865E-6</v>
      </c>
      <c r="G184" s="2">
        <f t="shared" si="4"/>
        <v>1.8224523865154179E-4</v>
      </c>
    </row>
    <row r="185" spans="1:7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3">
        <f t="shared" si="3"/>
        <v>2.1083824806282167E-2</v>
      </c>
      <c r="F185">
        <f>ABS(E185-B185)</f>
        <v>1.9960171092861523E-5</v>
      </c>
      <c r="G185" s="2">
        <f t="shared" si="4"/>
        <v>1.6619034426440646E-4</v>
      </c>
    </row>
    <row r="186" spans="1:7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3">
        <f t="shared" ref="E186:E249" si="5">$I$3+C186*$I$121</f>
        <v>2.0998269253753657E-2</v>
      </c>
      <c r="F186">
        <f>ABS(E186-B186)</f>
        <v>3.4198423715974674E-5</v>
      </c>
      <c r="G186" s="2">
        <f t="shared" si="4"/>
        <v>1.5245037511318546E-4</v>
      </c>
    </row>
    <row r="187" spans="1:7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3">
        <f t="shared" si="5"/>
        <v>2.1039460995982216E-2</v>
      </c>
      <c r="F187">
        <f>ABS(E187-B187)</f>
        <v>2.726761340495279E-5</v>
      </c>
      <c r="G187" s="2">
        <f t="shared" si="4"/>
        <v>1.5905235695863745E-4</v>
      </c>
    </row>
    <row r="188" spans="1:7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3">
        <f t="shared" si="5"/>
        <v>2.0813226655843946E-2</v>
      </c>
      <c r="F188">
        <f>ABS(E188-B188)</f>
        <v>6.4565360395233556E-5</v>
      </c>
      <c r="G188" s="2">
        <f t="shared" si="4"/>
        <v>1.2309724153202939E-4</v>
      </c>
    </row>
    <row r="189" spans="1:7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3">
        <f t="shared" si="5"/>
        <v>2.0805750913119814E-2</v>
      </c>
      <c r="F189">
        <f>ABS(E189-B189)</f>
        <v>6.6308785281247312E-5</v>
      </c>
      <c r="G189" s="2">
        <f t="shared" si="4"/>
        <v>1.2192183851919769E-4</v>
      </c>
    </row>
    <row r="190" spans="1:7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3">
        <f t="shared" si="5"/>
        <v>2.0824295907449504E-2</v>
      </c>
      <c r="F190">
        <f>ABS(E190-B190)</f>
        <v>6.3215940050955627E-5</v>
      </c>
      <c r="G190" s="2">
        <f t="shared" si="4"/>
        <v>1.2483914103293169E-4</v>
      </c>
    </row>
    <row r="191" spans="1:7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3">
        <f t="shared" si="5"/>
        <v>2.0810394153325841E-2</v>
      </c>
      <c r="F191">
        <f>ABS(E191-B191)</f>
        <v>6.5529204286287474E-5</v>
      </c>
      <c r="G191" s="2">
        <f t="shared" si="4"/>
        <v>1.2265179454735653E-4</v>
      </c>
    </row>
    <row r="192" spans="1:7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3">
        <f t="shared" si="5"/>
        <v>2.0799355825465941E-2</v>
      </c>
      <c r="F192">
        <f>ABS(E192-B192)</f>
        <v>6.7372440282108953E-5</v>
      </c>
      <c r="G192" s="2">
        <f t="shared" si="4"/>
        <v>1.2091699087290989E-4</v>
      </c>
    </row>
    <row r="193" spans="1:7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3">
        <f t="shared" si="5"/>
        <v>2.0813059246252888E-2</v>
      </c>
      <c r="F193">
        <f>ABS(E193-B193)</f>
        <v>6.5067908823580878E-5</v>
      </c>
      <c r="G193" s="2">
        <f t="shared" si="4"/>
        <v>1.2307091100345496E-4</v>
      </c>
    </row>
    <row r="194" spans="1:7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3">
        <f t="shared" si="5"/>
        <v>2.0814641814939146E-2</v>
      </c>
      <c r="F194">
        <f>ABS(E194-B194)</f>
        <v>6.4824809509735071E-5</v>
      </c>
      <c r="G194" s="2">
        <f t="shared" si="4"/>
        <v>1.2331983698494738E-4</v>
      </c>
    </row>
    <row r="195" spans="1:7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3">
        <f t="shared" si="5"/>
        <v>2.0686974360108468E-2</v>
      </c>
      <c r="F195">
        <f>ABS(E195-B195)</f>
        <v>8.5463783160152212E-5</v>
      </c>
      <c r="G195" s="2">
        <f t="shared" ref="G195:G258" si="6">E195*C195*(1-$I$4)</f>
        <v>1.0335578889902365E-4</v>
      </c>
    </row>
    <row r="196" spans="1:7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3">
        <f t="shared" si="5"/>
        <v>2.0530734792026679E-2</v>
      </c>
      <c r="F196">
        <f>ABS(E196-B196)</f>
        <v>1.1211191924740196E-4</v>
      </c>
      <c r="G196" s="2">
        <f t="shared" si="6"/>
        <v>7.9246365527281125E-5</v>
      </c>
    </row>
    <row r="197" spans="1:7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3">
        <f t="shared" si="5"/>
        <v>2.0515667671784733E-2</v>
      </c>
      <c r="F197">
        <f>ABS(E197-B197)</f>
        <v>1.1462864651553759E-4</v>
      </c>
      <c r="G197" s="2">
        <f t="shared" si="6"/>
        <v>7.6940120606680206E-5</v>
      </c>
    </row>
    <row r="198" spans="1:7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3">
        <f t="shared" si="5"/>
        <v>2.0511932727366424E-2</v>
      </c>
      <c r="F198">
        <f>ABS(E198-B198)</f>
        <v>1.1525145698194558E-4</v>
      </c>
      <c r="G198" s="2">
        <f t="shared" si="6"/>
        <v>7.6368943015835028E-5</v>
      </c>
    </row>
    <row r="199" spans="1:7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3">
        <f t="shared" si="5"/>
        <v>2.0512976378979555E-2</v>
      </c>
      <c r="F199">
        <f>ABS(E199-B199)</f>
        <v>1.1507733366462533E-4</v>
      </c>
      <c r="G199" s="2">
        <f t="shared" si="6"/>
        <v>7.6528526145323907E-5</v>
      </c>
    </row>
    <row r="200" spans="1:7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3">
        <f t="shared" si="5"/>
        <v>2.0510811531219506E-2</v>
      </c>
      <c r="F200">
        <f>ABS(E200-B200)</f>
        <v>1.1543850513423548E-4</v>
      </c>
      <c r="G200" s="2">
        <f t="shared" si="6"/>
        <v>7.6197520325941339E-5</v>
      </c>
    </row>
    <row r="201" spans="1:7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3">
        <f t="shared" si="5"/>
        <v>2.0579321578345085E-2</v>
      </c>
      <c r="F201">
        <f>ABS(E201-B201)</f>
        <v>1.0384646415833448E-4</v>
      </c>
      <c r="G201" s="2">
        <f t="shared" si="6"/>
        <v>8.6705782240275881E-5</v>
      </c>
    </row>
    <row r="202" spans="1:7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3">
        <f t="shared" si="5"/>
        <v>2.0627850660027598E-2</v>
      </c>
      <c r="F202">
        <f>ABS(E202-B202)</f>
        <v>9.5926730165500629E-5</v>
      </c>
      <c r="G202" s="2">
        <f t="shared" si="6"/>
        <v>9.4190615649811287E-5</v>
      </c>
    </row>
    <row r="203" spans="1:7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3">
        <f t="shared" si="5"/>
        <v>2.0633306861830555E-2</v>
      </c>
      <c r="F203">
        <f>ABS(E203-B203)</f>
        <v>9.5017129508993131E-5</v>
      </c>
      <c r="G203" s="2">
        <f t="shared" si="6"/>
        <v>9.5034289584383693E-5</v>
      </c>
    </row>
    <row r="204" spans="1:7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3">
        <f t="shared" si="5"/>
        <v>2.0647607147058846E-2</v>
      </c>
      <c r="F204">
        <f>ABS(E204-B204)</f>
        <v>9.2585793124863591E-5</v>
      </c>
      <c r="G204" s="2">
        <f t="shared" si="6"/>
        <v>9.7247548786171616E-5</v>
      </c>
    </row>
    <row r="205" spans="1:7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3">
        <f t="shared" si="5"/>
        <v>2.0678949301933723E-2</v>
      </c>
      <c r="F205">
        <f>ABS(E205-B205)</f>
        <v>8.7414447329067085E-5</v>
      </c>
      <c r="G205" s="2">
        <f t="shared" si="6"/>
        <v>1.021087868601511E-4</v>
      </c>
    </row>
    <row r="206" spans="1:7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3">
        <f t="shared" si="5"/>
        <v>2.0675507253396529E-2</v>
      </c>
      <c r="F206">
        <f>ABS(E206-B206)</f>
        <v>8.7990700099651459E-5</v>
      </c>
      <c r="G206" s="2">
        <f t="shared" si="6"/>
        <v>1.0157421903506819E-4</v>
      </c>
    </row>
    <row r="207" spans="1:7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3">
        <f t="shared" si="5"/>
        <v>2.1073520614879077E-2</v>
      </c>
      <c r="F207">
        <f>ABS(E207-B207)</f>
        <v>1.856788653401345E-5</v>
      </c>
      <c r="G207" s="2">
        <f t="shared" si="6"/>
        <v>1.6452988224110435E-4</v>
      </c>
    </row>
    <row r="208" spans="1:7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3">
        <f t="shared" si="5"/>
        <v>2.0814152701382007E-2</v>
      </c>
      <c r="F208">
        <f>ABS(E208-B208)</f>
        <v>6.4347621003244676E-5</v>
      </c>
      <c r="G208" s="2">
        <f t="shared" si="6"/>
        <v>1.2324289926405628E-4</v>
      </c>
    </row>
    <row r="209" spans="1:7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3">
        <f t="shared" si="5"/>
        <v>2.1134959412857059E-2</v>
      </c>
      <c r="F209">
        <f>ABS(E209-B209)</f>
        <v>1.1233250877581979E-5</v>
      </c>
      <c r="G209" s="2">
        <f t="shared" si="6"/>
        <v>1.7445324455253849E-4</v>
      </c>
    </row>
    <row r="210" spans="1:7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3">
        <f t="shared" si="5"/>
        <v>2.1189733071393439E-2</v>
      </c>
      <c r="F210">
        <f>ABS(E210-B210)</f>
        <v>2.4974136489906706E-6</v>
      </c>
      <c r="G210" s="2">
        <f t="shared" si="6"/>
        <v>1.8334637242935274E-4</v>
      </c>
    </row>
    <row r="211" spans="1:7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3">
        <f t="shared" si="5"/>
        <v>2.1065615370211645E-2</v>
      </c>
      <c r="F211">
        <f>ABS(E211-B211)</f>
        <v>2.2938671215343848E-5</v>
      </c>
      <c r="G211" s="2">
        <f t="shared" si="6"/>
        <v>1.6325704379246712E-4</v>
      </c>
    </row>
    <row r="212" spans="1:7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3">
        <f t="shared" si="5"/>
        <v>2.0947612552198888E-2</v>
      </c>
      <c r="F212">
        <f>ABS(E212-B212)</f>
        <v>4.2494384608501856E-5</v>
      </c>
      <c r="G212" s="2">
        <f t="shared" si="6"/>
        <v>1.4436524067681949E-4</v>
      </c>
    </row>
    <row r="213" spans="1:7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3">
        <f t="shared" si="5"/>
        <v>2.0860438821090451E-2</v>
      </c>
      <c r="F213">
        <f>ABS(E213-B213)</f>
        <v>5.7209557040090175E-5</v>
      </c>
      <c r="G213" s="2">
        <f t="shared" si="6"/>
        <v>1.3053913735744399E-4</v>
      </c>
    </row>
    <row r="214" spans="1:7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3">
        <f t="shared" si="5"/>
        <v>2.0860755870980987E-2</v>
      </c>
      <c r="F214">
        <f>ABS(E214-B214)</f>
        <v>5.715684061693288E-5</v>
      </c>
      <c r="G214" s="2">
        <f t="shared" si="6"/>
        <v>1.3058922246580315E-4</v>
      </c>
    </row>
    <row r="215" spans="1:7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3">
        <f t="shared" si="5"/>
        <v>2.0850608733543653E-2</v>
      </c>
      <c r="F215">
        <f>ABS(E215-B215)</f>
        <v>5.884334206932712E-5</v>
      </c>
      <c r="G215" s="2">
        <f t="shared" si="6"/>
        <v>1.2898698100693675E-4</v>
      </c>
    </row>
    <row r="216" spans="1:7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3">
        <f t="shared" si="5"/>
        <v>2.083189885112248E-2</v>
      </c>
      <c r="F216">
        <f>ABS(E216-B216)</f>
        <v>6.1953820494290573E-5</v>
      </c>
      <c r="G216" s="2">
        <f t="shared" si="6"/>
        <v>1.2603660160689795E-4</v>
      </c>
    </row>
    <row r="217" spans="1:7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3">
        <f t="shared" si="5"/>
        <v>2.0762769390824911E-2</v>
      </c>
      <c r="F217">
        <f>ABS(E217-B217)</f>
        <v>7.3417645380560725E-5</v>
      </c>
      <c r="G217" s="2">
        <f t="shared" si="6"/>
        <v>1.1517967243692819E-4</v>
      </c>
    </row>
    <row r="218" spans="1:7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3">
        <f t="shared" si="5"/>
        <v>2.064399807148519E-2</v>
      </c>
      <c r="F218">
        <f>ABS(E218-B218)</f>
        <v>9.3227542153309639E-5</v>
      </c>
      <c r="G218" s="2">
        <f t="shared" si="6"/>
        <v>9.6688690514766494E-5</v>
      </c>
    </row>
    <row r="219" spans="1:7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3">
        <f t="shared" si="5"/>
        <v>2.0618712884326044E-2</v>
      </c>
      <c r="F219">
        <f>ABS(E219-B219)</f>
        <v>9.745175347883675E-5</v>
      </c>
      <c r="G219" s="2">
        <f t="shared" si="6"/>
        <v>9.2778642325468271E-5</v>
      </c>
    </row>
    <row r="220" spans="1:7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3">
        <f t="shared" si="5"/>
        <v>2.0613651173150203E-2</v>
      </c>
      <c r="F220">
        <f>ABS(E220-B220)</f>
        <v>9.8295515447356652E-5</v>
      </c>
      <c r="G220" s="2">
        <f t="shared" si="6"/>
        <v>9.1997027093182834E-5</v>
      </c>
    </row>
    <row r="221" spans="1:7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3">
        <f t="shared" si="5"/>
        <v>2.0604636108892346E-2</v>
      </c>
      <c r="F221">
        <f>ABS(E221-B221)</f>
        <v>9.9794414422142708E-5</v>
      </c>
      <c r="G221" s="2">
        <f t="shared" si="6"/>
        <v>9.060586910562463E-5</v>
      </c>
    </row>
    <row r="222" spans="1:7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3">
        <f t="shared" si="5"/>
        <v>2.0616625076887017E-2</v>
      </c>
      <c r="F222">
        <f>ABS(E222-B222)</f>
        <v>9.7796233649593417E-5</v>
      </c>
      <c r="G222" s="2">
        <f t="shared" si="6"/>
        <v>9.2456203804990717E-5</v>
      </c>
    </row>
    <row r="223" spans="1:7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3">
        <f t="shared" si="5"/>
        <v>2.0603786642845755E-2</v>
      </c>
      <c r="F223">
        <f>ABS(E223-B223)</f>
        <v>9.9939136970875891E-5</v>
      </c>
      <c r="G223" s="2">
        <f t="shared" si="6"/>
        <v>9.0474844850865944E-5</v>
      </c>
    </row>
    <row r="224" spans="1:7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3">
        <f t="shared" si="5"/>
        <v>2.0608296510276004E-2</v>
      </c>
      <c r="F224">
        <f>ABS(E224-B224)</f>
        <v>9.9168023027625118E-5</v>
      </c>
      <c r="G224" s="2">
        <f t="shared" si="6"/>
        <v>9.1170580726792795E-5</v>
      </c>
    </row>
    <row r="225" spans="1:7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3">
        <f t="shared" si="5"/>
        <v>2.0596010548139507E-2</v>
      </c>
      <c r="F225">
        <f>ABS(E225-B225)</f>
        <v>1.0123522616210107E-4</v>
      </c>
      <c r="G225" s="2">
        <f t="shared" si="6"/>
        <v>8.9275923900245305E-5</v>
      </c>
    </row>
    <row r="226" spans="1:7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3">
        <f t="shared" si="5"/>
        <v>2.0588934984251402E-2</v>
      </c>
      <c r="F226">
        <f>ABS(E226-B226)</f>
        <v>1.0241071312800873E-4</v>
      </c>
      <c r="G226" s="2">
        <f t="shared" si="6"/>
        <v>8.8185775277841881E-5</v>
      </c>
    </row>
    <row r="227" spans="1:7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3">
        <f t="shared" si="5"/>
        <v>2.0562879405897294E-2</v>
      </c>
      <c r="F227">
        <f>ABS(E227-B227)</f>
        <v>1.0674979535387624E-4</v>
      </c>
      <c r="G227" s="2">
        <f t="shared" si="6"/>
        <v>8.417760977112097E-5</v>
      </c>
    </row>
    <row r="228" spans="1:7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3">
        <f t="shared" si="5"/>
        <v>2.0528329004986502E-2</v>
      </c>
      <c r="F228">
        <f>ABS(E228-B228)</f>
        <v>1.1249749885851659E-4</v>
      </c>
      <c r="G228" s="2">
        <f t="shared" si="6"/>
        <v>7.8877902816291639E-5</v>
      </c>
    </row>
    <row r="229" spans="1:7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3">
        <f t="shared" si="5"/>
        <v>2.0506144545757724E-2</v>
      </c>
      <c r="F229">
        <f>ABS(E229-B229)</f>
        <v>1.1621712177378729E-4</v>
      </c>
      <c r="G229" s="2">
        <f t="shared" si="6"/>
        <v>7.5484168846216493E-5</v>
      </c>
    </row>
    <row r="230" spans="1:7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3">
        <f t="shared" si="5"/>
        <v>2.0503648817807058E-2</v>
      </c>
      <c r="F230">
        <f>ABS(E230-B230)</f>
        <v>1.1663326667944382E-4</v>
      </c>
      <c r="G230" s="2">
        <f t="shared" si="6"/>
        <v>7.5102825365960758E-5</v>
      </c>
    </row>
    <row r="231" spans="1:7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3">
        <f t="shared" si="5"/>
        <v>2.0677478808498018E-2</v>
      </c>
      <c r="F231">
        <f>ABS(E231-B231)</f>
        <v>8.471389549919231E-5</v>
      </c>
      <c r="G231" s="2">
        <f t="shared" si="6"/>
        <v>1.0188039058853967E-4</v>
      </c>
    </row>
    <row r="232" spans="1:7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3">
        <f t="shared" si="5"/>
        <v>2.0594302303282814E-2</v>
      </c>
      <c r="F232">
        <f>ABS(E232-B232)</f>
        <v>9.7584617128235185E-5</v>
      </c>
      <c r="G232" s="2">
        <f t="shared" si="6"/>
        <v>8.9012663951589503E-5</v>
      </c>
    </row>
    <row r="233" spans="1:7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3">
        <f t="shared" si="5"/>
        <v>2.0461326976844298E-2</v>
      </c>
      <c r="F233">
        <f>ABS(E233-B233)</f>
        <v>1.2369227228658033E-4</v>
      </c>
      <c r="G233" s="2">
        <f t="shared" si="6"/>
        <v>6.8649906301456191E-5</v>
      </c>
    </row>
    <row r="234" spans="1:7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3">
        <f t="shared" si="5"/>
        <v>2.0518899837839201E-2</v>
      </c>
      <c r="F234">
        <f>ABS(E234-B234)</f>
        <v>1.1408002868060901E-4</v>
      </c>
      <c r="G234" s="2">
        <f t="shared" si="6"/>
        <v>7.7434573079953397E-5</v>
      </c>
    </row>
    <row r="235" spans="1:7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3">
        <f t="shared" si="5"/>
        <v>2.0462554535347646E-2</v>
      </c>
      <c r="F235">
        <f>ABS(E235-B235)</f>
        <v>1.2346807644913332E-4</v>
      </c>
      <c r="G235" s="2">
        <f t="shared" si="6"/>
        <v>6.8836708400898844E-5</v>
      </c>
    </row>
    <row r="236" spans="1:7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3">
        <f t="shared" si="5"/>
        <v>2.0474268055468235E-2</v>
      </c>
      <c r="F236">
        <f>ABS(E236-B236)</f>
        <v>1.2007817283277503E-4</v>
      </c>
      <c r="G236" s="2">
        <f t="shared" si="6"/>
        <v>7.0620300347653146E-5</v>
      </c>
    </row>
    <row r="237" spans="1:7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3">
        <f t="shared" si="5"/>
        <v>2.0421470767201806E-2</v>
      </c>
      <c r="F237">
        <f>ABS(E237-B237)</f>
        <v>1.3034150298099276E-4</v>
      </c>
      <c r="G237" s="2">
        <f t="shared" si="6"/>
        <v>6.2596748739212973E-5</v>
      </c>
    </row>
    <row r="238" spans="1:7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3">
        <f t="shared" si="5"/>
        <v>2.0438549455781406E-2</v>
      </c>
      <c r="F238">
        <f>ABS(E238-B238)</f>
        <v>1.2737040256155518E-4</v>
      </c>
      <c r="G238" s="2">
        <f t="shared" si="6"/>
        <v>6.5187743569412868E-5</v>
      </c>
    </row>
    <row r="239" spans="1:7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3">
        <f t="shared" si="5"/>
        <v>2.0424791906578255E-2</v>
      </c>
      <c r="F239">
        <f>ABS(E239-B239)</f>
        <v>1.297878487127764E-4</v>
      </c>
      <c r="G239" s="2">
        <f t="shared" si="6"/>
        <v>6.3100263966978147E-5</v>
      </c>
    </row>
    <row r="240" spans="1:7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3">
        <f t="shared" si="5"/>
        <v>2.0424108361454071E-2</v>
      </c>
      <c r="F240">
        <f>ABS(E240-B240)</f>
        <v>1.2990198123767963E-4</v>
      </c>
      <c r="G240" s="2">
        <f t="shared" si="6"/>
        <v>6.2996619136993957E-5</v>
      </c>
    </row>
    <row r="241" spans="1:7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3">
        <f t="shared" si="5"/>
        <v>2.0535450283073881E-2</v>
      </c>
      <c r="F241">
        <f>ABS(E241-B241)</f>
        <v>1.0639716775429076E-4</v>
      </c>
      <c r="G241" s="2">
        <f t="shared" si="6"/>
        <v>7.9968819397247296E-5</v>
      </c>
    </row>
    <row r="242" spans="1:7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3">
        <f t="shared" si="5"/>
        <v>2.060410234043741E-2</v>
      </c>
      <c r="F242">
        <f>ABS(E242-B242)</f>
        <v>8.7523906992421213E-5</v>
      </c>
      <c r="G242" s="2">
        <f t="shared" si="6"/>
        <v>9.0523537792510313E-5</v>
      </c>
    </row>
    <row r="243" spans="1:7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3">
        <f t="shared" si="5"/>
        <v>2.0507810210394713E-2</v>
      </c>
      <c r="F243">
        <f>ABS(E243-B243)</f>
        <v>1.1240171232700796E-4</v>
      </c>
      <c r="G243" s="2">
        <f t="shared" si="6"/>
        <v>7.5738730310366474E-5</v>
      </c>
    </row>
    <row r="244" spans="1:7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3">
        <f t="shared" si="5"/>
        <v>2.0427065233587876E-2</v>
      </c>
      <c r="F244">
        <f>ABS(E244-B244)</f>
        <v>1.2940758963299326E-4</v>
      </c>
      <c r="G244" s="2">
        <f t="shared" si="6"/>
        <v>6.3445013712705504E-5</v>
      </c>
    </row>
    <row r="245" spans="1:7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3">
        <f t="shared" si="5"/>
        <v>2.0545060205532002E-2</v>
      </c>
      <c r="F245">
        <f>ABS(E245-B245)</f>
        <v>1.0592585579960803E-4</v>
      </c>
      <c r="G245" s="2">
        <f t="shared" si="6"/>
        <v>8.1442143551233601E-5</v>
      </c>
    </row>
    <row r="246" spans="1:7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3">
        <f t="shared" si="5"/>
        <v>2.0617977252536449E-2</v>
      </c>
      <c r="F246">
        <f>ABS(E246-B246)</f>
        <v>9.6640765855561528E-5</v>
      </c>
      <c r="G246" s="2">
        <f t="shared" si="6"/>
        <v>9.2665024984592623E-5</v>
      </c>
    </row>
    <row r="247" spans="1:7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3">
        <f t="shared" si="5"/>
        <v>2.0783809987772729E-2</v>
      </c>
      <c r="F247">
        <f>ABS(E247-B247)</f>
        <v>6.9878100524670833E-5</v>
      </c>
      <c r="G247" s="2">
        <f t="shared" si="6"/>
        <v>1.1847678438099528E-4</v>
      </c>
    </row>
    <row r="248" spans="1:7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3">
        <f t="shared" si="5"/>
        <v>2.0827564880022815E-2</v>
      </c>
      <c r="F248">
        <f>ABS(E248-B248)</f>
        <v>6.2678632094505249E-5</v>
      </c>
      <c r="G248" s="2">
        <f t="shared" si="6"/>
        <v>1.2535389986257053E-4</v>
      </c>
    </row>
    <row r="249" spans="1:7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3">
        <f t="shared" si="5"/>
        <v>2.0791446686269918E-2</v>
      </c>
      <c r="F249">
        <f>ABS(E249-B249)</f>
        <v>6.86780161292741E-5</v>
      </c>
      <c r="G249" s="2">
        <f t="shared" si="6"/>
        <v>1.1967506605531605E-4</v>
      </c>
    </row>
    <row r="250" spans="1:7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3">
        <f t="shared" ref="E250:E313" si="7">$I$3+C250*$I$121</f>
        <v>2.0786362503887643E-2</v>
      </c>
      <c r="F250">
        <f>ABS(E250-B250)</f>
        <v>6.9531830955538165E-5</v>
      </c>
      <c r="G250" s="2">
        <f t="shared" si="6"/>
        <v>1.1887720774744224E-4</v>
      </c>
    </row>
    <row r="251" spans="1:7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3">
        <f t="shared" si="7"/>
        <v>2.0629511859079807E-2</v>
      </c>
      <c r="F251">
        <f>ABS(E251-B251)</f>
        <v>9.5641128933263847E-5</v>
      </c>
      <c r="G251" s="2">
        <f t="shared" si="6"/>
        <v>9.4447435362314313E-5</v>
      </c>
    </row>
    <row r="252" spans="1:7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3">
        <f t="shared" si="7"/>
        <v>2.0538319427940731E-2</v>
      </c>
      <c r="F252">
        <f>ABS(E252-B252)</f>
        <v>1.1083556926317836E-4</v>
      </c>
      <c r="G252" s="2">
        <f t="shared" si="6"/>
        <v>8.040855538409503E-5</v>
      </c>
    </row>
    <row r="253" spans="1:7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3">
        <f t="shared" si="7"/>
        <v>2.0519702328040831E-2</v>
      </c>
      <c r="F253">
        <f>ABS(E253-B253)</f>
        <v>1.1390576085685764E-4</v>
      </c>
      <c r="G253" s="2">
        <f t="shared" si="6"/>
        <v>7.7557360513364702E-5</v>
      </c>
    </row>
    <row r="254" spans="1:7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3">
        <f t="shared" si="7"/>
        <v>2.0598429045380798E-2</v>
      </c>
      <c r="F254">
        <f>ABS(E254-B254)</f>
        <v>1.0082704062360295E-4</v>
      </c>
      <c r="G254" s="2">
        <f t="shared" si="6"/>
        <v>8.9648714399791663E-5</v>
      </c>
    </row>
    <row r="255" spans="1:7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3">
        <f t="shared" si="7"/>
        <v>2.0616351681954657E-2</v>
      </c>
      <c r="F255">
        <f>ABS(E255-B255)</f>
        <v>9.7799877809501279E-5</v>
      </c>
      <c r="G255" s="2">
        <f t="shared" si="6"/>
        <v>9.2413985708665093E-5</v>
      </c>
    </row>
    <row r="256" spans="1:7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3">
        <f t="shared" si="7"/>
        <v>2.0725291230183004E-2</v>
      </c>
      <c r="F256">
        <f>ABS(E256-B256)</f>
        <v>7.9646498469646693E-5</v>
      </c>
      <c r="G256" s="2">
        <f t="shared" si="6"/>
        <v>1.0932270525265778E-4</v>
      </c>
    </row>
    <row r="257" spans="1:7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3">
        <f t="shared" si="7"/>
        <v>2.0599806041232731E-2</v>
      </c>
      <c r="F257">
        <f>ABS(E257-B257)</f>
        <v>1.0054063103877992E-4</v>
      </c>
      <c r="G257" s="2">
        <f t="shared" si="6"/>
        <v>8.986100444911924E-5</v>
      </c>
    </row>
    <row r="258" spans="1:7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3">
        <f t="shared" si="7"/>
        <v>2.0532528068267671E-2</v>
      </c>
      <c r="F258">
        <f>ABS(E258-B258)</f>
        <v>1.1163096764857036E-4</v>
      </c>
      <c r="G258" s="2">
        <f t="shared" si="6"/>
        <v>7.9521072791609437E-5</v>
      </c>
    </row>
    <row r="259" spans="1:7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3">
        <f t="shared" si="7"/>
        <v>2.0704049838640503E-2</v>
      </c>
      <c r="F259">
        <f>ABS(E259-B259)</f>
        <v>8.3232603138118366E-5</v>
      </c>
      <c r="G259" s="2">
        <f t="shared" ref="G259:G322" si="8">E259*C259*(1-$I$4)</f>
        <v>1.0601223962254396E-4</v>
      </c>
    </row>
    <row r="260" spans="1:7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3">
        <f t="shared" si="7"/>
        <v>2.0598327394552546E-2</v>
      </c>
      <c r="F260">
        <f>ABS(E260-B260)</f>
        <v>1.0051926361092506E-4</v>
      </c>
      <c r="G260" s="2">
        <f t="shared" si="8"/>
        <v>8.9633044088166915E-5</v>
      </c>
    </row>
    <row r="261" spans="1:7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3">
        <f t="shared" si="7"/>
        <v>2.0507959082743169E-2</v>
      </c>
      <c r="F261">
        <f>ABS(E261-B261)</f>
        <v>1.1591124714144252E-4</v>
      </c>
      <c r="G261" s="2">
        <f t="shared" si="8"/>
        <v>7.5761484251670469E-5</v>
      </c>
    </row>
    <row r="262" spans="1:7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3">
        <f t="shared" si="7"/>
        <v>2.0498114564290182E-2</v>
      </c>
      <c r="F262">
        <f>ABS(E262-B262)</f>
        <v>1.1754961090700705E-4</v>
      </c>
      <c r="G262" s="2">
        <f t="shared" si="8"/>
        <v>7.4257522945175543E-5</v>
      </c>
    </row>
    <row r="263" spans="1:7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3">
        <f t="shared" si="7"/>
        <v>2.0517935350765376E-2</v>
      </c>
      <c r="F263">
        <f>ABS(E263-B263)</f>
        <v>1.1424137534734452E-4</v>
      </c>
      <c r="G263" s="2">
        <f t="shared" si="8"/>
        <v>7.7287011220945011E-5</v>
      </c>
    </row>
    <row r="264" spans="1:7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3">
        <f t="shared" si="7"/>
        <v>2.0409673036698613E-2</v>
      </c>
      <c r="F264">
        <f>ABS(E264-B264)</f>
        <v>1.3225940795587657E-4</v>
      </c>
      <c r="G264" s="2">
        <f t="shared" si="8"/>
        <v>6.0809401679782813E-5</v>
      </c>
    </row>
    <row r="265" spans="1:7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3">
        <f t="shared" si="7"/>
        <v>2.034040673423947E-2</v>
      </c>
      <c r="F265">
        <f>ABS(E265-B265)</f>
        <v>1.4386628494425166E-4</v>
      </c>
      <c r="G265" s="2">
        <f t="shared" si="8"/>
        <v>5.0356446760035925E-5</v>
      </c>
    </row>
    <row r="266" spans="1:7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3">
        <f t="shared" si="7"/>
        <v>2.0278263982026527E-2</v>
      </c>
      <c r="F266">
        <f>ABS(E266-B266)</f>
        <v>1.5421543887446376E-4</v>
      </c>
      <c r="G266" s="2">
        <f t="shared" si="8"/>
        <v>4.1037894430718638E-5</v>
      </c>
    </row>
    <row r="267" spans="1:7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3">
        <f t="shared" si="7"/>
        <v>2.0223154618862864E-2</v>
      </c>
      <c r="F267">
        <f>ABS(E267-B267)</f>
        <v>1.634589672806358E-4</v>
      </c>
      <c r="G267" s="2">
        <f t="shared" si="8"/>
        <v>3.2821020808560952E-5</v>
      </c>
    </row>
    <row r="268" spans="1:7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3">
        <f t="shared" si="7"/>
        <v>2.0202385079177321E-2</v>
      </c>
      <c r="F268">
        <f>ABS(E268-B268)</f>
        <v>1.6692456110077927E-4</v>
      </c>
      <c r="G268" s="2">
        <f t="shared" si="8"/>
        <v>2.9735718573236337E-5</v>
      </c>
    </row>
    <row r="269" spans="1:7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3">
        <f t="shared" si="7"/>
        <v>2.0168594807891255E-2</v>
      </c>
      <c r="F269">
        <f>ABS(E269-B269)</f>
        <v>1.7256958410702405E-4</v>
      </c>
      <c r="G269" s="2">
        <f t="shared" si="8"/>
        <v>2.4729602669621564E-5</v>
      </c>
    </row>
    <row r="270" spans="1:7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3">
        <f t="shared" si="7"/>
        <v>2.0143997445163757E-2</v>
      </c>
      <c r="F270">
        <f>ABS(E270-B270)</f>
        <v>1.766924565669431E-4</v>
      </c>
      <c r="G270" s="2">
        <f t="shared" si="8"/>
        <v>2.1095884854464362E-5</v>
      </c>
    </row>
    <row r="271" spans="1:7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3">
        <f t="shared" si="7"/>
        <v>2.0145451530472182E-2</v>
      </c>
      <c r="F271">
        <f>ABS(E271-B271)</f>
        <v>1.7644910882083989E-4</v>
      </c>
      <c r="G271" s="2">
        <f t="shared" si="8"/>
        <v>2.1310449142984229E-5</v>
      </c>
    </row>
    <row r="272" spans="1:7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3">
        <f t="shared" si="7"/>
        <v>2.016186099459772E-2</v>
      </c>
      <c r="F272">
        <f>ABS(E272-B272)</f>
        <v>1.7370508225628134E-4</v>
      </c>
      <c r="G272" s="2">
        <f t="shared" si="8"/>
        <v>2.3733955443829357E-5</v>
      </c>
    </row>
    <row r="273" spans="1:9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3">
        <f t="shared" si="7"/>
        <v>2.0167589629146051E-2</v>
      </c>
      <c r="F273">
        <f>ABS(E273-B273)</f>
        <v>1.7274800954577077E-4</v>
      </c>
      <c r="G273" s="2">
        <f t="shared" si="8"/>
        <v>2.4580937212496692E-5</v>
      </c>
    </row>
    <row r="274" spans="1:9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3">
        <f t="shared" si="7"/>
        <v>2.0165827614105614E-2</v>
      </c>
      <c r="F274">
        <f>ABS(E274-B274)</f>
        <v>1.7304296577056594E-4</v>
      </c>
      <c r="G274" s="2">
        <f t="shared" si="8"/>
        <v>2.4320371488816231E-5</v>
      </c>
    </row>
    <row r="275" spans="1:9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3">
        <f t="shared" si="7"/>
        <v>2.017090562055961E-2</v>
      </c>
      <c r="F275">
        <f>ABS(E275-B275)</f>
        <v>1.7219364887472929E-4</v>
      </c>
      <c r="G275" s="2">
        <f t="shared" si="8"/>
        <v>2.5071426489680311E-5</v>
      </c>
    </row>
    <row r="276" spans="1:9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3">
        <f t="shared" si="7"/>
        <v>2.0153624711245273E-2</v>
      </c>
      <c r="F276">
        <f>ABS(E276-B276)</f>
        <v>1.7507360237504696E-4</v>
      </c>
      <c r="G276" s="2">
        <f t="shared" si="8"/>
        <v>2.2517052922259455E-5</v>
      </c>
    </row>
    <row r="277" spans="1:9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3">
        <f t="shared" si="7"/>
        <v>2.0146638422899578E-2</v>
      </c>
      <c r="F277">
        <f>ABS(E277-B277)</f>
        <v>1.762509697006108E-4</v>
      </c>
      <c r="G277" s="2">
        <f t="shared" si="8"/>
        <v>2.1485609345905499E-5</v>
      </c>
    </row>
    <row r="278" spans="1:9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3">
        <f t="shared" si="7"/>
        <v>2.01542046892563E-2</v>
      </c>
      <c r="F278">
        <f>ABS(E278-B278)</f>
        <v>1.7498346849065954E-4</v>
      </c>
      <c r="G278" s="2">
        <f t="shared" si="8"/>
        <v>2.2602711791379044E-5</v>
      </c>
    </row>
    <row r="279" spans="1:9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3">
        <f t="shared" si="7"/>
        <v>2.0249965675545271E-2</v>
      </c>
      <c r="F279">
        <f>ABS(E279-B279)</f>
        <v>1.5893942514748002E-4</v>
      </c>
      <c r="G279" s="2">
        <f t="shared" si="8"/>
        <v>3.6813064362590779E-5</v>
      </c>
    </row>
    <row r="280" spans="1:9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3">
        <f t="shared" si="7"/>
        <v>2.4148558094640348E-2</v>
      </c>
      <c r="F280">
        <f>ABS(E280-B280)</f>
        <v>6.9990959102123745E-4</v>
      </c>
      <c r="G280" s="2">
        <f t="shared" si="8"/>
        <v>7.2859415387209383E-4</v>
      </c>
    </row>
    <row r="281" spans="1:9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3">
        <f>$I$3+C281*$I$281</f>
        <v>2.864649683710228E-2</v>
      </c>
      <c r="F281">
        <f>ABS(E281-B281)</f>
        <v>4.827623843458792E-4</v>
      </c>
      <c r="G281" s="2">
        <f t="shared" si="8"/>
        <v>1.9815347543685226E-3</v>
      </c>
      <c r="H281" s="7" t="s">
        <v>7</v>
      </c>
      <c r="I281" s="17">
        <v>0.1</v>
      </c>
    </row>
    <row r="282" spans="1:9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3">
        <f t="shared" ref="E282:E345" si="9">$I$3+C282*$I$281</f>
        <v>2.9396624017447099E-2</v>
      </c>
      <c r="F282">
        <f>ABS(E282-B282)</f>
        <v>5.2676171285779769E-4</v>
      </c>
      <c r="G282" s="2">
        <f t="shared" si="8"/>
        <v>2.2098321861936448E-3</v>
      </c>
      <c r="H282" s="7" t="s">
        <v>8</v>
      </c>
      <c r="I282" s="17">
        <v>0.02</v>
      </c>
    </row>
    <row r="283" spans="1:9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3">
        <f t="shared" si="9"/>
        <v>2.9454387023781992E-2</v>
      </c>
      <c r="F283">
        <f>ABS(E283-B283)</f>
        <v>5.3029964108688293E-4</v>
      </c>
      <c r="G283" s="2">
        <f t="shared" si="8"/>
        <v>2.2277853957687775E-3</v>
      </c>
      <c r="H283" s="7" t="s">
        <v>9</v>
      </c>
      <c r="I283" s="7">
        <v>0.2</v>
      </c>
    </row>
    <row r="284" spans="1:9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3">
        <f t="shared" si="9"/>
        <v>3.0180109404966592E-2</v>
      </c>
      <c r="F284">
        <f>ABS(E284-B284)</f>
        <v>5.9235312143388064E-4</v>
      </c>
      <c r="G284" s="2">
        <f t="shared" si="8"/>
        <v>2.4578945247713687E-3</v>
      </c>
      <c r="H284" s="7" t="s">
        <v>16</v>
      </c>
      <c r="I284" s="17">
        <f>AVERAGE(C281:C544)</f>
        <v>7.2153491212016835E-2</v>
      </c>
    </row>
    <row r="285" spans="1:9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3">
        <f t="shared" si="9"/>
        <v>3.2012602871391252E-2</v>
      </c>
      <c r="F285">
        <f>ABS(E285-B285)</f>
        <v>7.146815163909595E-4</v>
      </c>
      <c r="G285" s="2">
        <f t="shared" si="8"/>
        <v>3.0764374813886585E-3</v>
      </c>
    </row>
    <row r="286" spans="1:9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3">
        <f t="shared" si="9"/>
        <v>3.3223483192691292E-2</v>
      </c>
      <c r="F286">
        <f>ABS(E286-B286)</f>
        <v>8.1835806766619029E-4</v>
      </c>
      <c r="G286" s="2">
        <f t="shared" si="8"/>
        <v>3.5146413728097191E-3</v>
      </c>
    </row>
    <row r="287" spans="1:9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3">
        <f t="shared" si="9"/>
        <v>3.2953790571764362E-2</v>
      </c>
      <c r="F287">
        <f>ABS(E287-B287)</f>
        <v>7.8304219207055853E-4</v>
      </c>
      <c r="G287" s="2">
        <f t="shared" si="8"/>
        <v>3.4150120128993476E-3</v>
      </c>
    </row>
    <row r="288" spans="1:9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3">
        <f t="shared" si="9"/>
        <v>3.1998753466406682E-2</v>
      </c>
      <c r="F288">
        <f>ABS(E288-B288)</f>
        <v>7.0569465421708999E-4</v>
      </c>
      <c r="G288" s="2">
        <f t="shared" si="8"/>
        <v>3.0715612326059193E-3</v>
      </c>
    </row>
    <row r="289" spans="1:7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3">
        <f t="shared" si="9"/>
        <v>3.1927334213548708E-2</v>
      </c>
      <c r="F289">
        <f>ABS(E289-B289)</f>
        <v>7.0101825744682891E-4</v>
      </c>
      <c r="G289" s="2">
        <f t="shared" si="8"/>
        <v>3.0464638857013106E-3</v>
      </c>
    </row>
    <row r="290" spans="1:7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3">
        <f t="shared" si="9"/>
        <v>3.1342316163868011E-2</v>
      </c>
      <c r="F290">
        <f>ABS(E290-B290)</f>
        <v>6.6474484048023239E-4</v>
      </c>
      <c r="G290" s="2">
        <f t="shared" si="8"/>
        <v>2.8439556739080145E-3</v>
      </c>
    </row>
    <row r="291" spans="1:7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3">
        <f t="shared" si="9"/>
        <v>3.0831199986554189E-2</v>
      </c>
      <c r="F291">
        <f>ABS(E291-B291)</f>
        <v>6.2631898202778966E-4</v>
      </c>
      <c r="G291" s="2">
        <f t="shared" si="8"/>
        <v>2.6715111430385221E-3</v>
      </c>
    </row>
    <row r="292" spans="1:7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3">
        <f t="shared" si="9"/>
        <v>3.106255632684286E-2</v>
      </c>
      <c r="F292">
        <f>ABS(E292-B292)</f>
        <v>6.4307847716355004E-4</v>
      </c>
      <c r="G292" s="2">
        <f t="shared" si="8"/>
        <v>2.7490502321714256E-3</v>
      </c>
    </row>
    <row r="293" spans="1:7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3">
        <f t="shared" si="9"/>
        <v>3.143107549904374E-2</v>
      </c>
      <c r="F293">
        <f>ABS(E293-B293)</f>
        <v>6.6737502077749908E-4</v>
      </c>
      <c r="G293" s="2">
        <f t="shared" si="8"/>
        <v>2.874327976365703E-3</v>
      </c>
    </row>
    <row r="294" spans="1:7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3">
        <f t="shared" si="9"/>
        <v>3.1450638892009559E-2</v>
      </c>
      <c r="F294">
        <f>ABS(E294-B294)</f>
        <v>6.68647766329869E-4</v>
      </c>
      <c r="G294" s="2">
        <f t="shared" si="8"/>
        <v>2.881039271003145E-3</v>
      </c>
    </row>
    <row r="295" spans="1:7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3">
        <f t="shared" si="9"/>
        <v>3.110776223252102E-2</v>
      </c>
      <c r="F295">
        <f>ABS(E295-B295)</f>
        <v>6.4652525589563997E-4</v>
      </c>
      <c r="G295" s="2">
        <f t="shared" si="8"/>
        <v>2.7643010117171262E-3</v>
      </c>
    </row>
    <row r="296" spans="1:7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3">
        <f t="shared" si="9"/>
        <v>3.0521200400641751E-2</v>
      </c>
      <c r="F296">
        <f>ABS(E296-B296)</f>
        <v>6.0828519120467023E-4</v>
      </c>
      <c r="G296" s="2">
        <f t="shared" si="8"/>
        <v>2.5689573270663933E-3</v>
      </c>
    </row>
    <row r="297" spans="1:7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3">
        <f t="shared" si="9"/>
        <v>2.982025376899148E-2</v>
      </c>
      <c r="F297">
        <f>ABS(E297-B297)</f>
        <v>5.6189025766986006E-4</v>
      </c>
      <c r="G297" s="2">
        <f t="shared" si="8"/>
        <v>2.3427396757377673E-3</v>
      </c>
    </row>
    <row r="298" spans="1:7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3">
        <f t="shared" si="9"/>
        <v>2.836390072030108E-2</v>
      </c>
      <c r="F298">
        <f>ABS(E298-B298)</f>
        <v>4.5464362215241055E-4</v>
      </c>
      <c r="G298" s="2">
        <f t="shared" si="8"/>
        <v>1.8978627973205962E-3</v>
      </c>
    </row>
    <row r="299" spans="1:7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3">
        <f t="shared" si="9"/>
        <v>2.8027701434391906E-2</v>
      </c>
      <c r="F299">
        <f>ABS(E299-B299)</f>
        <v>4.3145187984152539E-4</v>
      </c>
      <c r="G299" s="2">
        <f t="shared" si="8"/>
        <v>1.7999841520606079E-3</v>
      </c>
    </row>
    <row r="300" spans="1:7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3">
        <f t="shared" si="9"/>
        <v>2.8024641888892546E-2</v>
      </c>
      <c r="F300">
        <f>ABS(E300-B300)</f>
        <v>4.2768559917842619E-4</v>
      </c>
      <c r="G300" s="2">
        <f t="shared" si="8"/>
        <v>1.7991017217825593E-3</v>
      </c>
    </row>
    <row r="301" spans="1:7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3">
        <f t="shared" si="9"/>
        <v>2.8192985136683224E-2</v>
      </c>
      <c r="F301">
        <f>ABS(E301-B301)</f>
        <v>4.40136514767063E-4</v>
      </c>
      <c r="G301" s="2">
        <f t="shared" si="8"/>
        <v>1.8478776654686137E-3</v>
      </c>
    </row>
    <row r="302" spans="1:7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3">
        <f t="shared" si="9"/>
        <v>2.8002256956856798E-2</v>
      </c>
      <c r="F302">
        <f>ABS(E302-B302)</f>
        <v>4.2599300520471811E-4</v>
      </c>
      <c r="G302" s="2">
        <f t="shared" si="8"/>
        <v>1.7926500443255914E-3</v>
      </c>
    </row>
    <row r="303" spans="1:7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3">
        <f t="shared" si="9"/>
        <v>2.8489853535398388E-2</v>
      </c>
      <c r="F303">
        <f>ABS(E303-B303)</f>
        <v>4.6782228436649878E-4</v>
      </c>
      <c r="G303" s="2">
        <f t="shared" si="8"/>
        <v>1.9349974700838737E-3</v>
      </c>
    </row>
    <row r="304" spans="1:7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3">
        <f t="shared" si="9"/>
        <v>2.89897695684979E-2</v>
      </c>
      <c r="F304">
        <f>ABS(E304-B304)</f>
        <v>4.9782505411169117E-4</v>
      </c>
      <c r="G304" s="2">
        <f t="shared" si="8"/>
        <v>2.0848907861171907E-3</v>
      </c>
    </row>
    <row r="305" spans="1:7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3">
        <f t="shared" si="9"/>
        <v>2.8784155291910002E-2</v>
      </c>
      <c r="F305">
        <f>ABS(E305-B305)</f>
        <v>4.8265309494965186E-4</v>
      </c>
      <c r="G305" s="2">
        <f t="shared" si="8"/>
        <v>2.0227559202447235E-3</v>
      </c>
    </row>
    <row r="306" spans="1:7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3">
        <f t="shared" si="9"/>
        <v>2.8222639910690552E-2</v>
      </c>
      <c r="F306">
        <f>ABS(E306-B306)</f>
        <v>4.4266468302412224E-4</v>
      </c>
      <c r="G306" s="2">
        <f t="shared" si="8"/>
        <v>1.8565168425175374E-3</v>
      </c>
    </row>
    <row r="307" spans="1:7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3">
        <f t="shared" si="9"/>
        <v>2.7737371810364616E-2</v>
      </c>
      <c r="F307">
        <f>ABS(E307-B307)</f>
        <v>4.0759832179322608E-4</v>
      </c>
      <c r="G307" s="2">
        <f t="shared" si="8"/>
        <v>1.7169148699129383E-3</v>
      </c>
    </row>
    <row r="308" spans="1:7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3">
        <f t="shared" si="9"/>
        <v>2.7515199949548812E-2</v>
      </c>
      <c r="F308">
        <f>ABS(E308-B308)</f>
        <v>3.9158354388028199E-4</v>
      </c>
      <c r="G308" s="2">
        <f t="shared" si="8"/>
        <v>1.6542578341813973E-3</v>
      </c>
    </row>
    <row r="309" spans="1:7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3">
        <f t="shared" si="9"/>
        <v>2.7625874082573436E-2</v>
      </c>
      <c r="F309">
        <f>ABS(E309-B309)</f>
        <v>3.9912876581285617E-4</v>
      </c>
      <c r="G309" s="2">
        <f t="shared" si="8"/>
        <v>1.6853714973978713E-3</v>
      </c>
    </row>
    <row r="310" spans="1:7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3">
        <f t="shared" si="9"/>
        <v>2.7529275539094986E-2</v>
      </c>
      <c r="F310">
        <f>ABS(E310-B310)</f>
        <v>3.9188118488524618E-4</v>
      </c>
      <c r="G310" s="2">
        <f t="shared" si="8"/>
        <v>1.6582040074041107E-3</v>
      </c>
    </row>
    <row r="311" spans="1:7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3">
        <f t="shared" si="9"/>
        <v>2.7525763800136938E-2</v>
      </c>
      <c r="F311">
        <f>ABS(E311-B311)</f>
        <v>3.922520148040877E-4</v>
      </c>
      <c r="G311" s="2">
        <f t="shared" si="8"/>
        <v>1.6572191742255224E-3</v>
      </c>
    </row>
    <row r="312" spans="1:7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3">
        <f t="shared" si="9"/>
        <v>2.7647564164822887E-2</v>
      </c>
      <c r="F312">
        <f>ABS(E312-B312)</f>
        <v>4.0033964463733612E-4</v>
      </c>
      <c r="G312" s="2">
        <f t="shared" si="8"/>
        <v>1.6914921676123276E-3</v>
      </c>
    </row>
    <row r="313" spans="1:7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3">
        <f t="shared" si="9"/>
        <v>2.7563701775747157E-2</v>
      </c>
      <c r="F313">
        <f>ABS(E313-B313)</f>
        <v>3.9404578834809773E-4</v>
      </c>
      <c r="G313" s="2">
        <f t="shared" si="8"/>
        <v>1.6678689605390705E-3</v>
      </c>
    </row>
    <row r="314" spans="1:7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3">
        <f t="shared" si="9"/>
        <v>2.7612855308341216E-2</v>
      </c>
      <c r="F314">
        <f>ABS(E314-B314)</f>
        <v>3.9760644227909703E-4</v>
      </c>
      <c r="G314" s="2">
        <f t="shared" si="8"/>
        <v>1.6817013769005068E-3</v>
      </c>
    </row>
    <row r="315" spans="1:7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3">
        <f t="shared" si="9"/>
        <v>2.7501218632956084E-2</v>
      </c>
      <c r="F315">
        <f>ABS(E315-B315)</f>
        <v>3.896412498656035E-4</v>
      </c>
      <c r="G315" s="2">
        <f t="shared" si="8"/>
        <v>1.6503412291082337E-3</v>
      </c>
    </row>
    <row r="316" spans="1:7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3">
        <f t="shared" si="9"/>
        <v>2.7324934184884006E-2</v>
      </c>
      <c r="F316">
        <f>ABS(E316-B316)</f>
        <v>3.8270335732587535E-4</v>
      </c>
      <c r="G316" s="2">
        <f t="shared" si="8"/>
        <v>1.6012267560844993E-3</v>
      </c>
    </row>
    <row r="317" spans="1:7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3">
        <f t="shared" si="9"/>
        <v>2.6148479187772206E-2</v>
      </c>
      <c r="F317">
        <f>ABS(E317-B317)</f>
        <v>2.8898443050163689E-4</v>
      </c>
      <c r="G317" s="2">
        <f t="shared" si="8"/>
        <v>1.2861870406232967E-3</v>
      </c>
    </row>
    <row r="318" spans="1:7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3">
        <f t="shared" si="9"/>
        <v>2.6043036320330643E-2</v>
      </c>
      <c r="F318">
        <f>ABS(E318-B318)</f>
        <v>2.8121768255759405E-4</v>
      </c>
      <c r="G318" s="2">
        <f t="shared" si="8"/>
        <v>1.259032115003585E-3</v>
      </c>
    </row>
    <row r="319" spans="1:7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3">
        <f t="shared" si="9"/>
        <v>2.5800022705824502E-2</v>
      </c>
      <c r="F319">
        <f>ABS(E319-B319)</f>
        <v>2.6264482667619216E-4</v>
      </c>
      <c r="G319" s="2">
        <f t="shared" si="8"/>
        <v>1.1971257400365583E-3</v>
      </c>
    </row>
    <row r="320" spans="1:7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3">
        <f t="shared" si="9"/>
        <v>2.5803859619865463E-2</v>
      </c>
      <c r="F320">
        <f>ABS(E320-B320)</f>
        <v>2.6539654771887133E-4</v>
      </c>
      <c r="G320" s="2">
        <f t="shared" si="8"/>
        <v>1.1980958310753133E-3</v>
      </c>
    </row>
    <row r="321" spans="1:7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3">
        <f t="shared" si="9"/>
        <v>2.6500063297462968E-2</v>
      </c>
      <c r="F321">
        <f>ABS(E321-B321)</f>
        <v>3.1603057205404836E-4</v>
      </c>
      <c r="G321" s="2">
        <f t="shared" si="8"/>
        <v>1.378016710562276E-3</v>
      </c>
    </row>
    <row r="322" spans="1:7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3">
        <f t="shared" si="9"/>
        <v>2.6066730412415209E-2</v>
      </c>
      <c r="F322">
        <f>ABS(E322-B322)</f>
        <v>2.8390485672960888E-4</v>
      </c>
      <c r="G322" s="2">
        <f t="shared" si="8"/>
        <v>1.2651186091618221E-3</v>
      </c>
    </row>
    <row r="323" spans="1:7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3">
        <f t="shared" si="9"/>
        <v>2.6332466784680313E-2</v>
      </c>
      <c r="F323">
        <f>ABS(E323-B323)</f>
        <v>3.0305176722916424E-4</v>
      </c>
      <c r="G323" s="2">
        <f t="shared" ref="G323:G386" si="10">E323*C323*(1-$I$4)</f>
        <v>1.3339957701814849E-3</v>
      </c>
    </row>
    <row r="324" spans="1:7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3">
        <f t="shared" si="9"/>
        <v>2.6543043427319328E-2</v>
      </c>
      <c r="F324">
        <f>ABS(E324-B324)</f>
        <v>3.1865311947951863E-4</v>
      </c>
      <c r="G324" s="2">
        <f t="shared" si="10"/>
        <v>1.3893782867053855E-3</v>
      </c>
    </row>
    <row r="325" spans="1:7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3">
        <f t="shared" si="9"/>
        <v>2.6853173194823728E-2</v>
      </c>
      <c r="F325">
        <f>ABS(E325-B325)</f>
        <v>3.4197738745543604E-4</v>
      </c>
      <c r="G325" s="2">
        <f t="shared" si="10"/>
        <v>1.4722355738778002E-3</v>
      </c>
    </row>
    <row r="326" spans="1:7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3">
        <f t="shared" si="9"/>
        <v>2.7119339263777183E-2</v>
      </c>
      <c r="F326">
        <f>ABS(E326-B326)</f>
        <v>3.6150392407143309E-4</v>
      </c>
      <c r="G326" s="2">
        <f t="shared" si="10"/>
        <v>1.5445742146264247E-3</v>
      </c>
    </row>
    <row r="327" spans="1:7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3">
        <f t="shared" si="9"/>
        <v>2.705116610347125E-2</v>
      </c>
      <c r="F327">
        <f>ABS(E327-B327)</f>
        <v>3.5647719857148999E-4</v>
      </c>
      <c r="G327" s="2">
        <f t="shared" si="10"/>
        <v>1.5259381239053355E-3</v>
      </c>
    </row>
    <row r="328" spans="1:7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3">
        <f t="shared" si="9"/>
        <v>2.6956031002281729E-2</v>
      </c>
      <c r="F328">
        <f>ABS(E328-B328)</f>
        <v>3.4928226535068871E-4</v>
      </c>
      <c r="G328" s="2">
        <f t="shared" si="10"/>
        <v>1.5000558988027125E-3</v>
      </c>
    </row>
    <row r="329" spans="1:7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3">
        <f t="shared" si="9"/>
        <v>2.684304811404372E-2</v>
      </c>
      <c r="F329">
        <f>ABS(E329-B329)</f>
        <v>3.4098976824616101E-4</v>
      </c>
      <c r="G329" s="2">
        <f t="shared" si="10"/>
        <v>1.4695061581759339E-3</v>
      </c>
    </row>
    <row r="330" spans="1:7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3">
        <f t="shared" si="9"/>
        <v>2.6843147123407088E-2</v>
      </c>
      <c r="F330">
        <f>ABS(E330-B330)</f>
        <v>3.4090620054975929E-4</v>
      </c>
      <c r="G330" s="2">
        <f t="shared" si="10"/>
        <v>1.4695328401658912E-3</v>
      </c>
    </row>
    <row r="331" spans="1:7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3">
        <f t="shared" si="9"/>
        <v>2.6767053175214696E-2</v>
      </c>
      <c r="F331">
        <f>ABS(E331-B331)</f>
        <v>3.3554484407646509E-4</v>
      </c>
      <c r="G331" s="2">
        <f t="shared" si="10"/>
        <v>1.4490725774438178E-3</v>
      </c>
    </row>
    <row r="332" spans="1:7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3">
        <f t="shared" si="9"/>
        <v>2.6546149670409046E-2</v>
      </c>
      <c r="F332">
        <f>ABS(E332-B332)</f>
        <v>3.1982132892312623E-4</v>
      </c>
      <c r="G332" s="2">
        <f t="shared" si="10"/>
        <v>1.3902005513246191E-3</v>
      </c>
    </row>
    <row r="333" spans="1:7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3">
        <f t="shared" si="9"/>
        <v>2.6360478319447853E-2</v>
      </c>
      <c r="F333">
        <f>ABS(E333-B333)</f>
        <v>3.0488430561377219E-4</v>
      </c>
      <c r="G333" s="2">
        <f t="shared" si="10"/>
        <v>1.3413220067289857E-3</v>
      </c>
    </row>
    <row r="334" spans="1:7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3">
        <f t="shared" si="9"/>
        <v>2.644410164402566E-2</v>
      </c>
      <c r="F334">
        <f>ABS(E334-B334)</f>
        <v>3.1124782340774884E-4</v>
      </c>
      <c r="G334" s="2">
        <f t="shared" si="10"/>
        <v>1.3632678310323795E-3</v>
      </c>
    </row>
    <row r="335" spans="1:7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3">
        <f t="shared" si="9"/>
        <v>2.6483464785529091E-2</v>
      </c>
      <c r="F335">
        <f>ABS(E335-B335)</f>
        <v>3.1413857902307107E-4</v>
      </c>
      <c r="G335" s="2">
        <f t="shared" si="10"/>
        <v>1.3736368906862204E-3</v>
      </c>
    </row>
    <row r="336" spans="1:7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3">
        <f t="shared" si="9"/>
        <v>2.6278749393090543E-2</v>
      </c>
      <c r="F336">
        <f>ABS(E336-B336)</f>
        <v>3.0062890330210396E-4</v>
      </c>
      <c r="G336" s="2">
        <f t="shared" si="10"/>
        <v>1.3199814544243658E-3</v>
      </c>
    </row>
    <row r="337" spans="1:7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3">
        <f t="shared" si="9"/>
        <v>2.6006249033555379E-2</v>
      </c>
      <c r="F337">
        <f>ABS(E337-B337)</f>
        <v>2.7971119525286789E-4</v>
      </c>
      <c r="G337" s="2">
        <f t="shared" si="10"/>
        <v>1.2496000649935401E-3</v>
      </c>
    </row>
    <row r="338" spans="1:7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3">
        <f t="shared" si="9"/>
        <v>2.647880752388488E-2</v>
      </c>
      <c r="F338">
        <f>ABS(E338-B338)</f>
        <v>3.1865303550778976E-4</v>
      </c>
      <c r="G338" s="2">
        <f t="shared" si="10"/>
        <v>1.3724087792739597E-3</v>
      </c>
    </row>
    <row r="339" spans="1:7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3">
        <f t="shared" si="9"/>
        <v>2.832885455424354E-2</v>
      </c>
      <c r="F339">
        <f>ABS(E339-B339)</f>
        <v>4.6248281575899178E-4</v>
      </c>
      <c r="G339" s="2">
        <f t="shared" si="10"/>
        <v>1.8875752741649137E-3</v>
      </c>
    </row>
    <row r="340" spans="1:7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3">
        <f t="shared" si="9"/>
        <v>2.8617061297758106E-2</v>
      </c>
      <c r="F340">
        <f>ABS(E340-B340)</f>
        <v>4.7176641872686415E-4</v>
      </c>
      <c r="G340" s="2">
        <f t="shared" si="10"/>
        <v>1.9727597709158617E-3</v>
      </c>
    </row>
    <row r="341" spans="1:7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3">
        <f t="shared" si="9"/>
        <v>3.0090545249507342E-2</v>
      </c>
      <c r="F341">
        <f>ABS(E341-B341)</f>
        <v>5.9860013378300325E-4</v>
      </c>
      <c r="G341" s="2">
        <f t="shared" si="10"/>
        <v>2.429040067380016E-3</v>
      </c>
    </row>
    <row r="342" spans="1:7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3">
        <f t="shared" si="9"/>
        <v>3.4061382663121149E-2</v>
      </c>
      <c r="F342">
        <f>ABS(E342-B342)</f>
        <v>8.909560103543962E-4</v>
      </c>
      <c r="G342" s="2">
        <f t="shared" si="10"/>
        <v>3.8316010852891763E-3</v>
      </c>
    </row>
    <row r="343" spans="1:7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3">
        <f t="shared" si="9"/>
        <v>3.5330633782243021E-2</v>
      </c>
      <c r="F343">
        <f>ABS(E343-B343)</f>
        <v>9.2534767967802217E-4</v>
      </c>
      <c r="G343" s="2">
        <f t="shared" si="10"/>
        <v>4.3331280624808906E-3</v>
      </c>
    </row>
    <row r="344" spans="1:7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3">
        <f t="shared" si="9"/>
        <v>3.2358776995297184E-2</v>
      </c>
      <c r="F344">
        <f>ABS(E344-B344)</f>
        <v>7.8932192554943131E-4</v>
      </c>
      <c r="G344" s="2">
        <f t="shared" si="10"/>
        <v>3.1993192698034434E-3</v>
      </c>
    </row>
    <row r="345" spans="1:7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3">
        <f t="shared" si="9"/>
        <v>3.1093987585459643E-2</v>
      </c>
      <c r="F345">
        <f>ABS(E345-B345)</f>
        <v>6.491811259518622E-4</v>
      </c>
      <c r="G345" s="2">
        <f t="shared" si="10"/>
        <v>2.7596504980442037E-3</v>
      </c>
    </row>
    <row r="346" spans="1:7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3">
        <f t="shared" ref="E346:E409" si="11">$I$3+C346*$I$281</f>
        <v>3.1243604652585792E-2</v>
      </c>
      <c r="F346">
        <f>ABS(E346-B346)</f>
        <v>6.5521414902520309E-4</v>
      </c>
      <c r="G346" s="2">
        <f t="shared" si="10"/>
        <v>2.8103259090829173E-3</v>
      </c>
    </row>
    <row r="347" spans="1:7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3">
        <f t="shared" si="11"/>
        <v>3.1043666083406831E-2</v>
      </c>
      <c r="F347">
        <f>ABS(E347-B347)</f>
        <v>6.4377277390012186E-4</v>
      </c>
      <c r="G347" s="2">
        <f t="shared" si="10"/>
        <v>2.7426870578394161E-3</v>
      </c>
    </row>
    <row r="348" spans="1:7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3">
        <f t="shared" si="11"/>
        <v>3.0435648474834761E-2</v>
      </c>
      <c r="F348">
        <f>ABS(E348-B348)</f>
        <v>5.9938436986411991E-4</v>
      </c>
      <c r="G348" s="2">
        <f t="shared" si="10"/>
        <v>2.5409258286961302E-3</v>
      </c>
    </row>
    <row r="349" spans="1:7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3">
        <f t="shared" si="11"/>
        <v>2.9656360357916519E-2</v>
      </c>
      <c r="F349">
        <f>ABS(E349-B349)</f>
        <v>5.5445882988807912E-4</v>
      </c>
      <c r="G349" s="2">
        <f t="shared" si="10"/>
        <v>2.2909800201621759E-3</v>
      </c>
    </row>
    <row r="350" spans="1:7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3">
        <f t="shared" si="11"/>
        <v>3.0204505022805112E-2</v>
      </c>
      <c r="F350">
        <f>ABS(E350-B350)</f>
        <v>5.8329368082187319E-4</v>
      </c>
      <c r="G350" s="2">
        <f t="shared" si="10"/>
        <v>2.4657761857324557E-3</v>
      </c>
    </row>
    <row r="351" spans="1:7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3">
        <f t="shared" si="11"/>
        <v>3.036943638751138E-2</v>
      </c>
      <c r="F351">
        <f>ABS(E351-B351)</f>
        <v>5.9491949248227996E-4</v>
      </c>
      <c r="G351" s="2">
        <f t="shared" si="10"/>
        <v>2.5193115099589815E-3</v>
      </c>
    </row>
    <row r="352" spans="1:7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3">
        <f t="shared" si="11"/>
        <v>2.9794155086153466E-2</v>
      </c>
      <c r="F352">
        <f>ABS(E352-B352)</f>
        <v>5.5524994356628485E-4</v>
      </c>
      <c r="G352" s="2">
        <f t="shared" si="10"/>
        <v>2.334468604597561E-3</v>
      </c>
    </row>
    <row r="353" spans="1:7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3">
        <f t="shared" si="11"/>
        <v>2.9942135445673625E-2</v>
      </c>
      <c r="F353">
        <f>ABS(E353-B353)</f>
        <v>5.7149854996289481E-4</v>
      </c>
      <c r="G353" s="2">
        <f t="shared" si="10"/>
        <v>2.3815101290687391E-3</v>
      </c>
    </row>
    <row r="354" spans="1:7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3">
        <f t="shared" si="11"/>
        <v>3.0036401840020741E-2</v>
      </c>
      <c r="F354">
        <f>ABS(E354-B354)</f>
        <v>5.7761764825590284E-4</v>
      </c>
      <c r="G354" s="2">
        <f t="shared" si="10"/>
        <v>2.4116591895582923E-3</v>
      </c>
    </row>
    <row r="355" spans="1:7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3">
        <f t="shared" si="11"/>
        <v>3.0442458845007982E-2</v>
      </c>
      <c r="F355">
        <f>ABS(E355-B355)</f>
        <v>5.9992339365797301E-4</v>
      </c>
      <c r="G355" s="2">
        <f t="shared" si="10"/>
        <v>2.5431529890387605E-3</v>
      </c>
    </row>
    <row r="356" spans="1:7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3">
        <f t="shared" si="11"/>
        <v>3.118888154247506E-2</v>
      </c>
      <c r="F356">
        <f>ABS(E356-B356)</f>
        <v>6.5683254269205057E-4</v>
      </c>
      <c r="G356" s="2">
        <f t="shared" si="10"/>
        <v>2.7917496081683226E-3</v>
      </c>
    </row>
    <row r="357" spans="1:7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3">
        <f t="shared" si="11"/>
        <v>3.058421457932909E-2</v>
      </c>
      <c r="F357">
        <f>ABS(E357-B357)</f>
        <v>6.147674771197105E-4</v>
      </c>
      <c r="G357" s="2">
        <f t="shared" si="10"/>
        <v>2.5896791187829146E-3</v>
      </c>
    </row>
    <row r="358" spans="1:7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3">
        <f t="shared" si="11"/>
        <v>3.085034337111462E-2</v>
      </c>
      <c r="F358">
        <f>ABS(E358-B358)</f>
        <v>6.3093896472923156E-4</v>
      </c>
      <c r="G358" s="2">
        <f t="shared" si="10"/>
        <v>2.6778945495470672E-3</v>
      </c>
    </row>
    <row r="359" spans="1:7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3">
        <f t="shared" si="11"/>
        <v>3.149017364673002E-2</v>
      </c>
      <c r="F359">
        <f>ABS(E359-B359)</f>
        <v>6.805740217422189E-4</v>
      </c>
      <c r="G359" s="2">
        <f t="shared" si="10"/>
        <v>2.894620506932876E-3</v>
      </c>
    </row>
    <row r="360" spans="1:7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3">
        <f t="shared" si="11"/>
        <v>3.2225937454646816E-2</v>
      </c>
      <c r="F360">
        <f>ABS(E360-B360)</f>
        <v>7.2192803817293372E-4</v>
      </c>
      <c r="G360" s="2">
        <f t="shared" si="10"/>
        <v>3.1519383659029789E-3</v>
      </c>
    </row>
    <row r="361" spans="1:7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3">
        <f t="shared" si="11"/>
        <v>3.2366457481263732E-2</v>
      </c>
      <c r="F361">
        <f>ABS(E361-B361)</f>
        <v>7.5435162138726142E-4</v>
      </c>
      <c r="G361" s="2">
        <f t="shared" si="10"/>
        <v>3.2020673620894269E-3</v>
      </c>
    </row>
    <row r="362" spans="1:7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3">
        <f t="shared" si="11"/>
        <v>3.1896761192933137E-2</v>
      </c>
      <c r="F362">
        <f>ABS(E362-B362)</f>
        <v>8.0901959385172584E-4</v>
      </c>
      <c r="G362" s="2">
        <f t="shared" si="10"/>
        <v>3.0357452059227418E-3</v>
      </c>
    </row>
    <row r="363" spans="1:7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3">
        <f t="shared" si="11"/>
        <v>2.9892332308462555E-2</v>
      </c>
      <c r="F363">
        <f>ABS(E363-B363)</f>
        <v>5.697003419000736E-4</v>
      </c>
      <c r="G363" s="2">
        <f t="shared" si="10"/>
        <v>2.3656390773624252E-3</v>
      </c>
    </row>
    <row r="364" spans="1:7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3">
        <f t="shared" si="11"/>
        <v>3.0753689365568403E-2</v>
      </c>
      <c r="F364">
        <f>ABS(E364-B364)</f>
        <v>6.2186120943002327E-4</v>
      </c>
      <c r="G364" s="2">
        <f t="shared" si="10"/>
        <v>2.6457249782600558E-3</v>
      </c>
    </row>
    <row r="365" spans="1:7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3">
        <f t="shared" si="11"/>
        <v>3.067765156797924E-2</v>
      </c>
      <c r="F365">
        <f>ABS(E365-B365)</f>
        <v>6.1886240884189911E-4</v>
      </c>
      <c r="G365" s="2">
        <f t="shared" si="10"/>
        <v>2.6205221949340348E-3</v>
      </c>
    </row>
    <row r="366" spans="1:7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3">
        <f t="shared" si="11"/>
        <v>3.1111247166185879E-2</v>
      </c>
      <c r="F366">
        <f>ABS(E366-B366)</f>
        <v>6.4630090646440944E-4</v>
      </c>
      <c r="G366" s="2">
        <f t="shared" si="10"/>
        <v>2.7654780552943308E-3</v>
      </c>
    </row>
    <row r="367" spans="1:7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3">
        <f t="shared" si="11"/>
        <v>3.1045846128523392E-2</v>
      </c>
      <c r="F367">
        <f>ABS(E367-B367)</f>
        <v>6.4273230946127261E-4</v>
      </c>
      <c r="G367" s="2">
        <f t="shared" si="10"/>
        <v>2.7434211141238642E-3</v>
      </c>
    </row>
    <row r="368" spans="1:7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3">
        <f t="shared" si="11"/>
        <v>3.0176309349991881E-2</v>
      </c>
      <c r="F368">
        <f>ABS(E368-B368)</f>
        <v>5.8225432793201221E-4</v>
      </c>
      <c r="G368" s="2">
        <f t="shared" si="10"/>
        <v>2.4566676718925581E-3</v>
      </c>
    </row>
    <row r="369" spans="1:7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3">
        <f t="shared" si="11"/>
        <v>3.0297768022244962E-2</v>
      </c>
      <c r="F369">
        <f>ABS(E369-B369)</f>
        <v>5.9083304923131241E-4</v>
      </c>
      <c r="G369" s="2">
        <f t="shared" si="10"/>
        <v>2.4959950934789611E-3</v>
      </c>
    </row>
    <row r="370" spans="1:7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3">
        <f t="shared" si="11"/>
        <v>3.0602429596187471E-2</v>
      </c>
      <c r="F370">
        <f>ABS(E370-B370)</f>
        <v>6.1291822922601019E-4</v>
      </c>
      <c r="G370" s="2">
        <f t="shared" si="10"/>
        <v>2.5956808421268916E-3</v>
      </c>
    </row>
    <row r="371" spans="1:7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3">
        <f t="shared" si="11"/>
        <v>3.0088088152138051E-2</v>
      </c>
      <c r="F371">
        <f>ABS(E371-B371)</f>
        <v>5.7547961165720085E-4</v>
      </c>
      <c r="G371" s="2">
        <f t="shared" si="10"/>
        <v>2.4282502848645532E-3</v>
      </c>
    </row>
    <row r="372" spans="1:7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3">
        <f t="shared" si="11"/>
        <v>3.000947076748299E-2</v>
      </c>
      <c r="F372">
        <f>ABS(E372-B372)</f>
        <v>5.7009402889387009E-4</v>
      </c>
      <c r="G372" s="2">
        <f t="shared" si="10"/>
        <v>2.4030313631580509E-3</v>
      </c>
    </row>
    <row r="373" spans="1:7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3">
        <f t="shared" si="11"/>
        <v>3.009918600682876E-2</v>
      </c>
      <c r="F373">
        <f>ABS(E373-B373)</f>
        <v>5.7623775136960917E-4</v>
      </c>
      <c r="G373" s="2">
        <f t="shared" si="10"/>
        <v>2.4318182250968085E-3</v>
      </c>
    </row>
    <row r="374" spans="1:7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3">
        <f t="shared" si="11"/>
        <v>3.107797407001512E-2</v>
      </c>
      <c r="F374">
        <f>ABS(E374-B374)</f>
        <v>6.6348480428994952E-4</v>
      </c>
      <c r="G374" s="2">
        <f t="shared" si="10"/>
        <v>2.7542479271698383E-3</v>
      </c>
    </row>
    <row r="375" spans="1:7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3">
        <f t="shared" si="11"/>
        <v>3.2013335076586311E-2</v>
      </c>
      <c r="F375">
        <f>ABS(E375-B375)</f>
        <v>7.0804458399806314E-4</v>
      </c>
      <c r="G375" s="2">
        <f t="shared" si="10"/>
        <v>3.0766953695525218E-3</v>
      </c>
    </row>
    <row r="376" spans="1:7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3">
        <f t="shared" si="11"/>
        <v>3.204580631538119E-2</v>
      </c>
      <c r="F376">
        <f>ABS(E376-B376)</f>
        <v>7.1052606901889775E-4</v>
      </c>
      <c r="G376" s="2">
        <f t="shared" si="10"/>
        <v>3.0881406087624095E-3</v>
      </c>
    </row>
    <row r="377" spans="1:7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3">
        <f t="shared" si="11"/>
        <v>3.073336052449193E-2</v>
      </c>
      <c r="F377">
        <f>ABS(E377-B377)</f>
        <v>6.2751078538031066E-4</v>
      </c>
      <c r="G377" s="2">
        <f t="shared" si="10"/>
        <v>2.6389779091084823E-3</v>
      </c>
    </row>
    <row r="378" spans="1:7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3">
        <f t="shared" si="11"/>
        <v>3.0598504831654081E-2</v>
      </c>
      <c r="F378">
        <f>ABS(E378-B378)</f>
        <v>6.1214615095013178E-4</v>
      </c>
      <c r="G378" s="2">
        <f t="shared" si="10"/>
        <v>2.5943872103974122E-3</v>
      </c>
    </row>
    <row r="379" spans="1:7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3">
        <f t="shared" si="11"/>
        <v>3.037703800374264E-2</v>
      </c>
      <c r="F379">
        <f>ABS(E379-B379)</f>
        <v>5.954885539209212E-4</v>
      </c>
      <c r="G379" s="2">
        <f t="shared" si="10"/>
        <v>2.5217894224477747E-3</v>
      </c>
    </row>
    <row r="380" spans="1:7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3">
        <f t="shared" si="11"/>
        <v>3.0298333017149022E-2</v>
      </c>
      <c r="F380">
        <f>ABS(E380-B380)</f>
        <v>5.8995331701381173E-4</v>
      </c>
      <c r="G380" s="2">
        <f t="shared" si="10"/>
        <v>2.4961785862006565E-3</v>
      </c>
    </row>
    <row r="381" spans="1:7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3">
        <f t="shared" si="11"/>
        <v>3.0034880030021621E-2</v>
      </c>
      <c r="F381">
        <f>ABS(E381-B381)</f>
        <v>5.7612122074282915E-4</v>
      </c>
      <c r="G381" s="2">
        <f t="shared" si="10"/>
        <v>2.4111713425388733E-3</v>
      </c>
    </row>
    <row r="382" spans="1:7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3">
        <f t="shared" si="11"/>
        <v>2.8923036716842231E-2</v>
      </c>
      <c r="F382">
        <f>ABS(E382-B382)</f>
        <v>5.0009566130412159E-4</v>
      </c>
      <c r="G382" s="2">
        <f t="shared" si="10"/>
        <v>2.064650548695673E-3</v>
      </c>
    </row>
    <row r="383" spans="1:7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3">
        <f t="shared" si="11"/>
        <v>2.8238703964236112E-2</v>
      </c>
      <c r="F383">
        <f>ABS(E383-B383)</f>
        <v>4.4436121182018021E-4</v>
      </c>
      <c r="G383" s="2">
        <f t="shared" si="10"/>
        <v>1.8612025783603368E-3</v>
      </c>
    </row>
    <row r="384" spans="1:7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3">
        <f t="shared" si="11"/>
        <v>2.8397483740630419E-2</v>
      </c>
      <c r="F384">
        <f>ABS(E384-B384)</f>
        <v>4.5684461893704884E-4</v>
      </c>
      <c r="G384" s="2">
        <f t="shared" si="10"/>
        <v>1.9077392638940855E-3</v>
      </c>
    </row>
    <row r="385" spans="1:7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3">
        <f t="shared" si="11"/>
        <v>2.7505870595615073E-2</v>
      </c>
      <c r="F385">
        <f>ABS(E385-B385)</f>
        <v>3.9351802833468424E-4</v>
      </c>
      <c r="G385" s="2">
        <f t="shared" si="10"/>
        <v>1.6516440424833635E-3</v>
      </c>
    </row>
    <row r="386" spans="1:7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3">
        <f t="shared" si="11"/>
        <v>2.7775680123611982E-2</v>
      </c>
      <c r="F386">
        <f>ABS(E386-B386)</f>
        <v>4.1030743844546261E-4</v>
      </c>
      <c r="G386" s="2">
        <f t="shared" si="10"/>
        <v>1.7277984308557927E-3</v>
      </c>
    </row>
    <row r="387" spans="1:7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3">
        <f t="shared" si="11"/>
        <v>2.7619710837517138E-2</v>
      </c>
      <c r="F387">
        <f>ABS(E387-B387)</f>
        <v>3.9945487537544622E-4</v>
      </c>
      <c r="G387" s="2">
        <f t="shared" ref="G387:G450" si="12">E387*C387*(1-$I$4)</f>
        <v>1.6836336799817505E-3</v>
      </c>
    </row>
    <row r="388" spans="1:7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3">
        <f t="shared" si="11"/>
        <v>2.794408704315525E-2</v>
      </c>
      <c r="F388">
        <f>ABS(E388-B388)</f>
        <v>4.2264322883747013E-4</v>
      </c>
      <c r="G388" s="2">
        <f t="shared" si="12"/>
        <v>1.7759220784986573E-3</v>
      </c>
    </row>
    <row r="389" spans="1:7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3">
        <f t="shared" si="11"/>
        <v>2.7590765778333769E-2</v>
      </c>
      <c r="F389">
        <f>ABS(E389-B389)</f>
        <v>4.0216464131829013E-4</v>
      </c>
      <c r="G389" s="2">
        <f t="shared" si="12"/>
        <v>1.6754803253455873E-3</v>
      </c>
    </row>
    <row r="390" spans="1:7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3">
        <f t="shared" si="11"/>
        <v>2.6770150026274607E-2</v>
      </c>
      <c r="F390">
        <f>ABS(E390-B390)</f>
        <v>3.3642193108141677E-4</v>
      </c>
      <c r="G390" s="2">
        <f t="shared" si="12"/>
        <v>1.4499034552300654E-3</v>
      </c>
    </row>
    <row r="391" spans="1:7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3">
        <f t="shared" si="11"/>
        <v>2.682293553792249E-2</v>
      </c>
      <c r="F391">
        <f>ABS(E391-B391)</f>
        <v>3.4101328681303972E-4</v>
      </c>
      <c r="G391" s="2">
        <f t="shared" si="12"/>
        <v>1.4640892809047632E-3</v>
      </c>
    </row>
    <row r="392" spans="1:7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3">
        <f t="shared" si="11"/>
        <v>2.6912441504526576E-2</v>
      </c>
      <c r="F392">
        <f>ABS(E392-B392)</f>
        <v>3.4698461741139441E-4</v>
      </c>
      <c r="G392" s="2">
        <f t="shared" si="12"/>
        <v>1.4882454211522648E-3</v>
      </c>
    </row>
    <row r="393" spans="1:7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3">
        <f t="shared" si="11"/>
        <v>2.6451696810479937E-2</v>
      </c>
      <c r="F393">
        <f>ABS(E393-B393)</f>
        <v>3.1199351315484847E-4</v>
      </c>
      <c r="G393" s="2">
        <f t="shared" si="12"/>
        <v>1.365266623551646E-3</v>
      </c>
    </row>
    <row r="394" spans="1:7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3">
        <f t="shared" si="11"/>
        <v>2.6202279334600516E-2</v>
      </c>
      <c r="F394">
        <f>ABS(E394-B394)</f>
        <v>2.9427872374662711E-4</v>
      </c>
      <c r="G394" s="2">
        <f t="shared" si="12"/>
        <v>1.3001108450913833E-3</v>
      </c>
    </row>
    <row r="395" spans="1:7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3">
        <f t="shared" si="11"/>
        <v>2.5774039810389546E-2</v>
      </c>
      <c r="F395">
        <f>ABS(E395-B395)</f>
        <v>2.6156580584980535E-4</v>
      </c>
      <c r="G395" s="2">
        <f t="shared" si="12"/>
        <v>1.1905626555180338E-3</v>
      </c>
    </row>
    <row r="396" spans="1:7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3">
        <f t="shared" si="11"/>
        <v>2.564999083361405E-2</v>
      </c>
      <c r="F396">
        <f>ABS(E396-B396)</f>
        <v>2.5179449526079034E-4</v>
      </c>
      <c r="G396" s="2">
        <f t="shared" si="12"/>
        <v>1.1593777047376299E-3</v>
      </c>
    </row>
    <row r="397" spans="1:7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3">
        <f t="shared" si="11"/>
        <v>2.5959994880191142E-2</v>
      </c>
      <c r="F397">
        <f>ABS(E397-B397)</f>
        <v>2.7517539286725165E-4</v>
      </c>
      <c r="G397" s="2">
        <f t="shared" si="12"/>
        <v>1.2377714926058202E-3</v>
      </c>
    </row>
    <row r="398" spans="1:7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3">
        <f t="shared" si="11"/>
        <v>2.5760515319838133E-2</v>
      </c>
      <c r="F398">
        <f>ABS(E398-B398)</f>
        <v>2.6012128749531432E-4</v>
      </c>
      <c r="G398" s="2">
        <f t="shared" si="12"/>
        <v>1.1871507451748197E-3</v>
      </c>
    </row>
    <row r="399" spans="1:7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3">
        <f t="shared" si="11"/>
        <v>2.5861895485542498E-2</v>
      </c>
      <c r="F399">
        <f>ABS(E399-B399)</f>
        <v>2.6752686887410865E-4</v>
      </c>
      <c r="G399" s="2">
        <f t="shared" si="12"/>
        <v>1.2127978271541876E-3</v>
      </c>
    </row>
    <row r="400" spans="1:7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3">
        <f t="shared" si="11"/>
        <v>2.5914309978656382E-2</v>
      </c>
      <c r="F400">
        <f>ABS(E400-B400)</f>
        <v>2.7147558264006139E-4</v>
      </c>
      <c r="G400" s="2">
        <f t="shared" si="12"/>
        <v>1.2261220967740964E-3</v>
      </c>
    </row>
    <row r="401" spans="1:7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3">
        <f t="shared" si="11"/>
        <v>2.603442387698595E-2</v>
      </c>
      <c r="F401">
        <f>ABS(E401-B401)</f>
        <v>2.8125610683080865E-4</v>
      </c>
      <c r="G401" s="2">
        <f t="shared" si="12"/>
        <v>1.256821992534857E-3</v>
      </c>
    </row>
    <row r="402" spans="1:7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3">
        <f t="shared" si="11"/>
        <v>2.639378388855906E-2</v>
      </c>
      <c r="F402">
        <f>ABS(E402-B402)</f>
        <v>3.0767045335563029E-4</v>
      </c>
      <c r="G402" s="2">
        <f t="shared" si="12"/>
        <v>1.3500492014782287E-3</v>
      </c>
    </row>
    <row r="403" spans="1:7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3">
        <f t="shared" si="11"/>
        <v>2.6308326733714804E-2</v>
      </c>
      <c r="F403">
        <f>ABS(E403-B403)</f>
        <v>3.0334403045368524E-4</v>
      </c>
      <c r="G403" s="2">
        <f t="shared" si="12"/>
        <v>1.3276921668287757E-3</v>
      </c>
    </row>
    <row r="404" spans="1:7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3">
        <f t="shared" si="11"/>
        <v>2.681359221579814E-2</v>
      </c>
      <c r="F404">
        <f>ABS(E404-B404)</f>
        <v>3.4145539412283946E-4</v>
      </c>
      <c r="G404" s="2">
        <f t="shared" si="12"/>
        <v>1.4615750655931823E-3</v>
      </c>
    </row>
    <row r="405" spans="1:7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3">
        <f t="shared" si="11"/>
        <v>2.6646360099508444E-2</v>
      </c>
      <c r="F405">
        <f>ABS(E405-B405)</f>
        <v>3.2770474902067345E-4</v>
      </c>
      <c r="G405" s="2">
        <f t="shared" si="12"/>
        <v>1.4168104365000537E-3</v>
      </c>
    </row>
    <row r="406" spans="1:7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3">
        <f t="shared" si="11"/>
        <v>2.6099380446778082E-2</v>
      </c>
      <c r="F406">
        <f>ABS(E406-B406)</f>
        <v>2.8635193611495011E-4</v>
      </c>
      <c r="G406" s="2">
        <f t="shared" si="12"/>
        <v>1.2735204061608033E-3</v>
      </c>
    </row>
    <row r="407" spans="1:7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3">
        <f t="shared" si="11"/>
        <v>2.4967352201842728E-2</v>
      </c>
      <c r="F407">
        <f>ABS(E407-B407)</f>
        <v>1.9967874627210835E-4</v>
      </c>
      <c r="G407" s="2">
        <f t="shared" si="12"/>
        <v>9.9217305547205105E-4</v>
      </c>
    </row>
    <row r="408" spans="1:7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3">
        <f t="shared" si="11"/>
        <v>2.5051517481938696E-2</v>
      </c>
      <c r="F408">
        <f>ABS(E408-B408)</f>
        <v>2.0642922888871457E-4</v>
      </c>
      <c r="G408" s="2">
        <f t="shared" si="12"/>
        <v>1.0123854280728495E-3</v>
      </c>
    </row>
    <row r="409" spans="1:7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3">
        <f t="shared" si="11"/>
        <v>2.5240692188116115E-2</v>
      </c>
      <c r="F409">
        <f>ABS(E409-B409)</f>
        <v>2.2024456421597394E-4</v>
      </c>
      <c r="G409" s="2">
        <f t="shared" si="12"/>
        <v>1.0582295869832285E-3</v>
      </c>
    </row>
    <row r="410" spans="1:7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3">
        <f t="shared" ref="E410:E473" si="13">$I$3+C410*$I$281</f>
        <v>2.5218914355337952E-2</v>
      </c>
      <c r="F410">
        <f>ABS(E410-B410)</f>
        <v>2.1928024311092253E-4</v>
      </c>
      <c r="G410" s="2">
        <f t="shared" si="12"/>
        <v>1.0529228332408923E-3</v>
      </c>
    </row>
    <row r="411" spans="1:7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3">
        <f t="shared" si="13"/>
        <v>2.5356983470773749E-2</v>
      </c>
      <c r="F411">
        <f>ABS(E411-B411)</f>
        <v>2.2928952631618912E-4</v>
      </c>
      <c r="G411" s="2">
        <f t="shared" si="12"/>
        <v>1.0866955305729451E-3</v>
      </c>
    </row>
    <row r="412" spans="1:7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3">
        <f t="shared" si="13"/>
        <v>2.4870691865077253E-2</v>
      </c>
      <c r="F412">
        <f>ABS(E412-B412)</f>
        <v>1.9256166770167255E-4</v>
      </c>
      <c r="G412" s="2">
        <f t="shared" si="12"/>
        <v>9.6909981236859867E-4</v>
      </c>
    </row>
    <row r="413" spans="1:7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3">
        <f t="shared" si="13"/>
        <v>2.511293896349413E-2</v>
      </c>
      <c r="F413">
        <f>ABS(E413-B413)</f>
        <v>2.1758826073099008E-4</v>
      </c>
      <c r="G413" s="2">
        <f t="shared" si="12"/>
        <v>1.0272073929143922E-3</v>
      </c>
    </row>
    <row r="414" spans="1:7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3">
        <f t="shared" si="13"/>
        <v>2.4800851906362432E-2</v>
      </c>
      <c r="F414">
        <f>ABS(E414-B414)</f>
        <v>1.8644339361676213E-4</v>
      </c>
      <c r="G414" s="2">
        <f t="shared" si="12"/>
        <v>9.5252173723257914E-4</v>
      </c>
    </row>
    <row r="415" spans="1:7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3">
        <f t="shared" si="13"/>
        <v>2.4867303479736008E-2</v>
      </c>
      <c r="F415">
        <f>ABS(E415-B415)</f>
        <v>1.9166357913036683E-4</v>
      </c>
      <c r="G415" s="2">
        <f t="shared" si="12"/>
        <v>9.6829370206856285E-4</v>
      </c>
    </row>
    <row r="416" spans="1:7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3">
        <f t="shared" si="13"/>
        <v>2.4868088252341634E-2</v>
      </c>
      <c r="F416">
        <f>ABS(E416-B416)</f>
        <v>1.919857259268451E-4</v>
      </c>
      <c r="G416" s="2">
        <f t="shared" si="12"/>
        <v>9.68480386235354E-4</v>
      </c>
    </row>
    <row r="417" spans="1:7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3">
        <f t="shared" si="13"/>
        <v>2.4668223168719902E-2</v>
      </c>
      <c r="F417">
        <f>ABS(E417-B417)</f>
        <v>1.7642701790400103E-4</v>
      </c>
      <c r="G417" s="2">
        <f t="shared" si="12"/>
        <v>9.2125416741897022E-4</v>
      </c>
    </row>
    <row r="418" spans="1:7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3">
        <f t="shared" si="13"/>
        <v>2.4150547991512339E-2</v>
      </c>
      <c r="F418">
        <f>ABS(E418-B418)</f>
        <v>1.3613248184909943E-4</v>
      </c>
      <c r="G418" s="2">
        <f t="shared" si="12"/>
        <v>8.0190406768075129E-4</v>
      </c>
    </row>
    <row r="419" spans="1:7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3">
        <f t="shared" si="13"/>
        <v>2.3882873267359918E-2</v>
      </c>
      <c r="F419">
        <f>ABS(E419-B419)</f>
        <v>1.1585575769681652E-4</v>
      </c>
      <c r="G419" s="2">
        <f t="shared" si="12"/>
        <v>7.4187336126061321E-4</v>
      </c>
    </row>
    <row r="420" spans="1:7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3">
        <f t="shared" si="13"/>
        <v>2.3660957013803264E-2</v>
      </c>
      <c r="F420">
        <f>ABS(E420-B420)</f>
        <v>9.7647996906063961E-5</v>
      </c>
      <c r="G420" s="2">
        <f t="shared" si="12"/>
        <v>6.9297397226384457E-4</v>
      </c>
    </row>
    <row r="421" spans="1:7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3">
        <f t="shared" si="13"/>
        <v>2.3384586446387971E-2</v>
      </c>
      <c r="F421">
        <f>ABS(E421-B421)</f>
        <v>7.8029240274130746E-5</v>
      </c>
      <c r="G421" s="2">
        <f t="shared" si="12"/>
        <v>6.3317723472666059E-4</v>
      </c>
    </row>
    <row r="422" spans="1:7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3">
        <f t="shared" si="13"/>
        <v>2.2969582713159541E-2</v>
      </c>
      <c r="F422">
        <f>ABS(E422-B422)</f>
        <v>4.2874368896252124E-5</v>
      </c>
      <c r="G422" s="2">
        <f t="shared" si="12"/>
        <v>5.456806060278942E-4</v>
      </c>
    </row>
    <row r="423" spans="1:7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3">
        <f t="shared" si="13"/>
        <v>2.3082262169516251E-2</v>
      </c>
      <c r="F423">
        <f>ABS(E423-B423)</f>
        <v>5.1696345887912443E-5</v>
      </c>
      <c r="G423" s="2">
        <f t="shared" si="12"/>
        <v>5.6916466777564808E-4</v>
      </c>
    </row>
    <row r="424" spans="1:7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3">
        <f t="shared" si="13"/>
        <v>2.2940490374288351E-2</v>
      </c>
      <c r="F424">
        <f>ABS(E424-B424)</f>
        <v>4.0716255524552575E-5</v>
      </c>
      <c r="G424" s="2">
        <f t="shared" si="12"/>
        <v>5.3965032901639564E-4</v>
      </c>
    </row>
    <row r="425" spans="1:7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3">
        <f t="shared" si="13"/>
        <v>2.2947179733888667E-2</v>
      </c>
      <c r="F425">
        <f>ABS(E425-B425)</f>
        <v>4.1038638773457925E-5</v>
      </c>
      <c r="G425" s="2">
        <f t="shared" si="12"/>
        <v>5.4103570449293896E-4</v>
      </c>
    </row>
    <row r="426" spans="1:7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3">
        <f t="shared" si="13"/>
        <v>2.3249912873322544E-2</v>
      </c>
      <c r="F426">
        <f>ABS(E426-B426)</f>
        <v>6.530451907324486E-5</v>
      </c>
      <c r="G426" s="2">
        <f t="shared" si="12"/>
        <v>6.0448152920510793E-4</v>
      </c>
    </row>
    <row r="427" spans="1:7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3">
        <f t="shared" si="13"/>
        <v>2.3172450021897991E-2</v>
      </c>
      <c r="F427">
        <f>ABS(E427-B427)</f>
        <v>5.9210538820759356E-5</v>
      </c>
      <c r="G427" s="2">
        <f t="shared" si="12"/>
        <v>5.8810751663520319E-4</v>
      </c>
    </row>
    <row r="428" spans="1:7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3">
        <f t="shared" si="13"/>
        <v>2.3023215340647968E-2</v>
      </c>
      <c r="F428">
        <f>ABS(E428-B428)</f>
        <v>4.6997688208257754E-5</v>
      </c>
      <c r="G428" s="2">
        <f t="shared" si="12"/>
        <v>5.568331024711086E-4</v>
      </c>
    </row>
    <row r="429" spans="1:7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3">
        <f t="shared" si="13"/>
        <v>2.3013494386755276E-2</v>
      </c>
      <c r="F429">
        <f>ABS(E429-B429)</f>
        <v>4.6281855106987402E-5</v>
      </c>
      <c r="G429" s="2">
        <f t="shared" si="12"/>
        <v>5.5480828923288867E-4</v>
      </c>
    </row>
    <row r="430" spans="1:7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3">
        <f t="shared" si="13"/>
        <v>2.2868378115822478E-2</v>
      </c>
      <c r="F430">
        <f>ABS(E430-B430)</f>
        <v>3.4616055707557825E-5</v>
      </c>
      <c r="G430" s="2">
        <f t="shared" si="12"/>
        <v>5.2476124265423113E-4</v>
      </c>
    </row>
    <row r="431" spans="1:7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3">
        <f t="shared" si="13"/>
        <v>2.2894431481754494E-2</v>
      </c>
      <c r="F431">
        <f>ABS(E431-B431)</f>
        <v>3.6713527034413357E-5</v>
      </c>
      <c r="G431" s="2">
        <f t="shared" si="12"/>
        <v>5.3013090590129102E-4</v>
      </c>
    </row>
    <row r="432" spans="1:7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3">
        <f t="shared" si="13"/>
        <v>2.3013222939454202E-2</v>
      </c>
      <c r="F432">
        <f>ABS(E432-B432)</f>
        <v>4.6249741479480189E-5</v>
      </c>
      <c r="G432" s="2">
        <f t="shared" si="12"/>
        <v>5.5475177017549632E-4</v>
      </c>
    </row>
    <row r="433" spans="1:7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3">
        <f t="shared" si="13"/>
        <v>2.2953361998498963E-2</v>
      </c>
      <c r="F433">
        <f>ABS(E433-B433)</f>
        <v>4.1441493423673148E-5</v>
      </c>
      <c r="G433" s="2">
        <f t="shared" si="12"/>
        <v>5.4231669651325586E-4</v>
      </c>
    </row>
    <row r="434" spans="1:7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3">
        <f t="shared" si="13"/>
        <v>2.2980113959184739E-2</v>
      </c>
      <c r="F434">
        <f>ABS(E434-B434)</f>
        <v>4.3577519447248608E-5</v>
      </c>
      <c r="G434" s="2">
        <f t="shared" si="12"/>
        <v>5.4786686714737988E-4</v>
      </c>
    </row>
    <row r="435" spans="1:7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3">
        <f t="shared" si="13"/>
        <v>2.2897488736707702E-2</v>
      </c>
      <c r="F435">
        <f>ABS(E435-B435)</f>
        <v>3.6959115582921309E-5</v>
      </c>
      <c r="G435" s="2">
        <f t="shared" si="12"/>
        <v>5.3076172570801607E-4</v>
      </c>
    </row>
    <row r="436" spans="1:7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3">
        <f t="shared" si="13"/>
        <v>2.2830713209683828E-2</v>
      </c>
      <c r="F436">
        <f>ABS(E436-B436)</f>
        <v>3.1609732459327716E-5</v>
      </c>
      <c r="G436" s="2">
        <f t="shared" si="12"/>
        <v>5.1701761175324045E-4</v>
      </c>
    </row>
    <row r="437" spans="1:7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3">
        <f t="shared" si="13"/>
        <v>2.2859893835878654E-2</v>
      </c>
      <c r="F437">
        <f>ABS(E437-B437)</f>
        <v>3.4019601720374631E-5</v>
      </c>
      <c r="G437" s="2">
        <f t="shared" si="12"/>
        <v>5.2301495576055808E-4</v>
      </c>
    </row>
    <row r="438" spans="1:7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3">
        <f t="shared" si="13"/>
        <v>2.295134572090082E-2</v>
      </c>
      <c r="F438">
        <f>ABS(E438-B438)</f>
        <v>4.1261712276419171E-5</v>
      </c>
      <c r="G438" s="2">
        <f t="shared" si="12"/>
        <v>5.4189884785836747E-4</v>
      </c>
    </row>
    <row r="439" spans="1:7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3">
        <f t="shared" si="13"/>
        <v>2.3005467528719559E-2</v>
      </c>
      <c r="F439">
        <f>ABS(E439-B439)</f>
        <v>4.5625028276038287E-5</v>
      </c>
      <c r="G439" s="2">
        <f t="shared" si="12"/>
        <v>5.5313748512463045E-4</v>
      </c>
    </row>
    <row r="440" spans="1:7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3">
        <f t="shared" si="13"/>
        <v>2.2971287771640186E-2</v>
      </c>
      <c r="F440">
        <f>ABS(E440-B440)</f>
        <v>4.2904137600725811E-5</v>
      </c>
      <c r="G440" s="2">
        <f t="shared" si="12"/>
        <v>5.4603445163761775E-4</v>
      </c>
    </row>
    <row r="441" spans="1:7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3">
        <f t="shared" si="13"/>
        <v>2.2713570190598581E-2</v>
      </c>
      <c r="F441">
        <f>ABS(E441-B441)</f>
        <v>1.7568579908554954E-4</v>
      </c>
      <c r="G441" s="2">
        <f t="shared" si="12"/>
        <v>4.9307893593021472E-4</v>
      </c>
    </row>
    <row r="442" spans="1:7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3">
        <f t="shared" si="13"/>
        <v>2.2622922447248464E-2</v>
      </c>
      <c r="F442">
        <f>ABS(E442-B442)</f>
        <v>2.8667532961513739E-4</v>
      </c>
      <c r="G442" s="2">
        <f t="shared" si="12"/>
        <v>4.7470536887399343E-4</v>
      </c>
    </row>
    <row r="443" spans="1:7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3">
        <f t="shared" si="13"/>
        <v>2.2523680262289333E-2</v>
      </c>
      <c r="F443">
        <f>ABS(E443-B443)</f>
        <v>2.8324882232917681E-4</v>
      </c>
      <c r="G443" s="2">
        <f t="shared" si="12"/>
        <v>4.5474053849644337E-4</v>
      </c>
    </row>
    <row r="444" spans="1:7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3">
        <f t="shared" si="13"/>
        <v>2.2485702107543033E-2</v>
      </c>
      <c r="F444">
        <f>ABS(E444-B444)</f>
        <v>2.8191473932193817E-4</v>
      </c>
      <c r="G444" s="2">
        <f t="shared" si="12"/>
        <v>4.4714205694643616E-4</v>
      </c>
    </row>
    <row r="445" spans="1:7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3">
        <f t="shared" si="13"/>
        <v>2.2447407882000864E-2</v>
      </c>
      <c r="F445">
        <f>ABS(E445-B445)</f>
        <v>2.8058461799461767E-4</v>
      </c>
      <c r="G445" s="2">
        <f t="shared" si="12"/>
        <v>4.3950370384717791E-4</v>
      </c>
    </row>
    <row r="446" spans="1:7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3">
        <f t="shared" si="13"/>
        <v>2.2303415049872342E-2</v>
      </c>
      <c r="F446">
        <f>ABS(E446-B446)</f>
        <v>2.7481409551299851E-4</v>
      </c>
      <c r="G446" s="2">
        <f t="shared" si="12"/>
        <v>4.1099217511540221E-4</v>
      </c>
    </row>
    <row r="447" spans="1:7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3">
        <f t="shared" si="13"/>
        <v>2.2072409742622232E-2</v>
      </c>
      <c r="F447">
        <f>ABS(E447-B447)</f>
        <v>2.6753227559715709E-4</v>
      </c>
      <c r="G447" s="2">
        <f t="shared" si="12"/>
        <v>3.6594461595008135E-4</v>
      </c>
    </row>
    <row r="448" spans="1:7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3">
        <f t="shared" si="13"/>
        <v>2.2046251729844223E-2</v>
      </c>
      <c r="F448">
        <f>ABS(E448-B448)</f>
        <v>2.6672758602199614E-4</v>
      </c>
      <c r="G448" s="2">
        <f t="shared" si="12"/>
        <v>3.6089744591019928E-4</v>
      </c>
    </row>
    <row r="449" spans="1:7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3">
        <f t="shared" si="13"/>
        <v>2.2040098941408848E-2</v>
      </c>
      <c r="F449">
        <f>ABS(E449-B449)</f>
        <v>2.6651752351071131E-4</v>
      </c>
      <c r="G449" s="2">
        <f t="shared" si="12"/>
        <v>3.5971186015131538E-4</v>
      </c>
    </row>
    <row r="450" spans="1:7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3">
        <f t="shared" si="13"/>
        <v>2.2129801113104558E-2</v>
      </c>
      <c r="F450">
        <f>ABS(E450-B450)</f>
        <v>2.6919489953518283E-4</v>
      </c>
      <c r="G450" s="2">
        <f t="shared" si="12"/>
        <v>3.7705660034778024E-4</v>
      </c>
    </row>
    <row r="451" spans="1:7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3">
        <f t="shared" si="13"/>
        <v>2.2788207902283707E-2</v>
      </c>
      <c r="F451">
        <f>ABS(E451-B451)</f>
        <v>2.9063945176832293E-4</v>
      </c>
      <c r="G451" s="2">
        <f t="shared" ref="G451:G514" si="14">E451*C451*(1-$I$4)</f>
        <v>5.0830609081625158E-4</v>
      </c>
    </row>
    <row r="452" spans="1:7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3">
        <f t="shared" si="13"/>
        <v>2.2568491467894795E-2</v>
      </c>
      <c r="F452">
        <f>ABS(E452-B452)</f>
        <v>2.8468936922135604E-4</v>
      </c>
      <c r="G452" s="2">
        <f t="shared" si="14"/>
        <v>4.6373582222835409E-4</v>
      </c>
    </row>
    <row r="453" spans="1:7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3">
        <f t="shared" si="13"/>
        <v>2.2637082085138555E-2</v>
      </c>
      <c r="F453">
        <f>ABS(E453-B453)</f>
        <v>2.871479119238643E-4</v>
      </c>
      <c r="G453" s="2">
        <f t="shared" si="14"/>
        <v>4.7756674901223837E-4</v>
      </c>
    </row>
    <row r="454" spans="1:7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3">
        <f t="shared" si="13"/>
        <v>2.2655402411917384E-2</v>
      </c>
      <c r="F454">
        <f>ABS(E454-B454)</f>
        <v>2.8787880860253745E-4</v>
      </c>
      <c r="G454" s="2">
        <f t="shared" si="14"/>
        <v>4.8127368166051471E-4</v>
      </c>
    </row>
    <row r="455" spans="1:7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3">
        <f t="shared" si="13"/>
        <v>2.2734533867626649E-2</v>
      </c>
      <c r="F455">
        <f>ABS(E455-B455)</f>
        <v>2.905743628560005E-4</v>
      </c>
      <c r="G455" s="2">
        <f t="shared" si="14"/>
        <v>4.9734682260584072E-4</v>
      </c>
    </row>
    <row r="456" spans="1:7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3">
        <f t="shared" si="13"/>
        <v>2.25544296226622E-2</v>
      </c>
      <c r="F456">
        <f>ABS(E456-B456)</f>
        <v>2.8256690290445058E-4</v>
      </c>
      <c r="G456" s="2">
        <f t="shared" si="14"/>
        <v>4.6090962520302522E-4</v>
      </c>
    </row>
    <row r="457" spans="1:7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3">
        <f t="shared" si="13"/>
        <v>2.2020308602762519E-2</v>
      </c>
      <c r="F457">
        <f>ABS(E457-B457)</f>
        <v>2.6023628104933014E-4</v>
      </c>
      <c r="G457" s="2">
        <f t="shared" si="14"/>
        <v>3.5590255124517294E-4</v>
      </c>
    </row>
    <row r="458" spans="1:7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3">
        <f t="shared" si="13"/>
        <v>2.3567378231582496E-2</v>
      </c>
      <c r="F458">
        <f>ABS(E458-B458)</f>
        <v>3.2081686479793273E-4</v>
      </c>
      <c r="G458" s="2">
        <f t="shared" si="14"/>
        <v>6.7259001663054821E-4</v>
      </c>
    </row>
    <row r="459" spans="1:7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3">
        <f t="shared" si="13"/>
        <v>2.3421917191704084E-2</v>
      </c>
      <c r="F459">
        <f>ABS(E459-B459)</f>
        <v>3.1526181059666689E-4</v>
      </c>
      <c r="G459" s="2">
        <f t="shared" si="14"/>
        <v>6.4118288880769282E-4</v>
      </c>
    </row>
    <row r="460" spans="1:7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3">
        <f t="shared" si="13"/>
        <v>2.3443752045091817E-2</v>
      </c>
      <c r="F460">
        <f>ABS(E460-B460)</f>
        <v>3.154263734477733E-4</v>
      </c>
      <c r="G460" s="2">
        <f t="shared" si="14"/>
        <v>6.4587575239928325E-4</v>
      </c>
    </row>
    <row r="461" spans="1:7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3">
        <f t="shared" si="13"/>
        <v>2.3394365161546748E-2</v>
      </c>
      <c r="F461">
        <f>ABS(E461-B461)</f>
        <v>3.1411845012480066E-4</v>
      </c>
      <c r="G461" s="2">
        <f t="shared" si="14"/>
        <v>6.3527214464685763E-4</v>
      </c>
    </row>
    <row r="462" spans="1:7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3">
        <f t="shared" si="13"/>
        <v>2.3351865980740235E-2</v>
      </c>
      <c r="F462">
        <f>ABS(E462-B462)</f>
        <v>3.1281036859360373E-4</v>
      </c>
      <c r="G462" s="2">
        <f t="shared" si="14"/>
        <v>6.2617860134118726E-4</v>
      </c>
    </row>
    <row r="463" spans="1:7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3">
        <f t="shared" si="13"/>
        <v>2.3279688780980069E-2</v>
      </c>
      <c r="F463">
        <f>ABS(E463-B463)</f>
        <v>3.0934514872881999E-4</v>
      </c>
      <c r="G463" s="2">
        <f t="shared" si="14"/>
        <v>6.108010729575029E-4</v>
      </c>
    </row>
    <row r="464" spans="1:7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3">
        <f t="shared" si="13"/>
        <v>2.3408108605812075E-2</v>
      </c>
      <c r="F464">
        <f>ABS(E464-B464)</f>
        <v>3.1371620175102422E-4</v>
      </c>
      <c r="G464" s="2">
        <f t="shared" si="14"/>
        <v>6.382190110820142E-4</v>
      </c>
    </row>
    <row r="465" spans="1:7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3">
        <f t="shared" si="13"/>
        <v>2.3498696673502087E-2</v>
      </c>
      <c r="F465">
        <f>ABS(E465-B465)</f>
        <v>3.1808011734487177E-4</v>
      </c>
      <c r="G465" s="2">
        <f t="shared" si="14"/>
        <v>6.5771849506573055E-4</v>
      </c>
    </row>
    <row r="466" spans="1:7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3">
        <f t="shared" si="13"/>
        <v>2.3435089305565072E-2</v>
      </c>
      <c r="F466">
        <f>ABS(E466-B466)</f>
        <v>3.1007738530510615E-4</v>
      </c>
      <c r="G466" s="2">
        <f t="shared" si="14"/>
        <v>6.4401299718807193E-4</v>
      </c>
    </row>
    <row r="467" spans="1:7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3">
        <f t="shared" si="13"/>
        <v>2.3850692067335342E-2</v>
      </c>
      <c r="F467">
        <f>ABS(E467-B467)</f>
        <v>2.9167559166410825E-4</v>
      </c>
      <c r="G467" s="2">
        <f t="shared" si="14"/>
        <v>7.3473336595316946E-4</v>
      </c>
    </row>
    <row r="468" spans="1:7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3">
        <f t="shared" si="13"/>
        <v>2.4476569146654324E-2</v>
      </c>
      <c r="F468">
        <f>ABS(E468-B468)</f>
        <v>3.5493946095883563E-4</v>
      </c>
      <c r="G468" s="2">
        <f t="shared" si="14"/>
        <v>8.7656843406291114E-4</v>
      </c>
    </row>
    <row r="469" spans="1:7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3">
        <f t="shared" si="13"/>
        <v>2.4883051429800501E-2</v>
      </c>
      <c r="F469">
        <f>ABS(E469-B469)</f>
        <v>3.7013386087107053E-4</v>
      </c>
      <c r="G469" s="2">
        <f t="shared" si="14"/>
        <v>9.7204175889669352E-4</v>
      </c>
    </row>
    <row r="470" spans="1:7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3">
        <f t="shared" si="13"/>
        <v>2.35294620646412E-2</v>
      </c>
      <c r="F470">
        <f>ABS(E470-B470)</f>
        <v>2.9567586577877031E-4</v>
      </c>
      <c r="G470" s="2">
        <f t="shared" si="14"/>
        <v>6.6437075006852222E-4</v>
      </c>
    </row>
    <row r="471" spans="1:7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3">
        <f t="shared" si="13"/>
        <v>2.576560107314594E-2</v>
      </c>
      <c r="F471">
        <f>ABS(E471-B471)</f>
        <v>4.0630419451829006E-4</v>
      </c>
      <c r="G471" s="2">
        <f t="shared" si="14"/>
        <v>1.1884334175806428E-3</v>
      </c>
    </row>
    <row r="472" spans="1:7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3">
        <f t="shared" si="13"/>
        <v>2.5819297449118921E-2</v>
      </c>
      <c r="F472">
        <f>ABS(E472-B472)</f>
        <v>4.0846313097142942E-4</v>
      </c>
      <c r="G472" s="2">
        <f t="shared" si="14"/>
        <v>1.2020013742696026E-3</v>
      </c>
    </row>
    <row r="473" spans="1:7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3">
        <f t="shared" si="13"/>
        <v>2.7562348849246701E-2</v>
      </c>
      <c r="F473">
        <f>ABS(E473-B473)</f>
        <v>3.9105588427379781E-4</v>
      </c>
      <c r="G473" s="2">
        <f t="shared" si="14"/>
        <v>1.6674887768210957E-3</v>
      </c>
    </row>
    <row r="474" spans="1:7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3">
        <f t="shared" ref="E474:E537" si="15">$I$3+C474*$I$281</f>
        <v>2.9919705358404547E-2</v>
      </c>
      <c r="F474">
        <f>ABS(E474-B474)</f>
        <v>5.1221027788131424E-4</v>
      </c>
      <c r="G474" s="2">
        <f t="shared" si="14"/>
        <v>2.3743572925252069E-3</v>
      </c>
    </row>
    <row r="475" spans="1:7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3">
        <f t="shared" si="15"/>
        <v>3.0451526227784711E-2</v>
      </c>
      <c r="F475">
        <f>ABS(E475-B475)</f>
        <v>6.0934334548189834E-4</v>
      </c>
      <c r="G475" s="2">
        <f t="shared" si="14"/>
        <v>2.5461194003661273E-3</v>
      </c>
    </row>
    <row r="476" spans="1:7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3">
        <f t="shared" si="15"/>
        <v>3.1178772785533992E-2</v>
      </c>
      <c r="F476">
        <f>ABS(E476-B476)</f>
        <v>6.5351763293129694E-4</v>
      </c>
      <c r="G476" s="2">
        <f t="shared" si="14"/>
        <v>2.7883233336102016E-3</v>
      </c>
    </row>
    <row r="477" spans="1:7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3">
        <f t="shared" si="15"/>
        <v>3.012329685345741E-2</v>
      </c>
      <c r="F477">
        <f>ABS(E477-B477)</f>
        <v>5.9353637048431898E-4</v>
      </c>
      <c r="G477" s="2">
        <f t="shared" si="14"/>
        <v>2.4395766100189513E-3</v>
      </c>
    </row>
    <row r="478" spans="1:7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3">
        <f t="shared" si="15"/>
        <v>2.9538521273808339E-2</v>
      </c>
      <c r="F478">
        <f>ABS(E478-B478)</f>
        <v>4.5482694055215198E-4</v>
      </c>
      <c r="G478" s="2">
        <f t="shared" si="14"/>
        <v>2.2540305085364878E-3</v>
      </c>
    </row>
    <row r="479" spans="1:7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3">
        <f t="shared" si="15"/>
        <v>2.6891844677100436E-2</v>
      </c>
      <c r="F479">
        <f>ABS(E479-B479)</f>
        <v>4.3733226262597513E-4</v>
      </c>
      <c r="G479" s="2">
        <f t="shared" si="14"/>
        <v>1.482675332762291E-3</v>
      </c>
    </row>
    <row r="480" spans="1:7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3">
        <f t="shared" si="15"/>
        <v>2.6353253629511349E-2</v>
      </c>
      <c r="F480">
        <f>ABS(E480-B480)</f>
        <v>4.1770949753714218E-4</v>
      </c>
      <c r="G480" s="2">
        <f t="shared" si="14"/>
        <v>1.3394312341690087E-3</v>
      </c>
    </row>
    <row r="481" spans="1:7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3">
        <f t="shared" si="15"/>
        <v>2.5717570586174861E-2</v>
      </c>
      <c r="F481">
        <f>ABS(E481-B481)</f>
        <v>4.0262253912193985E-4</v>
      </c>
      <c r="G481" s="2">
        <f t="shared" si="14"/>
        <v>1.1763362010511133E-3</v>
      </c>
    </row>
    <row r="482" spans="1:7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3">
        <f t="shared" si="15"/>
        <v>2.6009505240956167E-2</v>
      </c>
      <c r="F482">
        <f>ABS(E482-B482)</f>
        <v>4.1580717309453244E-4</v>
      </c>
      <c r="G482" s="2">
        <f t="shared" si="14"/>
        <v>1.250434064481624E-3</v>
      </c>
    </row>
    <row r="483" spans="1:7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3">
        <f t="shared" si="15"/>
        <v>2.6010839727680986E-2</v>
      </c>
      <c r="F483">
        <f>ABS(E483-B483)</f>
        <v>4.1639867772692504E-4</v>
      </c>
      <c r="G483" s="2">
        <f t="shared" si="14"/>
        <v>1.2507759102839023E-3</v>
      </c>
    </row>
    <row r="484" spans="1:7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3">
        <f t="shared" si="15"/>
        <v>2.6029235188468839E-2</v>
      </c>
      <c r="F484">
        <f>ABS(E484-B484)</f>
        <v>4.1706116666826235E-4</v>
      </c>
      <c r="G484" s="2">
        <f t="shared" si="14"/>
        <v>1.2554910458179812E-3</v>
      </c>
    </row>
    <row r="485" spans="1:7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3">
        <f t="shared" si="15"/>
        <v>2.6414138334826302E-2</v>
      </c>
      <c r="F485">
        <f>ABS(E485-B485)</f>
        <v>4.3179849608204757E-4</v>
      </c>
      <c r="G485" s="2">
        <f t="shared" si="14"/>
        <v>1.3553914981985146E-3</v>
      </c>
    </row>
    <row r="486" spans="1:7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3">
        <f t="shared" si="15"/>
        <v>2.6384914678358795E-2</v>
      </c>
      <c r="F486">
        <f>ABS(E486-B486)</f>
        <v>4.3127218629745653E-4</v>
      </c>
      <c r="G486" s="2">
        <f t="shared" si="14"/>
        <v>1.34772343213678E-3</v>
      </c>
    </row>
    <row r="487" spans="1:7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3">
        <f t="shared" si="15"/>
        <v>2.544806046327094E-2</v>
      </c>
      <c r="F487">
        <f>ABS(E487-B487)</f>
        <v>3.5128839345936053E-4</v>
      </c>
      <c r="G487" s="2">
        <f t="shared" si="14"/>
        <v>1.1091405766149984E-3</v>
      </c>
    </row>
    <row r="488" spans="1:7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3">
        <f t="shared" si="15"/>
        <v>2.5712347649880476E-2</v>
      </c>
      <c r="F488">
        <f>ABS(E488-B488)</f>
        <v>3.9169829827927563E-4</v>
      </c>
      <c r="G488" s="2">
        <f t="shared" si="14"/>
        <v>1.1750229493656362E-3</v>
      </c>
    </row>
    <row r="489" spans="1:7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3">
        <f t="shared" si="15"/>
        <v>2.5018397414714108E-2</v>
      </c>
      <c r="F489">
        <f>ABS(E489-B489)</f>
        <v>3.7265226924673364E-4</v>
      </c>
      <c r="G489" s="2">
        <f t="shared" si="14"/>
        <v>1.0044180872503309E-3</v>
      </c>
    </row>
    <row r="490" spans="1:7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3">
        <f t="shared" si="15"/>
        <v>2.5400054080173991E-2</v>
      </c>
      <c r="F490">
        <f>ABS(E490-B490)</f>
        <v>3.9017990973097896E-4</v>
      </c>
      <c r="G490" s="2">
        <f t="shared" si="14"/>
        <v>1.0972933253782684E-3</v>
      </c>
    </row>
    <row r="491" spans="1:7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3">
        <f t="shared" si="15"/>
        <v>2.5277560235813384E-2</v>
      </c>
      <c r="F491">
        <f>ABS(E491-B491)</f>
        <v>3.862890724673565E-4</v>
      </c>
      <c r="G491" s="2">
        <f t="shared" si="14"/>
        <v>1.06723077407125E-3</v>
      </c>
    </row>
    <row r="492" spans="1:7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3">
        <f t="shared" si="15"/>
        <v>2.4894836504064627E-2</v>
      </c>
      <c r="F492">
        <f>ABS(E492-B492)</f>
        <v>3.7089570482954151E-4</v>
      </c>
      <c r="G492" s="2">
        <f t="shared" si="14"/>
        <v>9.7484923586252945E-4</v>
      </c>
    </row>
    <row r="493" spans="1:7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3">
        <f t="shared" si="15"/>
        <v>2.4699015298223326E-2</v>
      </c>
      <c r="F493">
        <f>ABS(E493-B493)</f>
        <v>3.6361238284090408E-4</v>
      </c>
      <c r="G493" s="2">
        <f t="shared" si="14"/>
        <v>9.2848840589922666E-4</v>
      </c>
    </row>
    <row r="494" spans="1:7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3">
        <f t="shared" si="15"/>
        <v>2.4651639858442546E-2</v>
      </c>
      <c r="F494">
        <f>ABS(E494-B494)</f>
        <v>3.6180677281099499E-4</v>
      </c>
      <c r="G494" s="2">
        <f t="shared" si="14"/>
        <v>9.1736440433201811E-4</v>
      </c>
    </row>
    <row r="495" spans="1:7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3">
        <f t="shared" si="15"/>
        <v>2.5162191563258753E-2</v>
      </c>
      <c r="F495">
        <f>ABS(E495-B495)</f>
        <v>3.802441065839865E-4</v>
      </c>
      <c r="G495" s="2">
        <f t="shared" si="14"/>
        <v>1.0391364240076393E-3</v>
      </c>
    </row>
    <row r="496" spans="1:7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3">
        <f t="shared" si="15"/>
        <v>2.5380442254448174E-2</v>
      </c>
      <c r="F496">
        <f>ABS(E496-B496)</f>
        <v>3.906085966831549E-4</v>
      </c>
      <c r="G496" s="2">
        <f t="shared" si="14"/>
        <v>1.0924640315393187E-3</v>
      </c>
    </row>
    <row r="497" spans="1:7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3">
        <f t="shared" si="15"/>
        <v>2.5830687603717564E-2</v>
      </c>
      <c r="F497">
        <f>ABS(E497-B497)</f>
        <v>4.0699934536947771E-4</v>
      </c>
      <c r="G497" s="2">
        <f t="shared" si="14"/>
        <v>1.2048853600519754E-3</v>
      </c>
    </row>
    <row r="498" spans="1:7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3">
        <f t="shared" si="15"/>
        <v>2.6067085394979067E-2</v>
      </c>
      <c r="F498">
        <f>ABS(E498-B498)</f>
        <v>4.1856329621668339E-4</v>
      </c>
      <c r="G498" s="2">
        <f t="shared" si="14"/>
        <v>1.265209864716397E-3</v>
      </c>
    </row>
    <row r="499" spans="1:7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3">
        <f t="shared" si="15"/>
        <v>2.6854249430166746E-2</v>
      </c>
      <c r="F499">
        <f>ABS(E499-B499)</f>
        <v>4.3238088636743388E-4</v>
      </c>
      <c r="G499" s="2">
        <f t="shared" si="14"/>
        <v>1.4725257908342084E-3</v>
      </c>
    </row>
    <row r="500" spans="1:7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3">
        <f t="shared" si="15"/>
        <v>2.7897058189982612E-2</v>
      </c>
      <c r="F500">
        <f>ABS(E500-B500)</f>
        <v>4.9640545942484723E-4</v>
      </c>
      <c r="G500" s="2">
        <f t="shared" si="14"/>
        <v>1.7624375348449896E-3</v>
      </c>
    </row>
    <row r="501" spans="1:7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3">
        <f t="shared" si="15"/>
        <v>2.8376273884376114E-2</v>
      </c>
      <c r="F501">
        <f>ABS(E501-B501)</f>
        <v>5.1700321310916425E-4</v>
      </c>
      <c r="G501" s="2">
        <f t="shared" si="14"/>
        <v>1.9014995349888289E-3</v>
      </c>
    </row>
    <row r="502" spans="1:7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3">
        <f t="shared" si="15"/>
        <v>2.8330931570294635E-2</v>
      </c>
      <c r="F502">
        <f>ABS(E502-B502)</f>
        <v>5.1441522666191564E-4</v>
      </c>
      <c r="G502" s="2">
        <f t="shared" si="14"/>
        <v>1.8881844178785965E-3</v>
      </c>
    </row>
    <row r="503" spans="1:7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3">
        <f t="shared" si="15"/>
        <v>2.8235091217385065E-2</v>
      </c>
      <c r="F503">
        <f>ABS(E503-B503)</f>
        <v>5.1258828717749491E-4</v>
      </c>
      <c r="G503" s="2">
        <f t="shared" si="14"/>
        <v>1.8601484136508317E-3</v>
      </c>
    </row>
    <row r="504" spans="1:7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3">
        <f t="shared" si="15"/>
        <v>2.808140828015657E-2</v>
      </c>
      <c r="F504">
        <f>ABS(E504-B504)</f>
        <v>5.0563042747786904E-4</v>
      </c>
      <c r="G504" s="2">
        <f t="shared" si="14"/>
        <v>1.8154986031497164E-3</v>
      </c>
    </row>
    <row r="505" spans="1:7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3">
        <f t="shared" si="15"/>
        <v>2.7231973205318758E-2</v>
      </c>
      <c r="F505">
        <f>ABS(E505-B505)</f>
        <v>4.6703092988391315E-4</v>
      </c>
      <c r="G505" s="2">
        <f t="shared" si="14"/>
        <v>1.575527204390589E-3</v>
      </c>
    </row>
    <row r="506" spans="1:7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3">
        <f t="shared" si="15"/>
        <v>2.7361623088844225E-2</v>
      </c>
      <c r="F506">
        <f>ABS(E506-B506)</f>
        <v>4.7350876264887556E-4</v>
      </c>
      <c r="G506" s="2">
        <f t="shared" si="14"/>
        <v>1.611407650232711E-3</v>
      </c>
    </row>
    <row r="507" spans="1:7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3">
        <f t="shared" si="15"/>
        <v>2.7210756441077018E-2</v>
      </c>
      <c r="F507">
        <f>ABS(E507-B507)</f>
        <v>4.6035732178007285E-4</v>
      </c>
      <c r="G507" s="2">
        <f t="shared" si="14"/>
        <v>1.5696810981925921E-3</v>
      </c>
    </row>
    <row r="508" spans="1:7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3">
        <f t="shared" si="15"/>
        <v>2.7594526574018789E-2</v>
      </c>
      <c r="F508">
        <f>ABS(E508-B508)</f>
        <v>4.804990644793998E-4</v>
      </c>
      <c r="G508" s="2">
        <f t="shared" si="14"/>
        <v>1.6765389229108267E-3</v>
      </c>
    </row>
    <row r="509" spans="1:7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3">
        <f t="shared" si="15"/>
        <v>2.7786949417054313E-2</v>
      </c>
      <c r="F509">
        <f>ABS(E509-B509)</f>
        <v>4.9252406611814681E-4</v>
      </c>
      <c r="G509" s="2">
        <f t="shared" si="14"/>
        <v>1.7310045565187904E-3</v>
      </c>
    </row>
    <row r="510" spans="1:7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3">
        <f t="shared" si="15"/>
        <v>2.7951369054339648E-2</v>
      </c>
      <c r="F510">
        <f>ABS(E510-B510)</f>
        <v>4.9988683483565347E-4</v>
      </c>
      <c r="G510" s="2">
        <f t="shared" si="14"/>
        <v>1.7780132074008245E-3</v>
      </c>
    </row>
    <row r="511" spans="1:7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3">
        <f t="shared" si="15"/>
        <v>2.8195139054824306E-2</v>
      </c>
      <c r="F511">
        <f>ABS(E511-B511)</f>
        <v>5.1083272375523556E-4</v>
      </c>
      <c r="G511" s="2">
        <f t="shared" si="14"/>
        <v>1.848504681795142E-3</v>
      </c>
    </row>
    <row r="512" spans="1:7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3">
        <f t="shared" si="15"/>
        <v>2.8342486827437771E-2</v>
      </c>
      <c r="F512">
        <f>ABS(E512-B512)</f>
        <v>5.1734264406695998E-4</v>
      </c>
      <c r="G512" s="2">
        <f t="shared" si="14"/>
        <v>1.8915745841178247E-3</v>
      </c>
    </row>
    <row r="513" spans="1:7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3">
        <f t="shared" si="15"/>
        <v>2.863592774235206E-2</v>
      </c>
      <c r="F513">
        <f>ABS(E513-B513)</f>
        <v>5.3016771085236808E-4</v>
      </c>
      <c r="G513" s="2">
        <f t="shared" si="14"/>
        <v>1.9783824225453376E-3</v>
      </c>
    </row>
    <row r="514" spans="1:7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3">
        <f t="shared" si="15"/>
        <v>2.8873244024182135E-2</v>
      </c>
      <c r="F514">
        <f>ABS(E514-B514)</f>
        <v>5.4065189277448591E-4</v>
      </c>
      <c r="G514" s="2">
        <f t="shared" si="14"/>
        <v>2.049594719970614E-3</v>
      </c>
    </row>
    <row r="515" spans="1:7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3">
        <f t="shared" si="15"/>
        <v>2.9296299141335316E-2</v>
      </c>
      <c r="F515">
        <f>ABS(E515-B515)</f>
        <v>5.6158739293019413E-4</v>
      </c>
      <c r="G515" s="2">
        <f t="shared" ref="G515:G544" si="16">E515*C515*(1-$I$4)</f>
        <v>2.1787772844151839E-3</v>
      </c>
    </row>
    <row r="516" spans="1:7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3">
        <f t="shared" si="15"/>
        <v>2.9751176482652637E-2</v>
      </c>
      <c r="F516">
        <f>ABS(E516-B516)</f>
        <v>5.7879276761940365E-4</v>
      </c>
      <c r="G516" s="2">
        <f t="shared" si="16"/>
        <v>2.3208717795911243E-3</v>
      </c>
    </row>
    <row r="517" spans="1:7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3">
        <f t="shared" si="15"/>
        <v>3.084511357586504E-2</v>
      </c>
      <c r="F517">
        <f>ABS(E517-B517)</f>
        <v>6.3597001959081814E-4</v>
      </c>
      <c r="G517" s="2">
        <f t="shared" si="16"/>
        <v>2.676150079925704E-3</v>
      </c>
    </row>
    <row r="518" spans="1:7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3">
        <f t="shared" si="15"/>
        <v>3.108074112745416E-2</v>
      </c>
      <c r="F518">
        <f>ABS(E518-B518)</f>
        <v>6.4821432062318191E-4</v>
      </c>
      <c r="G518" s="2">
        <f t="shared" si="16"/>
        <v>2.7551811718618986E-3</v>
      </c>
    </row>
    <row r="519" spans="1:7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3">
        <f t="shared" si="15"/>
        <v>3.0857560613970519E-2</v>
      </c>
      <c r="F519">
        <f>ABS(E519-B519)</f>
        <v>6.3506919716491139E-4</v>
      </c>
      <c r="G519" s="2">
        <f t="shared" si="16"/>
        <v>2.6803026781236344E-3</v>
      </c>
    </row>
    <row r="520" spans="1:7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3">
        <f t="shared" si="15"/>
        <v>3.0834741193524081E-2</v>
      </c>
      <c r="F520">
        <f>ABS(E520-B520)</f>
        <v>6.3319002080833645E-4</v>
      </c>
      <c r="G520" s="2">
        <f t="shared" si="16"/>
        <v>2.6726915248090344E-3</v>
      </c>
    </row>
    <row r="521" spans="1:7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3">
        <f t="shared" si="15"/>
        <v>3.027967199543052E-2</v>
      </c>
      <c r="F521">
        <f>ABS(E521-B521)</f>
        <v>6.0848105996007956E-4</v>
      </c>
      <c r="G521" s="2">
        <f t="shared" si="16"/>
        <v>2.4901207699379911E-3</v>
      </c>
    </row>
    <row r="522" spans="1:7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3">
        <f t="shared" si="15"/>
        <v>3.012328112094027E-2</v>
      </c>
      <c r="F522">
        <f>ABS(E522-B522)</f>
        <v>6.0105769168004169E-4</v>
      </c>
      <c r="G522" s="2">
        <f t="shared" si="16"/>
        <v>2.4395715445791289E-3</v>
      </c>
    </row>
    <row r="523" spans="1:7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3">
        <f t="shared" si="15"/>
        <v>3.0084856218789591E-2</v>
      </c>
      <c r="F523">
        <f>ABS(E523-B523)</f>
        <v>5.9806372463696786E-4</v>
      </c>
      <c r="G523" s="2">
        <f t="shared" si="16"/>
        <v>2.4272115946356071E-3</v>
      </c>
    </row>
    <row r="524" spans="1:7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3">
        <f t="shared" si="15"/>
        <v>2.9842201822575277E-2</v>
      </c>
      <c r="F524">
        <f>ABS(E524-B524)</f>
        <v>5.8751210175774296E-4</v>
      </c>
      <c r="G524" s="2">
        <f t="shared" si="16"/>
        <v>2.3497037853424771E-3</v>
      </c>
    </row>
    <row r="525" spans="1:7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3">
        <f t="shared" si="15"/>
        <v>2.8886452006127661E-2</v>
      </c>
      <c r="F525">
        <f>ABS(E525-B525)</f>
        <v>5.3054137617851785E-4</v>
      </c>
      <c r="G525" s="2">
        <f t="shared" si="16"/>
        <v>2.053584555038109E-3</v>
      </c>
    </row>
    <row r="526" spans="1:7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3">
        <f t="shared" si="15"/>
        <v>2.8273753939819866E-2</v>
      </c>
      <c r="F526">
        <f>ABS(E526-B526)</f>
        <v>5.1434610412529405E-4</v>
      </c>
      <c r="G526" s="2">
        <f t="shared" si="16"/>
        <v>1.8714406644246566E-3</v>
      </c>
    </row>
    <row r="527" spans="1:7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3">
        <f t="shared" si="15"/>
        <v>2.827008908712688E-2</v>
      </c>
      <c r="F527">
        <f>ABS(E527-B527)</f>
        <v>5.1378932518324899E-4</v>
      </c>
      <c r="G527" s="2">
        <f t="shared" si="16"/>
        <v>1.8703692420124216E-3</v>
      </c>
    </row>
    <row r="528" spans="1:7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3">
        <f t="shared" si="15"/>
        <v>2.8184254384685907E-2</v>
      </c>
      <c r="F528">
        <f>ABS(E528-B528)</f>
        <v>5.0961546714825209E-4</v>
      </c>
      <c r="G528" s="2">
        <f t="shared" si="16"/>
        <v>1.8453368602157497E-3</v>
      </c>
    </row>
    <row r="529" spans="1:7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3">
        <f t="shared" si="15"/>
        <v>2.7992926543034442E-2</v>
      </c>
      <c r="F529">
        <f>ABS(E529-B529)</f>
        <v>5.0158645915202721E-4</v>
      </c>
      <c r="G529" s="2">
        <f t="shared" si="16"/>
        <v>1.7899632446642666E-3</v>
      </c>
    </row>
    <row r="530" spans="1:7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3">
        <f t="shared" si="15"/>
        <v>2.8391253416447264E-2</v>
      </c>
      <c r="F530">
        <f>ABS(E530-B530)</f>
        <v>5.1730523101770759E-4</v>
      </c>
      <c r="G530" s="2">
        <f t="shared" si="16"/>
        <v>1.9059056178238648E-3</v>
      </c>
    </row>
    <row r="531" spans="1:7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3">
        <f t="shared" si="15"/>
        <v>2.8347609460424014E-2</v>
      </c>
      <c r="F531">
        <f>ABS(E531-B531)</f>
        <v>5.1763745640773587E-4</v>
      </c>
      <c r="G531" s="2">
        <f t="shared" si="16"/>
        <v>1.893078183297926E-3</v>
      </c>
    </row>
    <row r="532" spans="1:7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3">
        <f t="shared" si="15"/>
        <v>2.8321945499539803E-2</v>
      </c>
      <c r="F532">
        <f>ABS(E532-B532)</f>
        <v>5.1641451789178824E-4</v>
      </c>
      <c r="G532" s="2">
        <f t="shared" si="16"/>
        <v>1.8855494951048547E-3</v>
      </c>
    </row>
    <row r="533" spans="1:7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3">
        <f t="shared" si="15"/>
        <v>2.8395562473879563E-2</v>
      </c>
      <c r="F533">
        <f>ABS(E533-B533)</f>
        <v>5.1981730703069828E-4</v>
      </c>
      <c r="G533" s="2">
        <f t="shared" si="16"/>
        <v>1.9071737498432479E-3</v>
      </c>
    </row>
    <row r="534" spans="1:7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3">
        <f t="shared" si="15"/>
        <v>2.8283606788523326E-2</v>
      </c>
      <c r="F534">
        <f>ABS(E534-B534)</f>
        <v>5.1392770525838377E-4</v>
      </c>
      <c r="G534" s="2">
        <f t="shared" si="16"/>
        <v>1.8743222175786904E-3</v>
      </c>
    </row>
    <row r="535" spans="1:7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3">
        <f t="shared" si="15"/>
        <v>2.8263204879591816E-2</v>
      </c>
      <c r="F535">
        <f>ABS(E535-B535)</f>
        <v>5.1387930089249328E-4</v>
      </c>
      <c r="G535" s="2">
        <f t="shared" si="16"/>
        <v>1.8683572197915701E-3</v>
      </c>
    </row>
    <row r="536" spans="1:7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3">
        <f t="shared" si="15"/>
        <v>2.8188558703370111E-2</v>
      </c>
      <c r="F536">
        <f>ABS(E536-B536)</f>
        <v>5.1042965621570999E-4</v>
      </c>
      <c r="G536" s="2">
        <f t="shared" si="16"/>
        <v>1.8465893416475248E-3</v>
      </c>
    </row>
    <row r="537" spans="1:7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3">
        <f t="shared" si="15"/>
        <v>2.8175611351471234E-2</v>
      </c>
      <c r="F537">
        <f>ABS(E537-B537)</f>
        <v>5.0980100245342705E-4</v>
      </c>
      <c r="G537" s="2">
        <f t="shared" si="16"/>
        <v>1.8428227839978398E-3</v>
      </c>
    </row>
    <row r="538" spans="1:7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3">
        <f t="shared" ref="E538:E544" si="17">$I$3+C538*$I$281</f>
        <v>2.8212872998547807E-2</v>
      </c>
      <c r="F538">
        <f>ABS(E538-B538)</f>
        <v>5.1128351592504354E-4</v>
      </c>
      <c r="G538" s="2">
        <f t="shared" si="16"/>
        <v>1.8536699428898544E-3</v>
      </c>
    </row>
    <row r="539" spans="1:7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3">
        <f t="shared" si="17"/>
        <v>2.7810138119765702E-2</v>
      </c>
      <c r="F539">
        <f>ABS(E539-B539)</f>
        <v>4.9244997977386865E-4</v>
      </c>
      <c r="G539" s="2">
        <f t="shared" si="16"/>
        <v>1.737608158761051E-3</v>
      </c>
    </row>
    <row r="540" spans="1:7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3">
        <f t="shared" si="17"/>
        <v>2.7460623683385012E-2</v>
      </c>
      <c r="F540">
        <f>ABS(E540-B540)</f>
        <v>4.7689914353758744E-4</v>
      </c>
      <c r="G540" s="2">
        <f t="shared" si="16"/>
        <v>1.6389870353022849E-3</v>
      </c>
    </row>
    <row r="541" spans="1:7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3">
        <f t="shared" si="17"/>
        <v>2.7214104044619766E-2</v>
      </c>
      <c r="F541">
        <f>ABS(E541-B541)</f>
        <v>4.6708719007458599E-4</v>
      </c>
      <c r="G541" s="2">
        <f t="shared" si="16"/>
        <v>1.5706030244719564E-3</v>
      </c>
    </row>
    <row r="542" spans="1:7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3">
        <f t="shared" si="17"/>
        <v>2.6935883076105081E-2</v>
      </c>
      <c r="F542">
        <f>ABS(E542-B542)</f>
        <v>4.5484247382627033E-4</v>
      </c>
      <c r="G542" s="2">
        <f t="shared" si="16"/>
        <v>1.4945930845400197E-3</v>
      </c>
    </row>
    <row r="543" spans="1:7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3">
        <f t="shared" si="17"/>
        <v>2.6757087490281654E-2</v>
      </c>
      <c r="F543">
        <f>ABS(E543-B543)</f>
        <v>4.4746927944035522E-4</v>
      </c>
      <c r="G543" s="2">
        <f t="shared" si="16"/>
        <v>1.4463998492556308E-3</v>
      </c>
    </row>
    <row r="544" spans="1:7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3">
        <f t="shared" si="17"/>
        <v>2.6940123284989327E-2</v>
      </c>
      <c r="F544">
        <f>ABS(E544-B544)</f>
        <v>4.553205815276129E-4</v>
      </c>
      <c r="G544" s="2">
        <f t="shared" si="16"/>
        <v>1.4957422152851005E-3</v>
      </c>
    </row>
  </sheetData>
  <conditionalFormatting sqref="F2:F544">
    <cfRule type="cellIs" dxfId="0" priority="1" operator="greaterThan">
      <formula>0.001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E6BB-0AC4-4EBB-8574-EBCF21C93474}">
  <dimension ref="A1:U168"/>
  <sheetViews>
    <sheetView workbookViewId="0">
      <selection activeCell="A10" sqref="A10"/>
    </sheetView>
  </sheetViews>
  <sheetFormatPr defaultRowHeight="15" x14ac:dyDescent="0.25"/>
  <cols>
    <col min="1" max="1" width="9.7109375" bestFit="1" customWidth="1"/>
    <col min="2" max="2" width="10.7109375" customWidth="1"/>
    <col min="3" max="3" width="11.7109375" customWidth="1"/>
    <col min="4" max="4" width="9.5703125" bestFit="1" customWidth="1"/>
    <col min="5" max="5" width="10.7109375" customWidth="1"/>
    <col min="6" max="9" width="10.140625" customWidth="1"/>
    <col min="18" max="21" width="12.140625" customWidth="1"/>
  </cols>
  <sheetData>
    <row r="1" spans="1:21" x14ac:dyDescent="0.25">
      <c r="A1" t="s">
        <v>17</v>
      </c>
    </row>
    <row r="2" spans="1:21" x14ac:dyDescent="0.25">
      <c r="A2" s="19">
        <v>43739</v>
      </c>
      <c r="B2" s="19">
        <v>43808</v>
      </c>
      <c r="C2" s="19">
        <v>43857</v>
      </c>
      <c r="D2" s="19">
        <v>44018</v>
      </c>
      <c r="E2" s="19">
        <v>44281</v>
      </c>
    </row>
    <row r="3" spans="1:21" x14ac:dyDescent="0.25">
      <c r="A3" t="s">
        <v>7</v>
      </c>
      <c r="B3">
        <v>0.28499999999999998</v>
      </c>
      <c r="C3">
        <v>0.28999999999999998</v>
      </c>
      <c r="D3">
        <v>0.11</v>
      </c>
      <c r="E3">
        <v>0.1</v>
      </c>
    </row>
    <row r="4" spans="1:21" x14ac:dyDescent="0.25">
      <c r="A4" t="s">
        <v>8</v>
      </c>
      <c r="B4">
        <v>0.02</v>
      </c>
      <c r="C4">
        <v>0.02</v>
      </c>
      <c r="D4">
        <v>0.02</v>
      </c>
      <c r="E4">
        <v>0.02</v>
      </c>
    </row>
    <row r="5" spans="1:21" x14ac:dyDescent="0.25">
      <c r="A5" t="s">
        <v>9</v>
      </c>
      <c r="B5">
        <v>0.2</v>
      </c>
      <c r="C5">
        <v>0.2</v>
      </c>
      <c r="D5">
        <v>0.2</v>
      </c>
      <c r="E5">
        <v>0.2</v>
      </c>
    </row>
    <row r="6" spans="1:21" x14ac:dyDescent="0.25">
      <c r="A6" t="s">
        <v>16</v>
      </c>
      <c r="B6" s="11">
        <v>1.9808832985465888E-2</v>
      </c>
      <c r="C6" s="11">
        <v>8.2845714590840443E-3</v>
      </c>
      <c r="D6" s="11">
        <v>6.3865561806610415E-3</v>
      </c>
      <c r="E6" s="11">
        <v>7.2153491212016835E-2</v>
      </c>
    </row>
    <row r="7" spans="1:21" x14ac:dyDescent="0.25">
      <c r="B7" s="20" t="s">
        <v>18</v>
      </c>
      <c r="C7" s="20"/>
      <c r="D7" s="20"/>
      <c r="E7" s="20"/>
      <c r="F7" s="20" t="s">
        <v>19</v>
      </c>
      <c r="G7" s="20"/>
      <c r="H7" s="20"/>
      <c r="I7" s="20"/>
      <c r="R7" s="20" t="s">
        <v>31</v>
      </c>
      <c r="S7" s="20"/>
      <c r="T7" s="20"/>
      <c r="U7" s="20"/>
    </row>
    <row r="8" spans="1:21" x14ac:dyDescent="0.25">
      <c r="A8" t="s">
        <v>16</v>
      </c>
      <c r="B8" s="19">
        <v>43808</v>
      </c>
      <c r="C8" s="19">
        <v>43857</v>
      </c>
      <c r="D8" s="19">
        <v>44018</v>
      </c>
      <c r="E8" s="19">
        <v>44281</v>
      </c>
      <c r="F8" s="19">
        <v>43808</v>
      </c>
      <c r="G8" s="19">
        <v>43857</v>
      </c>
      <c r="H8" s="19">
        <v>44018</v>
      </c>
      <c r="I8" s="19">
        <v>44281</v>
      </c>
      <c r="R8" s="19">
        <v>43808</v>
      </c>
      <c r="S8" s="19">
        <v>43857</v>
      </c>
      <c r="T8" s="19">
        <v>44018</v>
      </c>
      <c r="U8" s="19">
        <v>44281</v>
      </c>
    </row>
    <row r="9" spans="1:21" x14ac:dyDescent="0.25">
      <c r="A9" s="3">
        <v>1E-4</v>
      </c>
      <c r="B9">
        <f>B$4+B$3*$A9</f>
        <v>2.0028500000000001E-2</v>
      </c>
      <c r="C9">
        <f>C$4+C$3*$A9</f>
        <v>2.0029000000000002E-2</v>
      </c>
      <c r="D9">
        <f>D$4+D$3*$A9</f>
        <v>2.0011000000000001E-2</v>
      </c>
      <c r="E9">
        <f>E$4+E$3*$A9</f>
        <v>2.001E-2</v>
      </c>
      <c r="F9" s="15">
        <f>B9*$A9*(1-$B$5)</f>
        <v>1.6022800000000002E-6</v>
      </c>
      <c r="G9" s="15">
        <f t="shared" ref="G9:I9" si="0">C9*$A9*(1-$B$5)</f>
        <v>1.6023200000000004E-6</v>
      </c>
      <c r="H9" s="15">
        <f t="shared" si="0"/>
        <v>1.6008800000000003E-6</v>
      </c>
      <c r="I9" s="15">
        <f t="shared" si="0"/>
        <v>1.6008E-6</v>
      </c>
      <c r="R9" s="15">
        <f>B9-F9</f>
        <v>2.0026897720000002E-2</v>
      </c>
      <c r="S9" s="15">
        <f t="shared" ref="S9:U9" si="1">C9-G9</f>
        <v>2.0027397680000003E-2</v>
      </c>
      <c r="T9" s="15">
        <f t="shared" si="1"/>
        <v>2.000939912E-2</v>
      </c>
      <c r="U9" s="15">
        <f>E9-I9</f>
        <v>2.0008399199999999E-2</v>
      </c>
    </row>
    <row r="10" spans="1:21" x14ac:dyDescent="0.25">
      <c r="A10" s="3">
        <f>A9+0.0009</f>
        <v>1E-3</v>
      </c>
      <c r="B10">
        <f t="shared" ref="B10:E41" si="2">B$4+B$3*$A10</f>
        <v>2.0285000000000001E-2</v>
      </c>
      <c r="C10">
        <f>C$4+C$3*$A10</f>
        <v>2.0289999999999999E-2</v>
      </c>
      <c r="D10">
        <f>D$4+D$3*$A10</f>
        <v>2.0109999999999999E-2</v>
      </c>
      <c r="E10">
        <f>E$4+E$3*$A10</f>
        <v>2.01E-2</v>
      </c>
      <c r="F10" s="15">
        <f t="shared" ref="F10:F73" si="3">B10*$A10*(1-$B$5)</f>
        <v>1.6228000000000001E-5</v>
      </c>
      <c r="G10" s="15">
        <f t="shared" ref="G10:G73" si="4">C10*$A10*(1-$B$5)</f>
        <v>1.6232E-5</v>
      </c>
      <c r="H10" s="15">
        <f t="shared" ref="H10:H73" si="5">D10*$A10*(1-$B$5)</f>
        <v>1.6087999999999999E-5</v>
      </c>
      <c r="I10" s="15">
        <f t="shared" ref="I10:I73" si="6">E10*$A10*(1-$B$5)</f>
        <v>1.6080000000000002E-5</v>
      </c>
      <c r="R10" s="15">
        <f t="shared" ref="R10:R73" si="7">B10-F10</f>
        <v>2.0268772000000001E-2</v>
      </c>
      <c r="S10" s="15">
        <f t="shared" ref="S10:S73" si="8">C10-G10</f>
        <v>2.0273767999999998E-2</v>
      </c>
      <c r="T10" s="15">
        <f t="shared" ref="T10:T73" si="9">D10-H10</f>
        <v>2.0093911999999998E-2</v>
      </c>
      <c r="U10" s="15">
        <f t="shared" ref="U10:U73" si="10">E10-I10</f>
        <v>2.0083919999999998E-2</v>
      </c>
    </row>
    <row r="11" spans="1:21" x14ac:dyDescent="0.25">
      <c r="A11" s="3">
        <f t="shared" ref="A11:A74" si="11">A10+0.0009</f>
        <v>1.9E-3</v>
      </c>
      <c r="B11">
        <f t="shared" si="2"/>
        <v>2.0541500000000001E-2</v>
      </c>
      <c r="C11">
        <f>C$4+C$3*$A11</f>
        <v>2.0551E-2</v>
      </c>
      <c r="D11">
        <f>D$4+D$3*$A11</f>
        <v>2.0209000000000001E-2</v>
      </c>
      <c r="E11">
        <f>E$4+E$3*$A11</f>
        <v>2.019E-2</v>
      </c>
      <c r="F11" s="15">
        <f t="shared" si="3"/>
        <v>3.1223080000000001E-5</v>
      </c>
      <c r="G11" s="15">
        <f t="shared" si="4"/>
        <v>3.1237520000000002E-5</v>
      </c>
      <c r="H11" s="15">
        <f t="shared" si="5"/>
        <v>3.0717680000000004E-5</v>
      </c>
      <c r="I11" s="15">
        <f t="shared" si="6"/>
        <v>3.0688800000000003E-5</v>
      </c>
      <c r="R11" s="15">
        <f t="shared" si="7"/>
        <v>2.0510276920000001E-2</v>
      </c>
      <c r="S11" s="15">
        <f t="shared" si="8"/>
        <v>2.0519762479999999E-2</v>
      </c>
      <c r="T11" s="15">
        <f t="shared" si="9"/>
        <v>2.0178282320000001E-2</v>
      </c>
      <c r="U11" s="15">
        <f t="shared" si="10"/>
        <v>2.0159311199999998E-2</v>
      </c>
    </row>
    <row r="12" spans="1:21" x14ac:dyDescent="0.25">
      <c r="A12" s="3">
        <f t="shared" si="11"/>
        <v>2.8E-3</v>
      </c>
      <c r="B12">
        <f t="shared" si="2"/>
        <v>2.0798000000000001E-2</v>
      </c>
      <c r="C12">
        <f>C$4+C$3*$A12</f>
        <v>2.0812000000000001E-2</v>
      </c>
      <c r="D12">
        <f>D$4+D$3*$A12</f>
        <v>2.0308E-2</v>
      </c>
      <c r="E12">
        <f>E$4+E$3*$A12</f>
        <v>2.0279999999999999E-2</v>
      </c>
      <c r="F12" s="15">
        <f t="shared" si="3"/>
        <v>4.6587520000000002E-5</v>
      </c>
      <c r="G12" s="15">
        <f t="shared" si="4"/>
        <v>4.6618880000000007E-5</v>
      </c>
      <c r="H12" s="15">
        <f t="shared" si="5"/>
        <v>4.5489920000000001E-5</v>
      </c>
      <c r="I12" s="15">
        <f t="shared" si="6"/>
        <v>4.5427199999999998E-5</v>
      </c>
      <c r="R12" s="15">
        <f t="shared" si="7"/>
        <v>2.0751412480000002E-2</v>
      </c>
      <c r="S12" s="15">
        <f t="shared" si="8"/>
        <v>2.0765381119999999E-2</v>
      </c>
      <c r="T12" s="15">
        <f t="shared" si="9"/>
        <v>2.0262510080000001E-2</v>
      </c>
      <c r="U12" s="15">
        <f t="shared" si="10"/>
        <v>2.02345728E-2</v>
      </c>
    </row>
    <row r="13" spans="1:21" x14ac:dyDescent="0.25">
      <c r="A13" s="3">
        <f t="shared" si="11"/>
        <v>3.7000000000000002E-3</v>
      </c>
      <c r="B13">
        <f t="shared" si="2"/>
        <v>2.10545E-2</v>
      </c>
      <c r="C13">
        <f>C$4+C$3*$A13</f>
        <v>2.1073000000000001E-2</v>
      </c>
      <c r="D13">
        <f>D$4+D$3*$A13</f>
        <v>2.0407000000000002E-2</v>
      </c>
      <c r="E13">
        <f>E$4+E$3*$A13</f>
        <v>2.0369999999999999E-2</v>
      </c>
      <c r="F13" s="15">
        <f t="shared" si="3"/>
        <v>6.2321320000000011E-5</v>
      </c>
      <c r="G13" s="15">
        <f t="shared" si="4"/>
        <v>6.2376080000000006E-5</v>
      </c>
      <c r="H13" s="15">
        <f t="shared" si="5"/>
        <v>6.0404720000000009E-5</v>
      </c>
      <c r="I13" s="15">
        <f t="shared" si="6"/>
        <v>6.0295200000000005E-5</v>
      </c>
      <c r="R13" s="15">
        <f t="shared" si="7"/>
        <v>2.0992178680000001E-2</v>
      </c>
      <c r="S13" s="15">
        <f t="shared" si="8"/>
        <v>2.1010623920000002E-2</v>
      </c>
      <c r="T13" s="15">
        <f t="shared" si="9"/>
        <v>2.0346595280000001E-2</v>
      </c>
      <c r="U13" s="15">
        <f t="shared" si="10"/>
        <v>2.0309704799999998E-2</v>
      </c>
    </row>
    <row r="14" spans="1:21" x14ac:dyDescent="0.25">
      <c r="A14" s="3">
        <f t="shared" si="11"/>
        <v>4.5999999999999999E-3</v>
      </c>
      <c r="B14">
        <f t="shared" si="2"/>
        <v>2.1311E-2</v>
      </c>
      <c r="C14">
        <f>C$4+C$3*$A14</f>
        <v>2.1333999999999999E-2</v>
      </c>
      <c r="D14">
        <f>D$4+D$3*$A14</f>
        <v>2.0506E-2</v>
      </c>
      <c r="E14">
        <f>E$4+E$3*$A14</f>
        <v>2.0459999999999999E-2</v>
      </c>
      <c r="F14" s="15">
        <f t="shared" si="3"/>
        <v>7.842448E-5</v>
      </c>
      <c r="G14" s="15">
        <f t="shared" si="4"/>
        <v>7.8509119999999998E-5</v>
      </c>
      <c r="H14" s="15">
        <f t="shared" si="5"/>
        <v>7.5462079999999996E-5</v>
      </c>
      <c r="I14" s="15">
        <f t="shared" si="6"/>
        <v>7.5292799999999998E-5</v>
      </c>
      <c r="R14" s="15">
        <f t="shared" si="7"/>
        <v>2.1232575520000001E-2</v>
      </c>
      <c r="S14" s="15">
        <f t="shared" si="8"/>
        <v>2.1255490879999998E-2</v>
      </c>
      <c r="T14" s="15">
        <f t="shared" si="9"/>
        <v>2.0430537919999998E-2</v>
      </c>
      <c r="U14" s="15">
        <f t="shared" si="10"/>
        <v>2.0384707199999998E-2</v>
      </c>
    </row>
    <row r="15" spans="1:21" x14ac:dyDescent="0.25">
      <c r="A15" s="3">
        <f t="shared" si="11"/>
        <v>5.4999999999999997E-3</v>
      </c>
      <c r="B15">
        <f t="shared" si="2"/>
        <v>2.15675E-2</v>
      </c>
      <c r="C15">
        <f>C$4+C$3*$A15</f>
        <v>2.1595E-2</v>
      </c>
      <c r="D15">
        <f>D$4+D$3*$A15</f>
        <v>2.0605000000000002E-2</v>
      </c>
      <c r="E15">
        <f>E$4+E$3*$A15</f>
        <v>2.0549999999999999E-2</v>
      </c>
      <c r="F15" s="15">
        <f t="shared" si="3"/>
        <v>9.4896999999999996E-5</v>
      </c>
      <c r="G15" s="15">
        <f t="shared" si="4"/>
        <v>9.501799999999999E-5</v>
      </c>
      <c r="H15" s="15">
        <f t="shared" si="5"/>
        <v>9.0662000000000007E-5</v>
      </c>
      <c r="I15" s="15">
        <f t="shared" si="6"/>
        <v>9.0419999999999991E-5</v>
      </c>
      <c r="R15" s="15">
        <f t="shared" si="7"/>
        <v>2.1472603E-2</v>
      </c>
      <c r="S15" s="15">
        <f t="shared" si="8"/>
        <v>2.1499982000000001E-2</v>
      </c>
      <c r="T15" s="15">
        <f t="shared" si="9"/>
        <v>2.0514338000000003E-2</v>
      </c>
      <c r="U15" s="15">
        <f t="shared" si="10"/>
        <v>2.0459579999999998E-2</v>
      </c>
    </row>
    <row r="16" spans="1:21" x14ac:dyDescent="0.25">
      <c r="A16" s="3">
        <f t="shared" si="11"/>
        <v>6.3999999999999994E-3</v>
      </c>
      <c r="B16">
        <f t="shared" si="2"/>
        <v>2.1824E-2</v>
      </c>
      <c r="C16">
        <f>C$4+C$3*$A16</f>
        <v>2.1856E-2</v>
      </c>
      <c r="D16">
        <f>D$4+D$3*$A16</f>
        <v>2.0704E-2</v>
      </c>
      <c r="E16">
        <f>E$4+E$3*$A16</f>
        <v>2.0639999999999999E-2</v>
      </c>
      <c r="F16" s="15">
        <f t="shared" si="3"/>
        <v>1.1173887999999999E-4</v>
      </c>
      <c r="G16" s="15">
        <f t="shared" si="4"/>
        <v>1.1190272E-4</v>
      </c>
      <c r="H16" s="15">
        <f t="shared" si="5"/>
        <v>1.0600447999999999E-4</v>
      </c>
      <c r="I16" s="15">
        <f t="shared" si="6"/>
        <v>1.0567679999999998E-4</v>
      </c>
      <c r="R16" s="15">
        <f t="shared" si="7"/>
        <v>2.171226112E-2</v>
      </c>
      <c r="S16" s="15">
        <f t="shared" si="8"/>
        <v>2.1744097279999999E-2</v>
      </c>
      <c r="T16" s="15">
        <f t="shared" si="9"/>
        <v>2.0597995519999999E-2</v>
      </c>
      <c r="U16" s="15">
        <f t="shared" si="10"/>
        <v>2.0534323199999999E-2</v>
      </c>
    </row>
    <row r="17" spans="1:21" x14ac:dyDescent="0.25">
      <c r="A17" s="3">
        <f t="shared" si="11"/>
        <v>7.2999999999999992E-3</v>
      </c>
      <c r="B17">
        <f t="shared" si="2"/>
        <v>2.2080499999999999E-2</v>
      </c>
      <c r="C17">
        <f>C$4+C$3*$A17</f>
        <v>2.2117000000000001E-2</v>
      </c>
      <c r="D17">
        <f>D$4+D$3*$A17</f>
        <v>2.0803000000000002E-2</v>
      </c>
      <c r="E17">
        <f>E$4+E$3*$A17</f>
        <v>2.0730000000000002E-2</v>
      </c>
      <c r="F17" s="15">
        <f t="shared" si="3"/>
        <v>1.2895012E-4</v>
      </c>
      <c r="G17" s="15">
        <f t="shared" si="4"/>
        <v>1.2916328E-4</v>
      </c>
      <c r="H17" s="15">
        <f t="shared" si="5"/>
        <v>1.2148952E-4</v>
      </c>
      <c r="I17" s="15">
        <f t="shared" si="6"/>
        <v>1.2106319999999999E-4</v>
      </c>
      <c r="R17" s="15">
        <f t="shared" si="7"/>
        <v>2.1951549880000001E-2</v>
      </c>
      <c r="S17" s="15">
        <f t="shared" si="8"/>
        <v>2.1987836720000001E-2</v>
      </c>
      <c r="T17" s="15">
        <f t="shared" si="9"/>
        <v>2.0681510480000002E-2</v>
      </c>
      <c r="U17" s="15">
        <f t="shared" si="10"/>
        <v>2.0608936800000002E-2</v>
      </c>
    </row>
    <row r="18" spans="1:21" x14ac:dyDescent="0.25">
      <c r="A18" s="3">
        <f t="shared" si="11"/>
        <v>8.199999999999999E-3</v>
      </c>
      <c r="B18">
        <f t="shared" si="2"/>
        <v>2.2336999999999999E-2</v>
      </c>
      <c r="C18">
        <f>C$4+C$3*$A18</f>
        <v>2.2377999999999999E-2</v>
      </c>
      <c r="D18">
        <f>D$4+D$3*$A18</f>
        <v>2.0902E-2</v>
      </c>
      <c r="E18">
        <f>E$4+E$3*$A18</f>
        <v>2.0820000000000002E-2</v>
      </c>
      <c r="F18" s="15">
        <f t="shared" si="3"/>
        <v>1.4653071999999999E-4</v>
      </c>
      <c r="G18" s="15">
        <f t="shared" si="4"/>
        <v>1.4679967999999997E-4</v>
      </c>
      <c r="H18" s="15">
        <f t="shared" si="5"/>
        <v>1.3711712E-4</v>
      </c>
      <c r="I18" s="15">
        <f t="shared" si="6"/>
        <v>1.365792E-4</v>
      </c>
      <c r="R18" s="15">
        <f t="shared" si="7"/>
        <v>2.219046928E-2</v>
      </c>
      <c r="S18" s="15">
        <f t="shared" si="8"/>
        <v>2.2231200319999998E-2</v>
      </c>
      <c r="T18" s="15">
        <f t="shared" si="9"/>
        <v>2.0764882880000002E-2</v>
      </c>
      <c r="U18" s="15">
        <f t="shared" si="10"/>
        <v>2.0683420800000001E-2</v>
      </c>
    </row>
    <row r="19" spans="1:21" x14ac:dyDescent="0.25">
      <c r="A19" s="3">
        <f t="shared" si="11"/>
        <v>9.0999999999999987E-3</v>
      </c>
      <c r="B19">
        <f t="shared" si="2"/>
        <v>2.2593499999999999E-2</v>
      </c>
      <c r="C19">
        <f>C$4+C$3*$A19</f>
        <v>2.2638999999999999E-2</v>
      </c>
      <c r="D19">
        <f>D$4+D$3*$A19</f>
        <v>2.1000999999999999E-2</v>
      </c>
      <c r="E19">
        <f>E$4+E$3*$A19</f>
        <v>2.0910000000000002E-2</v>
      </c>
      <c r="F19" s="15">
        <f t="shared" si="3"/>
        <v>1.6448067999999999E-4</v>
      </c>
      <c r="G19" s="15">
        <f t="shared" si="4"/>
        <v>1.6481191999999999E-4</v>
      </c>
      <c r="H19" s="15">
        <f t="shared" si="5"/>
        <v>1.5288727999999998E-4</v>
      </c>
      <c r="I19" s="15">
        <f t="shared" si="6"/>
        <v>1.5222480000000001E-4</v>
      </c>
      <c r="R19" s="15">
        <f t="shared" si="7"/>
        <v>2.242901932E-2</v>
      </c>
      <c r="S19" s="15">
        <f t="shared" si="8"/>
        <v>2.2474188079999999E-2</v>
      </c>
      <c r="T19" s="15">
        <f t="shared" si="9"/>
        <v>2.0848112719999999E-2</v>
      </c>
      <c r="U19" s="15">
        <f t="shared" si="10"/>
        <v>2.0757775200000002E-2</v>
      </c>
    </row>
    <row r="20" spans="1:21" x14ac:dyDescent="0.25">
      <c r="A20" s="3">
        <f t="shared" si="11"/>
        <v>9.9999999999999985E-3</v>
      </c>
      <c r="B20">
        <f t="shared" si="2"/>
        <v>2.2849999999999999E-2</v>
      </c>
      <c r="C20">
        <f>C$4+C$3*$A20</f>
        <v>2.29E-2</v>
      </c>
      <c r="D20">
        <f>D$4+D$3*$A20</f>
        <v>2.1100000000000001E-2</v>
      </c>
      <c r="E20">
        <f>E$4+E$3*$A20</f>
        <v>2.1000000000000001E-2</v>
      </c>
      <c r="F20" s="15">
        <f t="shared" si="3"/>
        <v>1.8279999999999997E-4</v>
      </c>
      <c r="G20" s="15">
        <f t="shared" si="4"/>
        <v>1.8319999999999998E-4</v>
      </c>
      <c r="H20" s="15">
        <f t="shared" si="5"/>
        <v>1.6879999999999998E-4</v>
      </c>
      <c r="I20" s="15">
        <f t="shared" si="6"/>
        <v>1.6799999999999999E-4</v>
      </c>
      <c r="R20" s="15">
        <f t="shared" si="7"/>
        <v>2.2667199999999998E-2</v>
      </c>
      <c r="S20" s="15">
        <f t="shared" si="8"/>
        <v>2.2716799999999999E-2</v>
      </c>
      <c r="T20" s="15">
        <f t="shared" si="9"/>
        <v>2.09312E-2</v>
      </c>
      <c r="U20" s="15">
        <f t="shared" si="10"/>
        <v>2.0832E-2</v>
      </c>
    </row>
    <row r="21" spans="1:21" x14ac:dyDescent="0.25">
      <c r="A21" s="3">
        <f t="shared" si="11"/>
        <v>1.0899999999999998E-2</v>
      </c>
      <c r="B21">
        <f t="shared" si="2"/>
        <v>2.3106499999999999E-2</v>
      </c>
      <c r="C21">
        <f>C$4+C$3*$A21</f>
        <v>2.3161000000000001E-2</v>
      </c>
      <c r="D21">
        <f>D$4+D$3*$A21</f>
        <v>2.1198999999999999E-2</v>
      </c>
      <c r="E21">
        <f>E$4+E$3*$A21</f>
        <v>2.1090000000000001E-2</v>
      </c>
      <c r="F21" s="15">
        <f t="shared" si="3"/>
        <v>2.0148867999999996E-4</v>
      </c>
      <c r="G21" s="15">
        <f t="shared" si="4"/>
        <v>2.0196392E-4</v>
      </c>
      <c r="H21" s="15">
        <f t="shared" si="5"/>
        <v>1.8485527999999998E-4</v>
      </c>
      <c r="I21" s="15">
        <f t="shared" si="6"/>
        <v>1.8390479999999998E-4</v>
      </c>
      <c r="R21" s="15">
        <f t="shared" si="7"/>
        <v>2.2905011319999998E-2</v>
      </c>
      <c r="S21" s="15">
        <f t="shared" si="8"/>
        <v>2.2959036080000002E-2</v>
      </c>
      <c r="T21" s="15">
        <f t="shared" si="9"/>
        <v>2.1014144719999999E-2</v>
      </c>
      <c r="U21" s="15">
        <f t="shared" si="10"/>
        <v>2.0906095200000002E-2</v>
      </c>
    </row>
    <row r="22" spans="1:21" x14ac:dyDescent="0.25">
      <c r="A22" s="3">
        <f t="shared" si="11"/>
        <v>1.1799999999999998E-2</v>
      </c>
      <c r="B22">
        <f t="shared" si="2"/>
        <v>2.3362999999999998E-2</v>
      </c>
      <c r="C22">
        <f>C$4+C$3*$A22</f>
        <v>2.3421999999999998E-2</v>
      </c>
      <c r="D22">
        <f>D$4+D$3*$A22</f>
        <v>2.1298000000000001E-2</v>
      </c>
      <c r="E22">
        <f>E$4+E$3*$A22</f>
        <v>2.1180000000000001E-2</v>
      </c>
      <c r="F22" s="15">
        <f t="shared" si="3"/>
        <v>2.2054671999999998E-4</v>
      </c>
      <c r="G22" s="15">
        <f t="shared" si="4"/>
        <v>2.2110367999999994E-4</v>
      </c>
      <c r="H22" s="15">
        <f t="shared" si="5"/>
        <v>2.0105312000000001E-4</v>
      </c>
      <c r="I22" s="15">
        <f t="shared" si="6"/>
        <v>1.9993919999999996E-4</v>
      </c>
      <c r="R22" s="15">
        <f t="shared" si="7"/>
        <v>2.3142453279999999E-2</v>
      </c>
      <c r="S22" s="15">
        <f t="shared" si="8"/>
        <v>2.3200896319999997E-2</v>
      </c>
      <c r="T22" s="15">
        <f t="shared" si="9"/>
        <v>2.1096946880000002E-2</v>
      </c>
      <c r="U22" s="15">
        <f t="shared" si="10"/>
        <v>2.0980060800000002E-2</v>
      </c>
    </row>
    <row r="23" spans="1:21" x14ac:dyDescent="0.25">
      <c r="A23" s="3">
        <f t="shared" si="11"/>
        <v>1.2699999999999998E-2</v>
      </c>
      <c r="B23">
        <f t="shared" si="2"/>
        <v>2.3619499999999998E-2</v>
      </c>
      <c r="C23">
        <f>C$4+C$3*$A23</f>
        <v>2.3682999999999999E-2</v>
      </c>
      <c r="D23">
        <f>D$4+D$3*$A23</f>
        <v>2.1396999999999999E-2</v>
      </c>
      <c r="E23">
        <f>E$4+E$3*$A23</f>
        <v>2.1270000000000001E-2</v>
      </c>
      <c r="F23" s="15">
        <f t="shared" si="3"/>
        <v>2.3997411999999996E-4</v>
      </c>
      <c r="G23" s="15">
        <f t="shared" si="4"/>
        <v>2.4061927999999996E-4</v>
      </c>
      <c r="H23" s="15">
        <f t="shared" si="5"/>
        <v>2.1739351999999998E-4</v>
      </c>
      <c r="I23" s="15">
        <f t="shared" si="6"/>
        <v>2.161032E-4</v>
      </c>
      <c r="R23" s="15">
        <f t="shared" si="7"/>
        <v>2.3379525879999998E-2</v>
      </c>
      <c r="S23" s="15">
        <f t="shared" si="8"/>
        <v>2.3442380719999999E-2</v>
      </c>
      <c r="T23" s="15">
        <f t="shared" si="9"/>
        <v>2.1179606479999998E-2</v>
      </c>
      <c r="U23" s="15">
        <f t="shared" si="10"/>
        <v>2.1053896799999999E-2</v>
      </c>
    </row>
    <row r="24" spans="1:21" x14ac:dyDescent="0.25">
      <c r="A24" s="3">
        <f t="shared" si="11"/>
        <v>1.3599999999999998E-2</v>
      </c>
      <c r="B24">
        <f t="shared" si="2"/>
        <v>2.3875999999999998E-2</v>
      </c>
      <c r="C24">
        <f>C$4+C$3*$A24</f>
        <v>2.3944E-2</v>
      </c>
      <c r="D24">
        <f>D$4+D$3*$A24</f>
        <v>2.1496000000000001E-2</v>
      </c>
      <c r="E24">
        <f>E$4+E$3*$A24</f>
        <v>2.1360000000000001E-2</v>
      </c>
      <c r="F24" s="15">
        <f t="shared" si="3"/>
        <v>2.5977087999999994E-4</v>
      </c>
      <c r="G24" s="15">
        <f t="shared" si="4"/>
        <v>2.6051071999999993E-4</v>
      </c>
      <c r="H24" s="15">
        <f t="shared" si="5"/>
        <v>2.3387647999999997E-4</v>
      </c>
      <c r="I24" s="15">
        <f t="shared" si="6"/>
        <v>2.3239679999999998E-4</v>
      </c>
      <c r="R24" s="15">
        <f t="shared" si="7"/>
        <v>2.3616229119999999E-2</v>
      </c>
      <c r="S24" s="15">
        <f t="shared" si="8"/>
        <v>2.3683489280000001E-2</v>
      </c>
      <c r="T24" s="15">
        <f t="shared" si="9"/>
        <v>2.1262123520000002E-2</v>
      </c>
      <c r="U24" s="15">
        <f t="shared" si="10"/>
        <v>2.1127603200000001E-2</v>
      </c>
    </row>
    <row r="25" spans="1:21" x14ac:dyDescent="0.25">
      <c r="A25" s="3">
        <f t="shared" si="11"/>
        <v>1.4499999999999997E-2</v>
      </c>
      <c r="B25">
        <f t="shared" si="2"/>
        <v>2.4132500000000001E-2</v>
      </c>
      <c r="C25">
        <f t="shared" si="2"/>
        <v>2.4204999999999997E-2</v>
      </c>
      <c r="D25">
        <f t="shared" si="2"/>
        <v>2.1595E-2</v>
      </c>
      <c r="E25">
        <f t="shared" si="2"/>
        <v>2.145E-2</v>
      </c>
      <c r="F25" s="15">
        <f t="shared" si="3"/>
        <v>2.7993700000000001E-4</v>
      </c>
      <c r="G25" s="15">
        <f t="shared" si="4"/>
        <v>2.8077799999999992E-4</v>
      </c>
      <c r="H25" s="15">
        <f t="shared" si="5"/>
        <v>2.5050199999999994E-4</v>
      </c>
      <c r="I25" s="15">
        <f t="shared" si="6"/>
        <v>2.4881999999999997E-4</v>
      </c>
      <c r="R25" s="15">
        <f t="shared" si="7"/>
        <v>2.3852563E-2</v>
      </c>
      <c r="S25" s="15">
        <f t="shared" si="8"/>
        <v>2.3924221999999998E-2</v>
      </c>
      <c r="T25" s="15">
        <f t="shared" si="9"/>
        <v>2.1344498E-2</v>
      </c>
      <c r="U25" s="15">
        <f t="shared" si="10"/>
        <v>2.120118E-2</v>
      </c>
    </row>
    <row r="26" spans="1:21" x14ac:dyDescent="0.25">
      <c r="A26" s="3">
        <f t="shared" si="11"/>
        <v>1.5399999999999997E-2</v>
      </c>
      <c r="B26">
        <f t="shared" si="2"/>
        <v>2.4389000000000001E-2</v>
      </c>
      <c r="C26">
        <f t="shared" si="2"/>
        <v>2.4465999999999998E-2</v>
      </c>
      <c r="D26">
        <f t="shared" si="2"/>
        <v>2.1694000000000001E-2</v>
      </c>
      <c r="E26">
        <f t="shared" si="2"/>
        <v>2.154E-2</v>
      </c>
      <c r="F26" s="15">
        <f t="shared" si="3"/>
        <v>3.0047248000000001E-4</v>
      </c>
      <c r="G26" s="15">
        <f t="shared" si="4"/>
        <v>3.0142111999999997E-4</v>
      </c>
      <c r="H26" s="15">
        <f t="shared" si="5"/>
        <v>2.6727007999999996E-4</v>
      </c>
      <c r="I26" s="15">
        <f t="shared" si="6"/>
        <v>2.6537279999999994E-4</v>
      </c>
      <c r="R26" s="15">
        <f t="shared" si="7"/>
        <v>2.408852752E-2</v>
      </c>
      <c r="S26" s="15">
        <f t="shared" si="8"/>
        <v>2.4164578879999999E-2</v>
      </c>
      <c r="T26" s="15">
        <f t="shared" si="9"/>
        <v>2.1426729920000002E-2</v>
      </c>
      <c r="U26" s="15">
        <f t="shared" si="10"/>
        <v>2.12746272E-2</v>
      </c>
    </row>
    <row r="27" spans="1:21" x14ac:dyDescent="0.25">
      <c r="A27" s="3">
        <f t="shared" si="11"/>
        <v>1.6299999999999999E-2</v>
      </c>
      <c r="B27">
        <f t="shared" si="2"/>
        <v>2.4645500000000001E-2</v>
      </c>
      <c r="C27">
        <f t="shared" si="2"/>
        <v>2.4726999999999999E-2</v>
      </c>
      <c r="D27">
        <f t="shared" si="2"/>
        <v>2.1793E-2</v>
      </c>
      <c r="E27">
        <f t="shared" si="2"/>
        <v>2.163E-2</v>
      </c>
      <c r="F27" s="15">
        <f t="shared" si="3"/>
        <v>3.2137731999999999E-4</v>
      </c>
      <c r="G27" s="15">
        <f t="shared" si="4"/>
        <v>3.2244007999999996E-4</v>
      </c>
      <c r="H27" s="15">
        <f t="shared" si="5"/>
        <v>2.8418071999999998E-4</v>
      </c>
      <c r="I27" s="15">
        <f t="shared" si="6"/>
        <v>2.8205519999999998E-4</v>
      </c>
      <c r="R27" s="15">
        <f t="shared" si="7"/>
        <v>2.4324122680000001E-2</v>
      </c>
      <c r="S27" s="15">
        <f t="shared" si="8"/>
        <v>2.4404559919999999E-2</v>
      </c>
      <c r="T27" s="15">
        <f t="shared" si="9"/>
        <v>2.1508819280000001E-2</v>
      </c>
      <c r="U27" s="15">
        <f t="shared" si="10"/>
        <v>2.1347944800000001E-2</v>
      </c>
    </row>
    <row r="28" spans="1:21" x14ac:dyDescent="0.25">
      <c r="A28" s="3">
        <f t="shared" si="11"/>
        <v>1.72E-2</v>
      </c>
      <c r="B28">
        <f t="shared" si="2"/>
        <v>2.4902000000000001E-2</v>
      </c>
      <c r="C28">
        <f t="shared" si="2"/>
        <v>2.4988E-2</v>
      </c>
      <c r="D28">
        <f t="shared" si="2"/>
        <v>2.1892000000000002E-2</v>
      </c>
      <c r="E28">
        <f t="shared" si="2"/>
        <v>2.172E-2</v>
      </c>
      <c r="F28" s="15">
        <f t="shared" si="3"/>
        <v>3.4265152000000006E-4</v>
      </c>
      <c r="G28" s="15">
        <f t="shared" si="4"/>
        <v>3.4383488000000001E-4</v>
      </c>
      <c r="H28" s="15">
        <f t="shared" si="5"/>
        <v>3.0123392000000004E-4</v>
      </c>
      <c r="I28" s="15">
        <f t="shared" si="6"/>
        <v>2.9886720000000004E-4</v>
      </c>
      <c r="R28" s="15">
        <f t="shared" si="7"/>
        <v>2.455934848E-2</v>
      </c>
      <c r="S28" s="15">
        <f t="shared" si="8"/>
        <v>2.4644165119999999E-2</v>
      </c>
      <c r="T28" s="15">
        <f t="shared" si="9"/>
        <v>2.159076608E-2</v>
      </c>
      <c r="U28" s="15">
        <f t="shared" si="10"/>
        <v>2.1421132799999999E-2</v>
      </c>
    </row>
    <row r="29" spans="1:21" x14ac:dyDescent="0.25">
      <c r="A29" s="3">
        <f t="shared" si="11"/>
        <v>1.8100000000000002E-2</v>
      </c>
      <c r="B29">
        <f t="shared" si="2"/>
        <v>2.51585E-2</v>
      </c>
      <c r="C29">
        <f t="shared" si="2"/>
        <v>2.5249000000000001E-2</v>
      </c>
      <c r="D29">
        <f t="shared" si="2"/>
        <v>2.1991E-2</v>
      </c>
      <c r="E29">
        <f t="shared" si="2"/>
        <v>2.181E-2</v>
      </c>
      <c r="F29" s="15">
        <f t="shared" si="3"/>
        <v>3.6429508000000005E-4</v>
      </c>
      <c r="G29" s="15">
        <f t="shared" si="4"/>
        <v>3.6560552000000006E-4</v>
      </c>
      <c r="H29" s="15">
        <f t="shared" si="5"/>
        <v>3.1842968000000006E-4</v>
      </c>
      <c r="I29" s="15">
        <f t="shared" si="6"/>
        <v>3.1580880000000005E-4</v>
      </c>
      <c r="R29" s="15">
        <f t="shared" si="7"/>
        <v>2.479420492E-2</v>
      </c>
      <c r="S29" s="15">
        <f t="shared" si="8"/>
        <v>2.4883394480000001E-2</v>
      </c>
      <c r="T29" s="15">
        <f t="shared" si="9"/>
        <v>2.1672570320000001E-2</v>
      </c>
      <c r="U29" s="15">
        <f t="shared" si="10"/>
        <v>2.1494191199999998E-2</v>
      </c>
    </row>
    <row r="30" spans="1:21" x14ac:dyDescent="0.25">
      <c r="A30" s="3">
        <f t="shared" si="11"/>
        <v>1.9000000000000003E-2</v>
      </c>
      <c r="B30">
        <f t="shared" si="2"/>
        <v>2.5415E-2</v>
      </c>
      <c r="C30">
        <f t="shared" si="2"/>
        <v>2.5510000000000001E-2</v>
      </c>
      <c r="D30">
        <f t="shared" si="2"/>
        <v>2.2090000000000002E-2</v>
      </c>
      <c r="E30">
        <f t="shared" si="2"/>
        <v>2.1899999999999999E-2</v>
      </c>
      <c r="F30" s="15">
        <f t="shared" si="3"/>
        <v>3.8630800000000008E-4</v>
      </c>
      <c r="G30" s="15">
        <f t="shared" si="4"/>
        <v>3.8775200000000011E-4</v>
      </c>
      <c r="H30" s="15">
        <f t="shared" si="5"/>
        <v>3.3576800000000012E-4</v>
      </c>
      <c r="I30" s="15">
        <f t="shared" si="6"/>
        <v>3.3288000000000002E-4</v>
      </c>
      <c r="R30" s="15">
        <f t="shared" si="7"/>
        <v>2.5028692000000002E-2</v>
      </c>
      <c r="S30" s="15">
        <f t="shared" si="8"/>
        <v>2.5122248E-2</v>
      </c>
      <c r="T30" s="15">
        <f t="shared" si="9"/>
        <v>2.1754232000000002E-2</v>
      </c>
      <c r="U30" s="15">
        <f t="shared" si="10"/>
        <v>2.1567119999999999E-2</v>
      </c>
    </row>
    <row r="31" spans="1:21" x14ac:dyDescent="0.25">
      <c r="A31" s="3">
        <f t="shared" si="11"/>
        <v>1.9900000000000004E-2</v>
      </c>
      <c r="B31">
        <f t="shared" si="2"/>
        <v>2.56715E-2</v>
      </c>
      <c r="C31">
        <f t="shared" si="2"/>
        <v>2.5771000000000002E-2</v>
      </c>
      <c r="D31">
        <f t="shared" si="2"/>
        <v>2.2189E-2</v>
      </c>
      <c r="E31">
        <f t="shared" si="2"/>
        <v>2.1990000000000003E-2</v>
      </c>
      <c r="F31" s="15">
        <f t="shared" si="3"/>
        <v>4.0869028000000015E-4</v>
      </c>
      <c r="G31" s="15">
        <f t="shared" si="4"/>
        <v>4.1027432000000021E-4</v>
      </c>
      <c r="H31" s="15">
        <f t="shared" si="5"/>
        <v>3.5324888000000013E-4</v>
      </c>
      <c r="I31" s="15">
        <f t="shared" si="6"/>
        <v>3.5008080000000012E-4</v>
      </c>
      <c r="R31" s="15">
        <f t="shared" si="7"/>
        <v>2.5262809720000001E-2</v>
      </c>
      <c r="S31" s="15">
        <f t="shared" si="8"/>
        <v>2.5360725680000001E-2</v>
      </c>
      <c r="T31" s="15">
        <f t="shared" si="9"/>
        <v>2.183575112E-2</v>
      </c>
      <c r="U31" s="15">
        <f t="shared" si="10"/>
        <v>2.1639919200000003E-2</v>
      </c>
    </row>
    <row r="32" spans="1:21" x14ac:dyDescent="0.25">
      <c r="A32" s="3">
        <f t="shared" si="11"/>
        <v>2.0800000000000006E-2</v>
      </c>
      <c r="B32">
        <f t="shared" si="2"/>
        <v>2.5928E-2</v>
      </c>
      <c r="C32">
        <f t="shared" si="2"/>
        <v>2.6032E-2</v>
      </c>
      <c r="D32">
        <f t="shared" si="2"/>
        <v>2.2288000000000002E-2</v>
      </c>
      <c r="E32">
        <f t="shared" si="2"/>
        <v>2.2080000000000002E-2</v>
      </c>
      <c r="F32" s="15">
        <f t="shared" si="3"/>
        <v>4.3144192000000008E-4</v>
      </c>
      <c r="G32" s="15">
        <f t="shared" si="4"/>
        <v>4.3317248000000015E-4</v>
      </c>
      <c r="H32" s="15">
        <f t="shared" si="5"/>
        <v>3.7087232000000019E-4</v>
      </c>
      <c r="I32" s="15">
        <f t="shared" si="6"/>
        <v>3.6741120000000017E-4</v>
      </c>
      <c r="R32" s="15">
        <f t="shared" si="7"/>
        <v>2.5496558079999999E-2</v>
      </c>
      <c r="S32" s="15">
        <f t="shared" si="8"/>
        <v>2.5598827519999999E-2</v>
      </c>
      <c r="T32" s="15">
        <f t="shared" si="9"/>
        <v>2.1917127680000002E-2</v>
      </c>
      <c r="U32" s="15">
        <f t="shared" si="10"/>
        <v>2.1712588800000002E-2</v>
      </c>
    </row>
    <row r="33" spans="1:21" x14ac:dyDescent="0.25">
      <c r="A33" s="3">
        <f t="shared" si="11"/>
        <v>2.1700000000000007E-2</v>
      </c>
      <c r="B33">
        <f t="shared" si="2"/>
        <v>2.6184500000000003E-2</v>
      </c>
      <c r="C33">
        <f t="shared" si="2"/>
        <v>2.6293000000000004E-2</v>
      </c>
      <c r="D33">
        <f t="shared" si="2"/>
        <v>2.2387000000000001E-2</v>
      </c>
      <c r="E33">
        <f t="shared" si="2"/>
        <v>2.2170000000000002E-2</v>
      </c>
      <c r="F33" s="15">
        <f t="shared" si="3"/>
        <v>4.5456292000000027E-4</v>
      </c>
      <c r="G33" s="15">
        <f t="shared" si="4"/>
        <v>4.564464800000002E-4</v>
      </c>
      <c r="H33" s="15">
        <f t="shared" si="5"/>
        <v>3.886383200000002E-4</v>
      </c>
      <c r="I33" s="15">
        <f t="shared" si="6"/>
        <v>3.8487120000000019E-4</v>
      </c>
      <c r="R33" s="15">
        <f t="shared" si="7"/>
        <v>2.5729937080000001E-2</v>
      </c>
      <c r="S33" s="15">
        <f t="shared" si="8"/>
        <v>2.5836553520000003E-2</v>
      </c>
      <c r="T33" s="15">
        <f t="shared" si="9"/>
        <v>2.1998361680000002E-2</v>
      </c>
      <c r="U33" s="15">
        <f t="shared" si="10"/>
        <v>2.1785128800000001E-2</v>
      </c>
    </row>
    <row r="34" spans="1:21" x14ac:dyDescent="0.25">
      <c r="A34" s="3">
        <f t="shared" si="11"/>
        <v>2.2600000000000009E-2</v>
      </c>
      <c r="B34">
        <f t="shared" si="2"/>
        <v>2.6441000000000003E-2</v>
      </c>
      <c r="C34">
        <f t="shared" si="2"/>
        <v>2.6554000000000001E-2</v>
      </c>
      <c r="D34">
        <f t="shared" si="2"/>
        <v>2.2486000000000003E-2</v>
      </c>
      <c r="E34">
        <f t="shared" si="2"/>
        <v>2.2260000000000002E-2</v>
      </c>
      <c r="F34" s="15">
        <f t="shared" si="3"/>
        <v>4.7805328000000028E-4</v>
      </c>
      <c r="G34" s="15">
        <f t="shared" si="4"/>
        <v>4.8009632000000019E-4</v>
      </c>
      <c r="H34" s="15">
        <f t="shared" si="5"/>
        <v>4.065468800000002E-4</v>
      </c>
      <c r="I34" s="15">
        <f t="shared" si="6"/>
        <v>4.0246080000000016E-4</v>
      </c>
      <c r="R34" s="15">
        <f t="shared" si="7"/>
        <v>2.5962946720000001E-2</v>
      </c>
      <c r="S34" s="15">
        <f t="shared" si="8"/>
        <v>2.607390368E-2</v>
      </c>
      <c r="T34" s="15">
        <f t="shared" si="9"/>
        <v>2.2079453120000002E-2</v>
      </c>
      <c r="U34" s="15">
        <f t="shared" si="10"/>
        <v>2.1857539200000001E-2</v>
      </c>
    </row>
    <row r="35" spans="1:21" x14ac:dyDescent="0.25">
      <c r="A35" s="3">
        <f t="shared" si="11"/>
        <v>2.350000000000001E-2</v>
      </c>
      <c r="B35">
        <f t="shared" si="2"/>
        <v>2.6697500000000002E-2</v>
      </c>
      <c r="C35">
        <f t="shared" si="2"/>
        <v>2.6815000000000002E-2</v>
      </c>
      <c r="D35">
        <f t="shared" si="2"/>
        <v>2.2585000000000001E-2</v>
      </c>
      <c r="E35">
        <f t="shared" si="2"/>
        <v>2.2350000000000002E-2</v>
      </c>
      <c r="F35" s="15">
        <f t="shared" si="3"/>
        <v>5.0191300000000032E-4</v>
      </c>
      <c r="G35" s="15">
        <f t="shared" si="4"/>
        <v>5.0412200000000029E-4</v>
      </c>
      <c r="H35" s="15">
        <f t="shared" si="5"/>
        <v>4.2459800000000021E-4</v>
      </c>
      <c r="I35" s="15">
        <f t="shared" si="6"/>
        <v>4.2018000000000025E-4</v>
      </c>
      <c r="R35" s="15">
        <f t="shared" si="7"/>
        <v>2.6195587000000003E-2</v>
      </c>
      <c r="S35" s="15">
        <f t="shared" si="8"/>
        <v>2.6310878000000003E-2</v>
      </c>
      <c r="T35" s="15">
        <f t="shared" si="9"/>
        <v>2.2160401999999999E-2</v>
      </c>
      <c r="U35" s="15">
        <f t="shared" si="10"/>
        <v>2.1929820000000003E-2</v>
      </c>
    </row>
    <row r="36" spans="1:21" x14ac:dyDescent="0.25">
      <c r="A36" s="3">
        <f t="shared" si="11"/>
        <v>2.4400000000000012E-2</v>
      </c>
      <c r="B36">
        <f t="shared" si="2"/>
        <v>2.6954000000000002E-2</v>
      </c>
      <c r="C36">
        <f t="shared" si="2"/>
        <v>2.7076000000000003E-2</v>
      </c>
      <c r="D36">
        <f t="shared" si="2"/>
        <v>2.2684000000000003E-2</v>
      </c>
      <c r="E36">
        <f t="shared" si="2"/>
        <v>2.2440000000000002E-2</v>
      </c>
      <c r="F36" s="15">
        <f t="shared" si="3"/>
        <v>5.2614208000000028E-4</v>
      </c>
      <c r="G36" s="15">
        <f t="shared" si="4"/>
        <v>5.2852352000000034E-4</v>
      </c>
      <c r="H36" s="15">
        <f t="shared" si="5"/>
        <v>4.4279168000000026E-4</v>
      </c>
      <c r="I36" s="15">
        <f t="shared" si="6"/>
        <v>4.3802880000000025E-4</v>
      </c>
      <c r="R36" s="15">
        <f t="shared" si="7"/>
        <v>2.6427857920000002E-2</v>
      </c>
      <c r="S36" s="15">
        <f t="shared" si="8"/>
        <v>2.6547476480000002E-2</v>
      </c>
      <c r="T36" s="15">
        <f t="shared" si="9"/>
        <v>2.2241208320000004E-2</v>
      </c>
      <c r="U36" s="15">
        <f t="shared" si="10"/>
        <v>2.2001971200000001E-2</v>
      </c>
    </row>
    <row r="37" spans="1:21" x14ac:dyDescent="0.25">
      <c r="A37" s="3">
        <f t="shared" si="11"/>
        <v>2.5300000000000013E-2</v>
      </c>
      <c r="B37">
        <f t="shared" si="2"/>
        <v>2.7210500000000006E-2</v>
      </c>
      <c r="C37">
        <f t="shared" si="2"/>
        <v>2.7337000000000004E-2</v>
      </c>
      <c r="D37">
        <f t="shared" si="2"/>
        <v>2.2783000000000001E-2</v>
      </c>
      <c r="E37">
        <f t="shared" si="2"/>
        <v>2.2530000000000001E-2</v>
      </c>
      <c r="F37" s="15">
        <f t="shared" si="3"/>
        <v>5.507405200000005E-4</v>
      </c>
      <c r="G37" s="15">
        <f t="shared" si="4"/>
        <v>5.5330088000000034E-4</v>
      </c>
      <c r="H37" s="15">
        <f t="shared" si="5"/>
        <v>4.6112792000000031E-4</v>
      </c>
      <c r="I37" s="15">
        <f t="shared" si="6"/>
        <v>4.5600720000000031E-4</v>
      </c>
      <c r="R37" s="15">
        <f t="shared" si="7"/>
        <v>2.6659759480000007E-2</v>
      </c>
      <c r="S37" s="15">
        <f t="shared" si="8"/>
        <v>2.6783699120000004E-2</v>
      </c>
      <c r="T37" s="15">
        <f t="shared" si="9"/>
        <v>2.2321872079999999E-2</v>
      </c>
      <c r="U37" s="15">
        <f t="shared" si="10"/>
        <v>2.2073992800000001E-2</v>
      </c>
    </row>
    <row r="38" spans="1:21" x14ac:dyDescent="0.25">
      <c r="A38" s="3">
        <f t="shared" si="11"/>
        <v>2.6200000000000015E-2</v>
      </c>
      <c r="B38">
        <f t="shared" si="2"/>
        <v>2.7467000000000005E-2</v>
      </c>
      <c r="C38">
        <f t="shared" si="2"/>
        <v>2.7598000000000004E-2</v>
      </c>
      <c r="D38">
        <f t="shared" si="2"/>
        <v>2.2882000000000003E-2</v>
      </c>
      <c r="E38">
        <f t="shared" si="2"/>
        <v>2.2620000000000001E-2</v>
      </c>
      <c r="F38" s="15">
        <f t="shared" si="3"/>
        <v>5.7570832000000043E-4</v>
      </c>
      <c r="G38" s="15">
        <f t="shared" si="4"/>
        <v>5.7845408000000039E-4</v>
      </c>
      <c r="H38" s="15">
        <f t="shared" si="5"/>
        <v>4.7960672000000042E-4</v>
      </c>
      <c r="I38" s="15">
        <f t="shared" si="6"/>
        <v>4.7411520000000028E-4</v>
      </c>
      <c r="R38" s="15">
        <f t="shared" si="7"/>
        <v>2.6891291680000005E-2</v>
      </c>
      <c r="S38" s="15">
        <f t="shared" si="8"/>
        <v>2.7019545920000006E-2</v>
      </c>
      <c r="T38" s="15">
        <f t="shared" si="9"/>
        <v>2.2402393280000002E-2</v>
      </c>
      <c r="U38" s="15">
        <f t="shared" si="10"/>
        <v>2.2145884800000001E-2</v>
      </c>
    </row>
    <row r="39" spans="1:21" x14ac:dyDescent="0.25">
      <c r="A39" s="3">
        <f t="shared" si="11"/>
        <v>2.7100000000000016E-2</v>
      </c>
      <c r="B39">
        <f t="shared" si="2"/>
        <v>2.7723500000000005E-2</v>
      </c>
      <c r="C39">
        <f t="shared" si="2"/>
        <v>2.7859000000000005E-2</v>
      </c>
      <c r="D39">
        <f t="shared" si="2"/>
        <v>2.2981000000000001E-2</v>
      </c>
      <c r="E39">
        <f t="shared" si="2"/>
        <v>2.2710000000000001E-2</v>
      </c>
      <c r="F39" s="15">
        <f t="shared" si="3"/>
        <v>6.010454800000005E-4</v>
      </c>
      <c r="G39" s="15">
        <f t="shared" si="4"/>
        <v>6.039831200000006E-4</v>
      </c>
      <c r="H39" s="15">
        <f t="shared" si="5"/>
        <v>4.982280800000003E-4</v>
      </c>
      <c r="I39" s="15">
        <f t="shared" si="6"/>
        <v>4.9235280000000032E-4</v>
      </c>
      <c r="R39" s="15">
        <f t="shared" si="7"/>
        <v>2.7122454520000006E-2</v>
      </c>
      <c r="S39" s="15">
        <f t="shared" si="8"/>
        <v>2.7255016880000003E-2</v>
      </c>
      <c r="T39" s="15">
        <f t="shared" si="9"/>
        <v>2.2482771920000002E-2</v>
      </c>
      <c r="U39" s="15">
        <f t="shared" si="10"/>
        <v>2.2217647199999999E-2</v>
      </c>
    </row>
    <row r="40" spans="1:21" x14ac:dyDescent="0.25">
      <c r="A40" s="3">
        <f t="shared" si="11"/>
        <v>2.8000000000000018E-2</v>
      </c>
      <c r="B40">
        <f t="shared" si="2"/>
        <v>2.7980000000000005E-2</v>
      </c>
      <c r="C40">
        <f t="shared" si="2"/>
        <v>2.8120000000000006E-2</v>
      </c>
      <c r="D40">
        <f t="shared" si="2"/>
        <v>2.3080000000000003E-2</v>
      </c>
      <c r="E40">
        <f t="shared" si="2"/>
        <v>2.2800000000000001E-2</v>
      </c>
      <c r="F40" s="15">
        <f t="shared" si="3"/>
        <v>6.2675200000000049E-4</v>
      </c>
      <c r="G40" s="15">
        <f t="shared" si="4"/>
        <v>6.2988800000000065E-4</v>
      </c>
      <c r="H40" s="15">
        <f t="shared" si="5"/>
        <v>5.1699200000000041E-4</v>
      </c>
      <c r="I40" s="15">
        <f t="shared" si="6"/>
        <v>5.1072000000000042E-4</v>
      </c>
      <c r="R40" s="15">
        <f t="shared" si="7"/>
        <v>2.7353248000000004E-2</v>
      </c>
      <c r="S40" s="15">
        <f t="shared" si="8"/>
        <v>2.7490112000000004E-2</v>
      </c>
      <c r="T40" s="15">
        <f t="shared" si="9"/>
        <v>2.2563008000000002E-2</v>
      </c>
      <c r="U40" s="15">
        <f t="shared" si="10"/>
        <v>2.2289280000000002E-2</v>
      </c>
    </row>
    <row r="41" spans="1:21" x14ac:dyDescent="0.25">
      <c r="A41" s="3">
        <f t="shared" si="11"/>
        <v>2.8900000000000019E-2</v>
      </c>
      <c r="B41">
        <f t="shared" si="2"/>
        <v>2.8236500000000005E-2</v>
      </c>
      <c r="C41">
        <f t="shared" si="2"/>
        <v>2.8381000000000003E-2</v>
      </c>
      <c r="D41">
        <f t="shared" si="2"/>
        <v>2.3179000000000002E-2</v>
      </c>
      <c r="E41">
        <f t="shared" si="2"/>
        <v>2.2890000000000001E-2</v>
      </c>
      <c r="F41" s="15">
        <f t="shared" si="3"/>
        <v>6.5282788000000063E-4</v>
      </c>
      <c r="G41" s="15">
        <f t="shared" si="4"/>
        <v>6.5616872000000053E-4</v>
      </c>
      <c r="H41" s="15">
        <f t="shared" si="5"/>
        <v>5.3589848000000051E-4</v>
      </c>
      <c r="I41" s="15">
        <f t="shared" si="6"/>
        <v>5.2921680000000038E-4</v>
      </c>
      <c r="R41" s="15">
        <f t="shared" si="7"/>
        <v>2.7583672120000003E-2</v>
      </c>
      <c r="S41" s="15">
        <f t="shared" si="8"/>
        <v>2.7724831280000004E-2</v>
      </c>
      <c r="T41" s="15">
        <f t="shared" si="9"/>
        <v>2.264310152E-2</v>
      </c>
      <c r="U41" s="15">
        <f t="shared" si="10"/>
        <v>2.2360783200000001E-2</v>
      </c>
    </row>
    <row r="42" spans="1:21" x14ac:dyDescent="0.25">
      <c r="A42" s="3">
        <f t="shared" si="11"/>
        <v>2.9800000000000021E-2</v>
      </c>
      <c r="B42">
        <f t="shared" ref="B42:E73" si="12">B$4+B$3*$A42</f>
        <v>2.8493000000000004E-2</v>
      </c>
      <c r="C42">
        <f t="shared" si="12"/>
        <v>2.8642000000000008E-2</v>
      </c>
      <c r="D42">
        <f t="shared" si="12"/>
        <v>2.3278000000000004E-2</v>
      </c>
      <c r="E42">
        <f t="shared" si="12"/>
        <v>2.2980000000000004E-2</v>
      </c>
      <c r="F42" s="15">
        <f t="shared" si="3"/>
        <v>6.7927312000000059E-4</v>
      </c>
      <c r="G42" s="15">
        <f t="shared" si="4"/>
        <v>6.8282528000000069E-4</v>
      </c>
      <c r="H42" s="15">
        <f t="shared" si="5"/>
        <v>5.5494752000000049E-4</v>
      </c>
      <c r="I42" s="15">
        <f t="shared" si="6"/>
        <v>5.4784320000000051E-4</v>
      </c>
      <c r="R42" s="15">
        <f t="shared" si="7"/>
        <v>2.7813726880000004E-2</v>
      </c>
      <c r="S42" s="15">
        <f t="shared" si="8"/>
        <v>2.7959174720000007E-2</v>
      </c>
      <c r="T42" s="15">
        <f t="shared" si="9"/>
        <v>2.2723052480000002E-2</v>
      </c>
      <c r="U42" s="15">
        <f t="shared" si="10"/>
        <v>2.2432156800000002E-2</v>
      </c>
    </row>
    <row r="43" spans="1:21" x14ac:dyDescent="0.25">
      <c r="A43" s="3">
        <f t="shared" si="11"/>
        <v>3.0700000000000022E-2</v>
      </c>
      <c r="B43">
        <f t="shared" si="12"/>
        <v>2.8749500000000004E-2</v>
      </c>
      <c r="C43">
        <f t="shared" si="12"/>
        <v>2.8903000000000005E-2</v>
      </c>
      <c r="D43">
        <f t="shared" si="12"/>
        <v>2.3377000000000002E-2</v>
      </c>
      <c r="E43">
        <f t="shared" si="12"/>
        <v>2.3070000000000004E-2</v>
      </c>
      <c r="F43" s="15">
        <f t="shared" si="3"/>
        <v>7.0608772000000069E-4</v>
      </c>
      <c r="G43" s="15">
        <f t="shared" si="4"/>
        <v>7.0985768000000069E-4</v>
      </c>
      <c r="H43" s="15">
        <f t="shared" si="5"/>
        <v>5.7413912000000048E-4</v>
      </c>
      <c r="I43" s="15">
        <f t="shared" si="6"/>
        <v>5.6659920000000049E-4</v>
      </c>
      <c r="R43" s="15">
        <f t="shared" si="7"/>
        <v>2.8043412280000003E-2</v>
      </c>
      <c r="S43" s="15">
        <f t="shared" si="8"/>
        <v>2.8193142320000003E-2</v>
      </c>
      <c r="T43" s="15">
        <f t="shared" si="9"/>
        <v>2.2802860880000001E-2</v>
      </c>
      <c r="U43" s="15">
        <f t="shared" si="10"/>
        <v>2.2503400800000004E-2</v>
      </c>
    </row>
    <row r="44" spans="1:21" x14ac:dyDescent="0.25">
      <c r="A44" s="3">
        <f t="shared" si="11"/>
        <v>3.1600000000000024E-2</v>
      </c>
      <c r="B44">
        <f t="shared" si="12"/>
        <v>2.9006000000000004E-2</v>
      </c>
      <c r="C44">
        <f t="shared" si="12"/>
        <v>2.9164000000000006E-2</v>
      </c>
      <c r="D44">
        <f t="shared" si="12"/>
        <v>2.3476000000000004E-2</v>
      </c>
      <c r="E44">
        <f t="shared" si="12"/>
        <v>2.3160000000000004E-2</v>
      </c>
      <c r="F44" s="15">
        <f t="shared" si="3"/>
        <v>7.3327168000000072E-4</v>
      </c>
      <c r="G44" s="15">
        <f t="shared" si="4"/>
        <v>7.3726592000000074E-4</v>
      </c>
      <c r="H44" s="15">
        <f t="shared" si="5"/>
        <v>5.9347328000000058E-4</v>
      </c>
      <c r="I44" s="15">
        <f t="shared" si="6"/>
        <v>5.8548480000000054E-4</v>
      </c>
      <c r="R44" s="15">
        <f t="shared" si="7"/>
        <v>2.8272728320000003E-2</v>
      </c>
      <c r="S44" s="15">
        <f t="shared" si="8"/>
        <v>2.8426734080000005E-2</v>
      </c>
      <c r="T44" s="15">
        <f t="shared" si="9"/>
        <v>2.2882526720000004E-2</v>
      </c>
      <c r="U44" s="15">
        <f t="shared" si="10"/>
        <v>2.2574515200000003E-2</v>
      </c>
    </row>
    <row r="45" spans="1:21" x14ac:dyDescent="0.25">
      <c r="A45" s="3">
        <f t="shared" si="11"/>
        <v>3.2500000000000022E-2</v>
      </c>
      <c r="B45">
        <f t="shared" si="12"/>
        <v>2.9262500000000004E-2</v>
      </c>
      <c r="C45">
        <f t="shared" si="12"/>
        <v>2.9425000000000007E-2</v>
      </c>
      <c r="D45">
        <f t="shared" si="12"/>
        <v>2.3575000000000002E-2</v>
      </c>
      <c r="E45">
        <f t="shared" si="12"/>
        <v>2.3250000000000003E-2</v>
      </c>
      <c r="F45" s="15">
        <f t="shared" si="3"/>
        <v>7.6082500000000067E-4</v>
      </c>
      <c r="G45" s="15">
        <f t="shared" si="4"/>
        <v>7.6505000000000073E-4</v>
      </c>
      <c r="H45" s="15">
        <f t="shared" si="5"/>
        <v>6.1295000000000056E-4</v>
      </c>
      <c r="I45" s="15">
        <f t="shared" si="6"/>
        <v>6.0450000000000054E-4</v>
      </c>
      <c r="R45" s="15">
        <f t="shared" si="7"/>
        <v>2.8501675000000004E-2</v>
      </c>
      <c r="S45" s="15">
        <f t="shared" si="8"/>
        <v>2.8659950000000007E-2</v>
      </c>
      <c r="T45" s="15">
        <f t="shared" si="9"/>
        <v>2.2962050000000001E-2</v>
      </c>
      <c r="U45" s="15">
        <f t="shared" si="10"/>
        <v>2.2645500000000002E-2</v>
      </c>
    </row>
    <row r="46" spans="1:21" x14ac:dyDescent="0.25">
      <c r="A46" s="3">
        <f t="shared" si="11"/>
        <v>3.340000000000002E-2</v>
      </c>
      <c r="B46">
        <f t="shared" si="12"/>
        <v>2.9519000000000004E-2</v>
      </c>
      <c r="C46">
        <f t="shared" si="12"/>
        <v>2.9686000000000004E-2</v>
      </c>
      <c r="D46">
        <f t="shared" si="12"/>
        <v>2.3674000000000004E-2</v>
      </c>
      <c r="E46">
        <f t="shared" si="12"/>
        <v>2.3340000000000003E-2</v>
      </c>
      <c r="F46" s="15">
        <f t="shared" si="3"/>
        <v>7.8874768000000066E-4</v>
      </c>
      <c r="G46" s="15">
        <f t="shared" si="4"/>
        <v>7.9320992000000068E-4</v>
      </c>
      <c r="H46" s="15">
        <f t="shared" si="5"/>
        <v>6.3256928000000054E-4</v>
      </c>
      <c r="I46" s="15">
        <f t="shared" si="6"/>
        <v>6.2364480000000051E-4</v>
      </c>
      <c r="R46" s="15">
        <f t="shared" si="7"/>
        <v>2.8730252320000003E-2</v>
      </c>
      <c r="S46" s="15">
        <f t="shared" si="8"/>
        <v>2.8892790080000005E-2</v>
      </c>
      <c r="T46" s="15">
        <f t="shared" si="9"/>
        <v>2.3041430720000002E-2</v>
      </c>
      <c r="U46" s="15">
        <f t="shared" si="10"/>
        <v>2.2716355200000003E-2</v>
      </c>
    </row>
    <row r="47" spans="1:21" x14ac:dyDescent="0.25">
      <c r="A47" s="3">
        <f t="shared" si="11"/>
        <v>3.4300000000000018E-2</v>
      </c>
      <c r="B47">
        <f t="shared" si="12"/>
        <v>2.9775500000000003E-2</v>
      </c>
      <c r="C47">
        <f t="shared" si="12"/>
        <v>2.9947000000000005E-2</v>
      </c>
      <c r="D47">
        <f t="shared" si="12"/>
        <v>2.3773000000000002E-2</v>
      </c>
      <c r="E47">
        <f t="shared" si="12"/>
        <v>2.3430000000000003E-2</v>
      </c>
      <c r="F47" s="15">
        <f t="shared" si="3"/>
        <v>8.1703972000000057E-4</v>
      </c>
      <c r="G47" s="15">
        <f t="shared" si="4"/>
        <v>8.2174568000000056E-4</v>
      </c>
      <c r="H47" s="15">
        <f t="shared" si="5"/>
        <v>6.5233112000000041E-4</v>
      </c>
      <c r="I47" s="15">
        <f t="shared" si="6"/>
        <v>6.4291920000000054E-4</v>
      </c>
      <c r="R47" s="15">
        <f t="shared" si="7"/>
        <v>2.8958460280000004E-2</v>
      </c>
      <c r="S47" s="15">
        <f t="shared" si="8"/>
        <v>2.9125254320000005E-2</v>
      </c>
      <c r="T47" s="15">
        <f t="shared" si="9"/>
        <v>2.312066888E-2</v>
      </c>
      <c r="U47" s="15">
        <f t="shared" si="10"/>
        <v>2.2787080800000001E-2</v>
      </c>
    </row>
    <row r="48" spans="1:21" x14ac:dyDescent="0.25">
      <c r="A48" s="3">
        <f t="shared" si="11"/>
        <v>3.5200000000000016E-2</v>
      </c>
      <c r="B48">
        <f t="shared" si="12"/>
        <v>3.0032000000000003E-2</v>
      </c>
      <c r="C48">
        <f t="shared" si="12"/>
        <v>3.0208000000000006E-2</v>
      </c>
      <c r="D48">
        <f t="shared" si="12"/>
        <v>2.3872000000000001E-2</v>
      </c>
      <c r="E48">
        <f t="shared" si="12"/>
        <v>2.3520000000000003E-2</v>
      </c>
      <c r="F48" s="15">
        <f t="shared" si="3"/>
        <v>8.4570112000000052E-4</v>
      </c>
      <c r="G48" s="15">
        <f t="shared" si="4"/>
        <v>8.5065728000000061E-4</v>
      </c>
      <c r="H48" s="15">
        <f t="shared" si="5"/>
        <v>6.7223552000000039E-4</v>
      </c>
      <c r="I48" s="15">
        <f t="shared" si="6"/>
        <v>6.6232320000000043E-4</v>
      </c>
      <c r="R48" s="15">
        <f t="shared" si="7"/>
        <v>2.9186298880000003E-2</v>
      </c>
      <c r="S48" s="15">
        <f t="shared" si="8"/>
        <v>2.9357342720000006E-2</v>
      </c>
      <c r="T48" s="15">
        <f t="shared" si="9"/>
        <v>2.3199764479999999E-2</v>
      </c>
      <c r="U48" s="15">
        <f t="shared" si="10"/>
        <v>2.2857676800000001E-2</v>
      </c>
    </row>
    <row r="49" spans="1:21" x14ac:dyDescent="0.25">
      <c r="A49" s="3">
        <f t="shared" si="11"/>
        <v>3.6100000000000014E-2</v>
      </c>
      <c r="B49">
        <f t="shared" si="12"/>
        <v>3.0288500000000003E-2</v>
      </c>
      <c r="C49">
        <f t="shared" si="12"/>
        <v>3.0469000000000003E-2</v>
      </c>
      <c r="D49">
        <f t="shared" si="12"/>
        <v>2.3971000000000003E-2</v>
      </c>
      <c r="E49">
        <f t="shared" si="12"/>
        <v>2.3610000000000003E-2</v>
      </c>
      <c r="F49" s="15">
        <f t="shared" si="3"/>
        <v>8.7473188000000051E-4</v>
      </c>
      <c r="G49" s="15">
        <f t="shared" si="4"/>
        <v>8.799447200000005E-4</v>
      </c>
      <c r="H49" s="15">
        <f t="shared" si="5"/>
        <v>6.9228248000000048E-4</v>
      </c>
      <c r="I49" s="15">
        <f t="shared" si="6"/>
        <v>6.8185680000000038E-4</v>
      </c>
      <c r="R49" s="15">
        <f t="shared" si="7"/>
        <v>2.9413768120000003E-2</v>
      </c>
      <c r="S49" s="15">
        <f t="shared" si="8"/>
        <v>2.9589055280000002E-2</v>
      </c>
      <c r="T49" s="15">
        <f t="shared" si="9"/>
        <v>2.3278717520000002E-2</v>
      </c>
      <c r="U49" s="15">
        <f t="shared" si="10"/>
        <v>2.2928143200000001E-2</v>
      </c>
    </row>
    <row r="50" spans="1:21" x14ac:dyDescent="0.25">
      <c r="A50" s="3">
        <f t="shared" si="11"/>
        <v>3.7000000000000012E-2</v>
      </c>
      <c r="B50">
        <f t="shared" si="12"/>
        <v>3.0545000000000003E-2</v>
      </c>
      <c r="C50">
        <f t="shared" si="12"/>
        <v>3.0730000000000004E-2</v>
      </c>
      <c r="D50">
        <f t="shared" si="12"/>
        <v>2.4070000000000001E-2</v>
      </c>
      <c r="E50">
        <f t="shared" si="12"/>
        <v>2.3700000000000002E-2</v>
      </c>
      <c r="F50" s="15">
        <f t="shared" si="3"/>
        <v>9.0413200000000042E-4</v>
      </c>
      <c r="G50" s="15">
        <f t="shared" si="4"/>
        <v>9.0960800000000055E-4</v>
      </c>
      <c r="H50" s="15">
        <f t="shared" si="5"/>
        <v>7.1247200000000034E-4</v>
      </c>
      <c r="I50" s="15">
        <f t="shared" si="6"/>
        <v>7.0152000000000029E-4</v>
      </c>
      <c r="R50" s="15">
        <f t="shared" si="7"/>
        <v>2.9640868000000001E-2</v>
      </c>
      <c r="S50" s="15">
        <f t="shared" si="8"/>
        <v>2.9820392000000005E-2</v>
      </c>
      <c r="T50" s="15">
        <f t="shared" si="9"/>
        <v>2.3357528000000002E-2</v>
      </c>
      <c r="U50" s="15">
        <f t="shared" si="10"/>
        <v>2.2998480000000002E-2</v>
      </c>
    </row>
    <row r="51" spans="1:21" x14ac:dyDescent="0.25">
      <c r="A51" s="3">
        <f t="shared" si="11"/>
        <v>3.790000000000001E-2</v>
      </c>
      <c r="B51">
        <f t="shared" si="12"/>
        <v>3.0801500000000002E-2</v>
      </c>
      <c r="C51">
        <f t="shared" si="12"/>
        <v>3.0991000000000005E-2</v>
      </c>
      <c r="D51">
        <f t="shared" si="12"/>
        <v>2.4169000000000003E-2</v>
      </c>
      <c r="E51">
        <f t="shared" si="12"/>
        <v>2.3790000000000002E-2</v>
      </c>
      <c r="F51" s="15">
        <f t="shared" si="3"/>
        <v>9.3390148000000036E-4</v>
      </c>
      <c r="G51" s="15">
        <f t="shared" si="4"/>
        <v>9.3964712000000044E-4</v>
      </c>
      <c r="H51" s="15">
        <f t="shared" si="5"/>
        <v>7.3280408000000032E-4</v>
      </c>
      <c r="I51" s="15">
        <f t="shared" si="6"/>
        <v>7.2131280000000027E-4</v>
      </c>
      <c r="R51" s="15">
        <f t="shared" si="7"/>
        <v>2.9867598520000004E-2</v>
      </c>
      <c r="S51" s="15">
        <f t="shared" si="8"/>
        <v>3.0051352880000003E-2</v>
      </c>
      <c r="T51" s="15">
        <f t="shared" si="9"/>
        <v>2.3436195920000003E-2</v>
      </c>
      <c r="U51" s="15">
        <f t="shared" si="10"/>
        <v>2.30686872E-2</v>
      </c>
    </row>
    <row r="52" spans="1:21" x14ac:dyDescent="0.25">
      <c r="A52" s="3">
        <f t="shared" si="11"/>
        <v>3.8800000000000008E-2</v>
      </c>
      <c r="B52">
        <f t="shared" si="12"/>
        <v>3.1058000000000002E-2</v>
      </c>
      <c r="C52">
        <f t="shared" si="12"/>
        <v>3.1252000000000002E-2</v>
      </c>
      <c r="D52">
        <f t="shared" si="12"/>
        <v>2.4268000000000001E-2</v>
      </c>
      <c r="E52">
        <f t="shared" si="12"/>
        <v>2.3880000000000002E-2</v>
      </c>
      <c r="F52" s="15">
        <f t="shared" si="3"/>
        <v>9.6404032000000034E-4</v>
      </c>
      <c r="G52" s="15">
        <f t="shared" si="4"/>
        <v>9.7006208000000027E-4</v>
      </c>
      <c r="H52" s="15">
        <f t="shared" si="5"/>
        <v>7.5327872000000018E-4</v>
      </c>
      <c r="I52" s="15">
        <f t="shared" si="6"/>
        <v>7.4123520000000031E-4</v>
      </c>
      <c r="R52" s="15">
        <f t="shared" si="7"/>
        <v>3.0093959680000001E-2</v>
      </c>
      <c r="S52" s="15">
        <f t="shared" si="8"/>
        <v>3.0281937920000002E-2</v>
      </c>
      <c r="T52" s="15">
        <f t="shared" si="9"/>
        <v>2.3514721280000001E-2</v>
      </c>
      <c r="U52" s="15">
        <f t="shared" si="10"/>
        <v>2.3138764800000003E-2</v>
      </c>
    </row>
    <row r="53" spans="1:21" x14ac:dyDescent="0.25">
      <c r="A53" s="3">
        <f t="shared" si="11"/>
        <v>3.9700000000000006E-2</v>
      </c>
      <c r="B53">
        <f t="shared" si="12"/>
        <v>3.1314500000000002E-2</v>
      </c>
      <c r="C53">
        <f t="shared" si="12"/>
        <v>3.1512999999999999E-2</v>
      </c>
      <c r="D53">
        <f t="shared" si="12"/>
        <v>2.4367E-2</v>
      </c>
      <c r="E53">
        <f t="shared" si="12"/>
        <v>2.3970000000000002E-2</v>
      </c>
      <c r="F53" s="15">
        <f t="shared" si="3"/>
        <v>9.9454852000000014E-4</v>
      </c>
      <c r="G53" s="15">
        <f t="shared" si="4"/>
        <v>1.0008528800000002E-3</v>
      </c>
      <c r="H53" s="15">
        <f t="shared" si="5"/>
        <v>7.7389592000000015E-4</v>
      </c>
      <c r="I53" s="15">
        <f t="shared" si="6"/>
        <v>7.6128720000000021E-4</v>
      </c>
      <c r="R53" s="15">
        <f t="shared" si="7"/>
        <v>3.0319951480000003E-2</v>
      </c>
      <c r="S53" s="15">
        <f t="shared" si="8"/>
        <v>3.0512147119999999E-2</v>
      </c>
      <c r="T53" s="15">
        <f t="shared" si="9"/>
        <v>2.359310408E-2</v>
      </c>
      <c r="U53" s="15">
        <f t="shared" si="10"/>
        <v>2.3208712800000003E-2</v>
      </c>
    </row>
    <row r="54" spans="1:21" x14ac:dyDescent="0.25">
      <c r="A54" s="3">
        <f t="shared" si="11"/>
        <v>4.0600000000000004E-2</v>
      </c>
      <c r="B54">
        <f t="shared" si="12"/>
        <v>3.1571000000000002E-2</v>
      </c>
      <c r="C54">
        <f t="shared" si="12"/>
        <v>3.1773999999999997E-2</v>
      </c>
      <c r="D54">
        <f t="shared" si="12"/>
        <v>2.4466000000000002E-2</v>
      </c>
      <c r="E54">
        <f t="shared" si="12"/>
        <v>2.4060000000000002E-2</v>
      </c>
      <c r="F54" s="15">
        <f t="shared" si="3"/>
        <v>1.0254260800000002E-3</v>
      </c>
      <c r="G54" s="15">
        <f t="shared" si="4"/>
        <v>1.03201952E-3</v>
      </c>
      <c r="H54" s="15">
        <f t="shared" si="5"/>
        <v>7.9465568000000012E-4</v>
      </c>
      <c r="I54" s="15">
        <f t="shared" si="6"/>
        <v>7.8146880000000028E-4</v>
      </c>
      <c r="R54" s="15">
        <f t="shared" si="7"/>
        <v>3.0545573920000003E-2</v>
      </c>
      <c r="S54" s="15">
        <f t="shared" si="8"/>
        <v>3.0741980479999997E-2</v>
      </c>
      <c r="T54" s="15">
        <f t="shared" si="9"/>
        <v>2.3671344320000003E-2</v>
      </c>
      <c r="U54" s="15">
        <f t="shared" si="10"/>
        <v>2.3278531200000001E-2</v>
      </c>
    </row>
    <row r="55" spans="1:21" x14ac:dyDescent="0.25">
      <c r="A55" s="3">
        <f t="shared" si="11"/>
        <v>4.1500000000000002E-2</v>
      </c>
      <c r="B55">
        <f t="shared" si="12"/>
        <v>3.1827500000000002E-2</v>
      </c>
      <c r="C55">
        <f t="shared" si="12"/>
        <v>3.2035000000000001E-2</v>
      </c>
      <c r="D55">
        <f t="shared" si="12"/>
        <v>2.4565E-2</v>
      </c>
      <c r="E55">
        <f t="shared" si="12"/>
        <v>2.4150000000000001E-2</v>
      </c>
      <c r="F55" s="15">
        <f t="shared" si="3"/>
        <v>1.0566730000000002E-3</v>
      </c>
      <c r="G55" s="15">
        <f t="shared" si="4"/>
        <v>1.0635620000000001E-3</v>
      </c>
      <c r="H55" s="15">
        <f t="shared" si="5"/>
        <v>8.1555800000000008E-4</v>
      </c>
      <c r="I55" s="15">
        <f t="shared" si="6"/>
        <v>8.0178000000000009E-4</v>
      </c>
      <c r="R55" s="15">
        <f t="shared" si="7"/>
        <v>3.0770827000000001E-2</v>
      </c>
      <c r="S55" s="15">
        <f t="shared" si="8"/>
        <v>3.0971438E-2</v>
      </c>
      <c r="T55" s="15">
        <f t="shared" si="9"/>
        <v>2.3749441999999999E-2</v>
      </c>
      <c r="U55" s="15">
        <f t="shared" si="10"/>
        <v>2.3348220000000003E-2</v>
      </c>
    </row>
    <row r="56" spans="1:21" x14ac:dyDescent="0.25">
      <c r="A56" s="3">
        <f t="shared" si="11"/>
        <v>4.24E-2</v>
      </c>
      <c r="B56">
        <f t="shared" si="12"/>
        <v>3.2084000000000001E-2</v>
      </c>
      <c r="C56">
        <f t="shared" si="12"/>
        <v>3.2295999999999998E-2</v>
      </c>
      <c r="D56">
        <f t="shared" si="12"/>
        <v>2.4663999999999998E-2</v>
      </c>
      <c r="E56">
        <f t="shared" si="12"/>
        <v>2.4240000000000001E-2</v>
      </c>
      <c r="F56" s="15">
        <f t="shared" si="3"/>
        <v>1.0882892800000001E-3</v>
      </c>
      <c r="G56" s="15">
        <f t="shared" si="4"/>
        <v>1.09548032E-3</v>
      </c>
      <c r="H56" s="15">
        <f t="shared" si="5"/>
        <v>8.3660288000000005E-4</v>
      </c>
      <c r="I56" s="15">
        <f t="shared" si="6"/>
        <v>8.2222080000000008E-4</v>
      </c>
      <c r="R56" s="15">
        <f t="shared" si="7"/>
        <v>3.099571072E-2</v>
      </c>
      <c r="S56" s="15">
        <f t="shared" si="8"/>
        <v>3.1200519679999997E-2</v>
      </c>
      <c r="T56" s="15">
        <f t="shared" si="9"/>
        <v>2.382739712E-2</v>
      </c>
      <c r="U56" s="15">
        <f t="shared" si="10"/>
        <v>2.3417779200000002E-2</v>
      </c>
    </row>
    <row r="57" spans="1:21" x14ac:dyDescent="0.25">
      <c r="A57" s="3">
        <f t="shared" si="11"/>
        <v>4.3299999999999998E-2</v>
      </c>
      <c r="B57">
        <f t="shared" si="12"/>
        <v>3.2340500000000001E-2</v>
      </c>
      <c r="C57">
        <f t="shared" si="12"/>
        <v>3.2557000000000003E-2</v>
      </c>
      <c r="D57">
        <f t="shared" si="12"/>
        <v>2.4763E-2</v>
      </c>
      <c r="E57">
        <f t="shared" si="12"/>
        <v>2.4330000000000001E-2</v>
      </c>
      <c r="F57" s="15">
        <f t="shared" si="3"/>
        <v>1.1202749200000001E-3</v>
      </c>
      <c r="G57" s="15">
        <f t="shared" si="4"/>
        <v>1.1277744800000003E-3</v>
      </c>
      <c r="H57" s="15">
        <f t="shared" si="5"/>
        <v>8.5779032000000012E-4</v>
      </c>
      <c r="I57" s="15">
        <f t="shared" si="6"/>
        <v>8.4279119999999992E-4</v>
      </c>
      <c r="R57" s="15">
        <f t="shared" si="7"/>
        <v>3.122022508E-2</v>
      </c>
      <c r="S57" s="15">
        <f t="shared" si="8"/>
        <v>3.142922552E-2</v>
      </c>
      <c r="T57" s="15">
        <f t="shared" si="9"/>
        <v>2.3905209680000001E-2</v>
      </c>
      <c r="U57" s="15">
        <f t="shared" si="10"/>
        <v>2.3487208799999999E-2</v>
      </c>
    </row>
    <row r="58" spans="1:21" x14ac:dyDescent="0.25">
      <c r="A58" s="3">
        <f t="shared" si="11"/>
        <v>4.4199999999999996E-2</v>
      </c>
      <c r="B58">
        <f t="shared" si="12"/>
        <v>3.2597000000000001E-2</v>
      </c>
      <c r="C58">
        <f t="shared" si="12"/>
        <v>3.2818E-2</v>
      </c>
      <c r="D58">
        <f t="shared" si="12"/>
        <v>2.4862000000000002E-2</v>
      </c>
      <c r="E58">
        <f t="shared" si="12"/>
        <v>2.4420000000000001E-2</v>
      </c>
      <c r="F58" s="15">
        <f t="shared" si="3"/>
        <v>1.1526299200000001E-3</v>
      </c>
      <c r="G58" s="15">
        <f t="shared" si="4"/>
        <v>1.1604444799999999E-3</v>
      </c>
      <c r="H58" s="15">
        <f t="shared" si="5"/>
        <v>8.7912032000000008E-4</v>
      </c>
      <c r="I58" s="15">
        <f t="shared" si="6"/>
        <v>8.6349120000000004E-4</v>
      </c>
      <c r="R58" s="15">
        <f t="shared" si="7"/>
        <v>3.1444370079999999E-2</v>
      </c>
      <c r="S58" s="15">
        <f t="shared" si="8"/>
        <v>3.1657555519999998E-2</v>
      </c>
      <c r="T58" s="15">
        <f t="shared" si="9"/>
        <v>2.3982879680000003E-2</v>
      </c>
      <c r="U58" s="15">
        <f t="shared" si="10"/>
        <v>2.3556508800000001E-2</v>
      </c>
    </row>
    <row r="59" spans="1:21" x14ac:dyDescent="0.25">
      <c r="A59" s="3">
        <f t="shared" si="11"/>
        <v>4.5099999999999994E-2</v>
      </c>
      <c r="B59">
        <f t="shared" si="12"/>
        <v>3.2853499999999994E-2</v>
      </c>
      <c r="C59">
        <f t="shared" si="12"/>
        <v>3.3078999999999997E-2</v>
      </c>
      <c r="D59">
        <f t="shared" si="12"/>
        <v>2.4961000000000001E-2</v>
      </c>
      <c r="E59">
        <f t="shared" si="12"/>
        <v>2.4510000000000001E-2</v>
      </c>
      <c r="F59" s="15">
        <f t="shared" si="3"/>
        <v>1.1853542799999998E-3</v>
      </c>
      <c r="G59" s="15">
        <f t="shared" si="4"/>
        <v>1.1934903199999998E-3</v>
      </c>
      <c r="H59" s="15">
        <f t="shared" si="5"/>
        <v>9.0059287999999993E-4</v>
      </c>
      <c r="I59" s="15">
        <f t="shared" si="6"/>
        <v>8.8432079999999991E-4</v>
      </c>
      <c r="R59" s="15">
        <f t="shared" si="7"/>
        <v>3.1668145719999992E-2</v>
      </c>
      <c r="S59" s="15">
        <f t="shared" si="8"/>
        <v>3.188550968E-2</v>
      </c>
      <c r="T59" s="15">
        <f t="shared" si="9"/>
        <v>2.4060407120000002E-2</v>
      </c>
      <c r="U59" s="15">
        <f t="shared" si="10"/>
        <v>2.3625679199999999E-2</v>
      </c>
    </row>
    <row r="60" spans="1:21" x14ac:dyDescent="0.25">
      <c r="A60" s="3">
        <f t="shared" si="11"/>
        <v>4.5999999999999992E-2</v>
      </c>
      <c r="B60">
        <f t="shared" si="12"/>
        <v>3.3110000000000001E-2</v>
      </c>
      <c r="C60">
        <f t="shared" si="12"/>
        <v>3.3339999999999995E-2</v>
      </c>
      <c r="D60">
        <f t="shared" si="12"/>
        <v>2.5059999999999999E-2</v>
      </c>
      <c r="E60">
        <f t="shared" si="12"/>
        <v>2.46E-2</v>
      </c>
      <c r="F60" s="15">
        <f t="shared" si="3"/>
        <v>1.2184479999999998E-3</v>
      </c>
      <c r="G60" s="15">
        <f t="shared" si="4"/>
        <v>1.2269119999999997E-3</v>
      </c>
      <c r="H60" s="15">
        <f t="shared" si="5"/>
        <v>9.2220799999999988E-4</v>
      </c>
      <c r="I60" s="15">
        <f t="shared" si="6"/>
        <v>9.0527999999999984E-4</v>
      </c>
      <c r="R60" s="15">
        <f t="shared" si="7"/>
        <v>3.1891552000000004E-2</v>
      </c>
      <c r="S60" s="15">
        <f t="shared" si="8"/>
        <v>3.2113087999999998E-2</v>
      </c>
      <c r="T60" s="15">
        <f t="shared" si="9"/>
        <v>2.4137791999999998E-2</v>
      </c>
      <c r="U60" s="15">
        <f t="shared" si="10"/>
        <v>2.3694719999999999E-2</v>
      </c>
    </row>
    <row r="61" spans="1:21" x14ac:dyDescent="0.25">
      <c r="A61" s="3">
        <f t="shared" si="11"/>
        <v>4.689999999999999E-2</v>
      </c>
      <c r="B61">
        <f t="shared" si="12"/>
        <v>3.3366499999999993E-2</v>
      </c>
      <c r="C61">
        <f t="shared" si="12"/>
        <v>3.3600999999999999E-2</v>
      </c>
      <c r="D61">
        <f t="shared" si="12"/>
        <v>2.5159000000000001E-2</v>
      </c>
      <c r="E61">
        <f t="shared" si="12"/>
        <v>2.469E-2</v>
      </c>
      <c r="F61" s="15">
        <f t="shared" si="3"/>
        <v>1.2519110799999995E-3</v>
      </c>
      <c r="G61" s="15">
        <f t="shared" si="4"/>
        <v>1.2607095199999997E-3</v>
      </c>
      <c r="H61" s="15">
        <f t="shared" si="5"/>
        <v>9.4396567999999984E-4</v>
      </c>
      <c r="I61" s="15">
        <f t="shared" si="6"/>
        <v>9.2636879999999974E-4</v>
      </c>
      <c r="R61" s="15">
        <f t="shared" si="7"/>
        <v>3.2114588919999992E-2</v>
      </c>
      <c r="S61" s="15">
        <f t="shared" si="8"/>
        <v>3.2340290479999999E-2</v>
      </c>
      <c r="T61" s="15">
        <f t="shared" si="9"/>
        <v>2.4215034320000002E-2</v>
      </c>
      <c r="U61" s="15">
        <f t="shared" si="10"/>
        <v>2.37636312E-2</v>
      </c>
    </row>
    <row r="62" spans="1:21" x14ac:dyDescent="0.25">
      <c r="A62" s="3">
        <f t="shared" si="11"/>
        <v>4.7799999999999988E-2</v>
      </c>
      <c r="B62">
        <f t="shared" si="12"/>
        <v>3.3623E-2</v>
      </c>
      <c r="C62">
        <f t="shared" si="12"/>
        <v>3.3861999999999996E-2</v>
      </c>
      <c r="D62">
        <f t="shared" si="12"/>
        <v>2.5257999999999999E-2</v>
      </c>
      <c r="E62">
        <f t="shared" si="12"/>
        <v>2.478E-2</v>
      </c>
      <c r="F62" s="15">
        <f t="shared" si="3"/>
        <v>1.2857435199999997E-3</v>
      </c>
      <c r="G62" s="15">
        <f t="shared" si="4"/>
        <v>1.2948828799999998E-3</v>
      </c>
      <c r="H62" s="15">
        <f t="shared" si="5"/>
        <v>9.6586591999999979E-4</v>
      </c>
      <c r="I62" s="15">
        <f t="shared" si="6"/>
        <v>9.475871999999998E-4</v>
      </c>
      <c r="R62" s="15">
        <f t="shared" si="7"/>
        <v>3.233725648E-2</v>
      </c>
      <c r="S62" s="15">
        <f t="shared" si="8"/>
        <v>3.2567117119999996E-2</v>
      </c>
      <c r="T62" s="15">
        <f t="shared" si="9"/>
        <v>2.429213408E-2</v>
      </c>
      <c r="U62" s="15">
        <f t="shared" si="10"/>
        <v>2.3832412800000001E-2</v>
      </c>
    </row>
    <row r="63" spans="1:21" x14ac:dyDescent="0.25">
      <c r="A63" s="3">
        <f t="shared" si="11"/>
        <v>4.8699999999999986E-2</v>
      </c>
      <c r="B63">
        <f t="shared" si="12"/>
        <v>3.3879499999999993E-2</v>
      </c>
      <c r="C63">
        <f t="shared" si="12"/>
        <v>3.4122999999999994E-2</v>
      </c>
      <c r="D63">
        <f t="shared" si="12"/>
        <v>2.5356999999999998E-2</v>
      </c>
      <c r="E63">
        <f t="shared" si="12"/>
        <v>2.487E-2</v>
      </c>
      <c r="F63" s="15">
        <f t="shared" si="3"/>
        <v>1.3199453199999995E-3</v>
      </c>
      <c r="G63" s="15">
        <f t="shared" si="4"/>
        <v>1.3294320799999994E-3</v>
      </c>
      <c r="H63" s="15">
        <f t="shared" si="5"/>
        <v>9.8790871999999952E-4</v>
      </c>
      <c r="I63" s="15">
        <f t="shared" si="6"/>
        <v>9.6893519999999972E-4</v>
      </c>
      <c r="R63" s="15">
        <f t="shared" si="7"/>
        <v>3.2559554679999991E-2</v>
      </c>
      <c r="S63" s="15">
        <f t="shared" si="8"/>
        <v>3.2793567919999995E-2</v>
      </c>
      <c r="T63" s="15">
        <f t="shared" si="9"/>
        <v>2.4369091279999998E-2</v>
      </c>
      <c r="U63" s="15">
        <f t="shared" si="10"/>
        <v>2.39010648E-2</v>
      </c>
    </row>
    <row r="64" spans="1:21" x14ac:dyDescent="0.25">
      <c r="A64" s="3">
        <f t="shared" si="11"/>
        <v>4.9599999999999984E-2</v>
      </c>
      <c r="B64">
        <f t="shared" si="12"/>
        <v>3.4135999999999993E-2</v>
      </c>
      <c r="C64">
        <f t="shared" si="12"/>
        <v>3.4383999999999998E-2</v>
      </c>
      <c r="D64">
        <f t="shared" si="12"/>
        <v>2.5455999999999999E-2</v>
      </c>
      <c r="E64">
        <f t="shared" si="12"/>
        <v>2.496E-2</v>
      </c>
      <c r="F64" s="15">
        <f t="shared" si="3"/>
        <v>1.3545164799999994E-3</v>
      </c>
      <c r="G64" s="15">
        <f t="shared" si="4"/>
        <v>1.3643571199999996E-3</v>
      </c>
      <c r="H64" s="15">
        <f t="shared" si="5"/>
        <v>1.0100940799999997E-3</v>
      </c>
      <c r="I64" s="15">
        <f t="shared" si="6"/>
        <v>9.904127999999996E-4</v>
      </c>
      <c r="R64" s="15">
        <f t="shared" si="7"/>
        <v>3.2781483519999995E-2</v>
      </c>
      <c r="S64" s="15">
        <f t="shared" si="8"/>
        <v>3.3019642879999998E-2</v>
      </c>
      <c r="T64" s="15">
        <f t="shared" si="9"/>
        <v>2.444590592E-2</v>
      </c>
      <c r="U64" s="15">
        <f t="shared" si="10"/>
        <v>2.39695872E-2</v>
      </c>
    </row>
    <row r="65" spans="1:21" x14ac:dyDescent="0.25">
      <c r="A65" s="3">
        <f t="shared" si="11"/>
        <v>5.0499999999999982E-2</v>
      </c>
      <c r="B65">
        <f t="shared" si="12"/>
        <v>3.4392499999999993E-2</v>
      </c>
      <c r="C65">
        <f t="shared" si="12"/>
        <v>3.4644999999999995E-2</v>
      </c>
      <c r="D65">
        <f t="shared" si="12"/>
        <v>2.5554999999999998E-2</v>
      </c>
      <c r="E65">
        <f t="shared" si="12"/>
        <v>2.5049999999999999E-2</v>
      </c>
      <c r="F65" s="15">
        <f t="shared" si="3"/>
        <v>1.3894569999999993E-3</v>
      </c>
      <c r="G65" s="15">
        <f t="shared" si="4"/>
        <v>1.3996579999999994E-3</v>
      </c>
      <c r="H65" s="15">
        <f t="shared" si="5"/>
        <v>1.0324219999999996E-3</v>
      </c>
      <c r="I65" s="15">
        <f t="shared" si="6"/>
        <v>1.0120199999999995E-3</v>
      </c>
      <c r="R65" s="15">
        <f t="shared" si="7"/>
        <v>3.3003042999999996E-2</v>
      </c>
      <c r="S65" s="15">
        <f t="shared" si="8"/>
        <v>3.3245341999999997E-2</v>
      </c>
      <c r="T65" s="15">
        <f t="shared" si="9"/>
        <v>2.4522578E-2</v>
      </c>
      <c r="U65" s="15">
        <f t="shared" si="10"/>
        <v>2.403798E-2</v>
      </c>
    </row>
    <row r="66" spans="1:21" x14ac:dyDescent="0.25">
      <c r="A66" s="3">
        <f t="shared" si="11"/>
        <v>5.139999999999998E-2</v>
      </c>
      <c r="B66">
        <f t="shared" si="12"/>
        <v>3.4648999999999992E-2</v>
      </c>
      <c r="C66">
        <f t="shared" si="12"/>
        <v>3.4905999999999993E-2</v>
      </c>
      <c r="D66">
        <f t="shared" si="12"/>
        <v>2.5653999999999996E-2</v>
      </c>
      <c r="E66">
        <f t="shared" si="12"/>
        <v>2.5139999999999999E-2</v>
      </c>
      <c r="F66" s="15">
        <f t="shared" si="3"/>
        <v>1.4247668799999991E-3</v>
      </c>
      <c r="G66" s="15">
        <f t="shared" si="4"/>
        <v>1.4353347199999992E-3</v>
      </c>
      <c r="H66" s="15">
        <f t="shared" si="5"/>
        <v>1.0548924799999996E-3</v>
      </c>
      <c r="I66" s="15">
        <f t="shared" si="6"/>
        <v>1.0337567999999994E-3</v>
      </c>
      <c r="R66" s="15">
        <f t="shared" si="7"/>
        <v>3.3224233119999995E-2</v>
      </c>
      <c r="S66" s="15">
        <f t="shared" si="8"/>
        <v>3.3470665279999992E-2</v>
      </c>
      <c r="T66" s="15">
        <f t="shared" si="9"/>
        <v>2.4599107519999996E-2</v>
      </c>
      <c r="U66" s="15">
        <f t="shared" si="10"/>
        <v>2.4106243199999999E-2</v>
      </c>
    </row>
    <row r="67" spans="1:21" x14ac:dyDescent="0.25">
      <c r="A67" s="3">
        <f t="shared" si="11"/>
        <v>5.2299999999999978E-2</v>
      </c>
      <c r="B67">
        <f t="shared" si="12"/>
        <v>3.4905499999999992E-2</v>
      </c>
      <c r="C67">
        <f t="shared" si="12"/>
        <v>3.516699999999999E-2</v>
      </c>
      <c r="D67">
        <f t="shared" si="12"/>
        <v>2.5752999999999998E-2</v>
      </c>
      <c r="E67">
        <f t="shared" si="12"/>
        <v>2.5229999999999999E-2</v>
      </c>
      <c r="F67" s="15">
        <f t="shared" si="3"/>
        <v>1.4604461199999993E-3</v>
      </c>
      <c r="G67" s="15">
        <f t="shared" si="4"/>
        <v>1.4713872799999991E-3</v>
      </c>
      <c r="H67" s="15">
        <f t="shared" si="5"/>
        <v>1.0775055199999995E-3</v>
      </c>
      <c r="I67" s="15">
        <f t="shared" si="6"/>
        <v>1.0556231999999995E-3</v>
      </c>
      <c r="R67" s="15">
        <f t="shared" si="7"/>
        <v>3.3445053879999992E-2</v>
      </c>
      <c r="S67" s="15">
        <f t="shared" si="8"/>
        <v>3.369561271999999E-2</v>
      </c>
      <c r="T67" s="15">
        <f t="shared" si="9"/>
        <v>2.4675494479999997E-2</v>
      </c>
      <c r="U67" s="15">
        <f t="shared" si="10"/>
        <v>2.4174376800000001E-2</v>
      </c>
    </row>
    <row r="68" spans="1:21" x14ac:dyDescent="0.25">
      <c r="A68" s="3">
        <f t="shared" si="11"/>
        <v>5.3199999999999976E-2</v>
      </c>
      <c r="B68">
        <f t="shared" si="12"/>
        <v>3.5161999999999992E-2</v>
      </c>
      <c r="C68">
        <f t="shared" si="12"/>
        <v>3.5427999999999994E-2</v>
      </c>
      <c r="D68">
        <f t="shared" si="12"/>
        <v>2.5852E-2</v>
      </c>
      <c r="E68">
        <f t="shared" si="12"/>
        <v>2.5319999999999999E-2</v>
      </c>
      <c r="F68" s="15">
        <f t="shared" si="3"/>
        <v>1.496494719999999E-3</v>
      </c>
      <c r="G68" s="15">
        <f t="shared" si="4"/>
        <v>1.507815679999999E-3</v>
      </c>
      <c r="H68" s="15">
        <f t="shared" si="5"/>
        <v>1.1002611199999995E-3</v>
      </c>
      <c r="I68" s="15">
        <f t="shared" si="6"/>
        <v>1.0776191999999996E-3</v>
      </c>
      <c r="R68" s="15">
        <f t="shared" si="7"/>
        <v>3.3665505279999994E-2</v>
      </c>
      <c r="S68" s="15">
        <f t="shared" si="8"/>
        <v>3.3920184319999998E-2</v>
      </c>
      <c r="T68" s="15">
        <f t="shared" si="9"/>
        <v>2.4751738879999999E-2</v>
      </c>
      <c r="U68" s="15">
        <f t="shared" si="10"/>
        <v>2.4242380799999998E-2</v>
      </c>
    </row>
    <row r="69" spans="1:21" x14ac:dyDescent="0.25">
      <c r="A69" s="3">
        <f t="shared" si="11"/>
        <v>5.4099999999999974E-2</v>
      </c>
      <c r="B69">
        <f t="shared" si="12"/>
        <v>3.5418499999999992E-2</v>
      </c>
      <c r="C69">
        <f t="shared" si="12"/>
        <v>3.5688999999999992E-2</v>
      </c>
      <c r="D69">
        <f t="shared" si="12"/>
        <v>2.5950999999999998E-2</v>
      </c>
      <c r="E69">
        <f t="shared" si="12"/>
        <v>2.5409999999999999E-2</v>
      </c>
      <c r="F69" s="15">
        <f t="shared" si="3"/>
        <v>1.532912679999999E-3</v>
      </c>
      <c r="G69" s="15">
        <f t="shared" si="4"/>
        <v>1.544619919999999E-3</v>
      </c>
      <c r="H69" s="15">
        <f t="shared" si="5"/>
        <v>1.1231592799999994E-3</v>
      </c>
      <c r="I69" s="15">
        <f t="shared" si="6"/>
        <v>1.0997447999999996E-3</v>
      </c>
      <c r="R69" s="15">
        <f t="shared" si="7"/>
        <v>3.3885587319999994E-2</v>
      </c>
      <c r="S69" s="15">
        <f t="shared" si="8"/>
        <v>3.4144380079999995E-2</v>
      </c>
      <c r="T69" s="15">
        <f t="shared" si="9"/>
        <v>2.4827840719999997E-2</v>
      </c>
      <c r="U69" s="15">
        <f t="shared" si="10"/>
        <v>2.4310255199999999E-2</v>
      </c>
    </row>
    <row r="70" spans="1:21" x14ac:dyDescent="0.25">
      <c r="A70" s="3">
        <f t="shared" si="11"/>
        <v>5.4999999999999973E-2</v>
      </c>
      <c r="B70">
        <f t="shared" si="12"/>
        <v>3.5674999999999991E-2</v>
      </c>
      <c r="C70">
        <f t="shared" si="12"/>
        <v>3.5949999999999996E-2</v>
      </c>
      <c r="D70">
        <f t="shared" si="12"/>
        <v>2.6049999999999997E-2</v>
      </c>
      <c r="E70">
        <f t="shared" si="12"/>
        <v>2.5499999999999998E-2</v>
      </c>
      <c r="F70" s="15">
        <f t="shared" si="3"/>
        <v>1.569699999999999E-3</v>
      </c>
      <c r="G70" s="15">
        <f t="shared" si="4"/>
        <v>1.5817999999999993E-3</v>
      </c>
      <c r="H70" s="15">
        <f t="shared" si="5"/>
        <v>1.1461999999999993E-3</v>
      </c>
      <c r="I70" s="15">
        <f t="shared" si="6"/>
        <v>1.1219999999999995E-3</v>
      </c>
      <c r="R70" s="15">
        <f t="shared" si="7"/>
        <v>3.4105299999999991E-2</v>
      </c>
      <c r="S70" s="15">
        <f t="shared" si="8"/>
        <v>3.4368199999999995E-2</v>
      </c>
      <c r="T70" s="15">
        <f t="shared" si="9"/>
        <v>2.4903799999999997E-2</v>
      </c>
      <c r="U70" s="15">
        <f t="shared" si="10"/>
        <v>2.4378E-2</v>
      </c>
    </row>
    <row r="71" spans="1:21" x14ac:dyDescent="0.25">
      <c r="A71" s="3">
        <f t="shared" si="11"/>
        <v>5.5899999999999971E-2</v>
      </c>
      <c r="B71">
        <f t="shared" si="12"/>
        <v>3.5931499999999991E-2</v>
      </c>
      <c r="C71">
        <f t="shared" si="12"/>
        <v>3.6210999999999993E-2</v>
      </c>
      <c r="D71">
        <f t="shared" si="12"/>
        <v>2.6148999999999999E-2</v>
      </c>
      <c r="E71">
        <f t="shared" si="12"/>
        <v>2.5589999999999998E-2</v>
      </c>
      <c r="F71" s="15">
        <f t="shared" si="3"/>
        <v>1.6068566799999991E-3</v>
      </c>
      <c r="G71" s="15">
        <f t="shared" si="4"/>
        <v>1.619355919999999E-3</v>
      </c>
      <c r="H71" s="15">
        <f t="shared" si="5"/>
        <v>1.1693832799999993E-3</v>
      </c>
      <c r="I71" s="15">
        <f t="shared" si="6"/>
        <v>1.1443847999999992E-3</v>
      </c>
      <c r="R71" s="15">
        <f t="shared" si="7"/>
        <v>3.4324643319999994E-2</v>
      </c>
      <c r="S71" s="15">
        <f t="shared" si="8"/>
        <v>3.4591644079999997E-2</v>
      </c>
      <c r="T71" s="15">
        <f t="shared" si="9"/>
        <v>2.497961672E-2</v>
      </c>
      <c r="U71" s="15">
        <f t="shared" si="10"/>
        <v>2.44456152E-2</v>
      </c>
    </row>
    <row r="72" spans="1:21" x14ac:dyDescent="0.25">
      <c r="A72" s="3">
        <f t="shared" si="11"/>
        <v>5.6799999999999969E-2</v>
      </c>
      <c r="B72">
        <f t="shared" si="12"/>
        <v>3.6187999999999991E-2</v>
      </c>
      <c r="C72">
        <f t="shared" si="12"/>
        <v>3.6471999999999991E-2</v>
      </c>
      <c r="D72">
        <f t="shared" si="12"/>
        <v>2.6247999999999997E-2</v>
      </c>
      <c r="E72">
        <f t="shared" si="12"/>
        <v>2.5679999999999998E-2</v>
      </c>
      <c r="F72" s="15">
        <f t="shared" si="3"/>
        <v>1.6443827199999986E-3</v>
      </c>
      <c r="G72" s="15">
        <f t="shared" si="4"/>
        <v>1.6572876799999987E-3</v>
      </c>
      <c r="H72" s="15">
        <f t="shared" si="5"/>
        <v>1.1927091199999992E-3</v>
      </c>
      <c r="I72" s="15">
        <f t="shared" si="6"/>
        <v>1.1668991999999993E-3</v>
      </c>
      <c r="R72" s="15">
        <f t="shared" si="7"/>
        <v>3.4543617279999994E-2</v>
      </c>
      <c r="S72" s="15">
        <f t="shared" si="8"/>
        <v>3.4814712319999989E-2</v>
      </c>
      <c r="T72" s="15">
        <f t="shared" si="9"/>
        <v>2.5055290879999997E-2</v>
      </c>
      <c r="U72" s="15">
        <f t="shared" si="10"/>
        <v>2.45131008E-2</v>
      </c>
    </row>
    <row r="73" spans="1:21" x14ac:dyDescent="0.25">
      <c r="A73" s="3">
        <f t="shared" si="11"/>
        <v>5.7699999999999967E-2</v>
      </c>
      <c r="B73">
        <f t="shared" si="12"/>
        <v>3.6444499999999991E-2</v>
      </c>
      <c r="C73">
        <f t="shared" si="12"/>
        <v>3.6732999999999988E-2</v>
      </c>
      <c r="D73">
        <f t="shared" si="12"/>
        <v>2.6346999999999995E-2</v>
      </c>
      <c r="E73">
        <f t="shared" si="12"/>
        <v>2.5769999999999998E-2</v>
      </c>
      <c r="F73" s="15">
        <f t="shared" si="3"/>
        <v>1.6822781199999988E-3</v>
      </c>
      <c r="G73" s="15">
        <f t="shared" si="4"/>
        <v>1.6955952799999987E-3</v>
      </c>
      <c r="H73" s="15">
        <f t="shared" si="5"/>
        <v>1.2161775199999991E-3</v>
      </c>
      <c r="I73" s="15">
        <f t="shared" si="6"/>
        <v>1.1895431999999994E-3</v>
      </c>
      <c r="R73" s="15">
        <f t="shared" si="7"/>
        <v>3.4762221879999992E-2</v>
      </c>
      <c r="S73" s="15">
        <f t="shared" si="8"/>
        <v>3.5037404719999991E-2</v>
      </c>
      <c r="T73" s="15">
        <f t="shared" si="9"/>
        <v>2.5130822479999995E-2</v>
      </c>
      <c r="U73" s="15">
        <f t="shared" si="10"/>
        <v>2.4580456799999997E-2</v>
      </c>
    </row>
    <row r="74" spans="1:21" x14ac:dyDescent="0.25">
      <c r="A74" s="3">
        <f t="shared" si="11"/>
        <v>5.8599999999999965E-2</v>
      </c>
      <c r="B74">
        <f t="shared" ref="B74:E105" si="13">B$4+B$3*$A74</f>
        <v>3.6700999999999991E-2</v>
      </c>
      <c r="C74">
        <f t="shared" si="13"/>
        <v>3.6993999999999985E-2</v>
      </c>
      <c r="D74">
        <f t="shared" si="13"/>
        <v>2.6445999999999997E-2</v>
      </c>
      <c r="E74">
        <f t="shared" si="13"/>
        <v>2.5859999999999998E-2</v>
      </c>
      <c r="F74" s="15">
        <f t="shared" ref="F74:F137" si="14">B74*$A74*(1-$B$5)</f>
        <v>1.7205428799999985E-3</v>
      </c>
      <c r="G74" s="15">
        <f t="shared" ref="G74:G137" si="15">C74*$A74*(1-$B$5)</f>
        <v>1.7342787199999985E-3</v>
      </c>
      <c r="H74" s="15">
        <f t="shared" ref="H74:H137" si="16">D74*$A74*(1-$B$5)</f>
        <v>1.2397884799999993E-3</v>
      </c>
      <c r="I74" s="15">
        <f t="shared" ref="I74:I137" si="17">E74*$A74*(1-$B$5)</f>
        <v>1.2123167999999991E-3</v>
      </c>
      <c r="R74" s="15">
        <f t="shared" ref="R74:R137" si="18">B74-F74</f>
        <v>3.4980457119999989E-2</v>
      </c>
      <c r="S74" s="15">
        <f t="shared" ref="S74:S137" si="19">C74-G74</f>
        <v>3.5259721279999989E-2</v>
      </c>
      <c r="T74" s="15">
        <f t="shared" ref="T74:T137" si="20">D74-H74</f>
        <v>2.5206211519999997E-2</v>
      </c>
      <c r="U74" s="15">
        <f t="shared" ref="U74:U137" si="21">E74-I74</f>
        <v>2.4647683199999999E-2</v>
      </c>
    </row>
    <row r="75" spans="1:21" x14ac:dyDescent="0.25">
      <c r="A75" s="3">
        <f t="shared" ref="A75:A138" si="22">A74+0.0009</f>
        <v>5.9499999999999963E-2</v>
      </c>
      <c r="B75">
        <f t="shared" si="13"/>
        <v>3.695749999999999E-2</v>
      </c>
      <c r="C75">
        <f t="shared" si="13"/>
        <v>3.725499999999999E-2</v>
      </c>
      <c r="D75">
        <f t="shared" si="13"/>
        <v>2.6544999999999996E-2</v>
      </c>
      <c r="E75">
        <f t="shared" si="13"/>
        <v>2.5949999999999997E-2</v>
      </c>
      <c r="F75" s="15">
        <f t="shared" si="14"/>
        <v>1.7591769999999987E-3</v>
      </c>
      <c r="G75" s="15">
        <f t="shared" si="15"/>
        <v>1.7733379999999984E-3</v>
      </c>
      <c r="H75" s="15">
        <f t="shared" si="16"/>
        <v>1.263541999999999E-3</v>
      </c>
      <c r="I75" s="15">
        <f t="shared" si="17"/>
        <v>1.2352199999999991E-3</v>
      </c>
      <c r="R75" s="15">
        <f t="shared" si="18"/>
        <v>3.519832299999999E-2</v>
      </c>
      <c r="S75" s="15">
        <f t="shared" si="19"/>
        <v>3.548166199999999E-2</v>
      </c>
      <c r="T75" s="15">
        <f t="shared" si="20"/>
        <v>2.5281457999999996E-2</v>
      </c>
      <c r="U75" s="15">
        <f t="shared" si="21"/>
        <v>2.4714779999999999E-2</v>
      </c>
    </row>
    <row r="76" spans="1:21" x14ac:dyDescent="0.25">
      <c r="A76" s="3">
        <f t="shared" si="22"/>
        <v>6.0399999999999961E-2</v>
      </c>
      <c r="B76">
        <f t="shared" si="13"/>
        <v>3.7213999999999983E-2</v>
      </c>
      <c r="C76">
        <f t="shared" si="13"/>
        <v>3.7515999999999987E-2</v>
      </c>
      <c r="D76">
        <f t="shared" si="13"/>
        <v>2.6643999999999994E-2</v>
      </c>
      <c r="E76">
        <f t="shared" si="13"/>
        <v>2.6039999999999997E-2</v>
      </c>
      <c r="F76" s="15">
        <f t="shared" si="14"/>
        <v>1.798180479999998E-3</v>
      </c>
      <c r="G76" s="15">
        <f t="shared" si="15"/>
        <v>1.8127731199999984E-3</v>
      </c>
      <c r="H76" s="15">
        <f t="shared" si="16"/>
        <v>1.2874380799999989E-3</v>
      </c>
      <c r="I76" s="15">
        <f t="shared" si="17"/>
        <v>1.258252799999999E-3</v>
      </c>
      <c r="R76" s="15">
        <f t="shared" si="18"/>
        <v>3.5415819519999989E-2</v>
      </c>
      <c r="S76" s="15">
        <f t="shared" si="19"/>
        <v>3.5703226879999987E-2</v>
      </c>
      <c r="T76" s="15">
        <f t="shared" si="20"/>
        <v>2.5356561919999996E-2</v>
      </c>
      <c r="U76" s="15">
        <f t="shared" si="21"/>
        <v>2.4781747199999999E-2</v>
      </c>
    </row>
    <row r="77" spans="1:21" x14ac:dyDescent="0.25">
      <c r="A77" s="3">
        <f t="shared" si="22"/>
        <v>6.1299999999999959E-2</v>
      </c>
      <c r="B77">
        <f t="shared" si="13"/>
        <v>3.747049999999999E-2</v>
      </c>
      <c r="C77">
        <f t="shared" si="13"/>
        <v>3.7776999999999991E-2</v>
      </c>
      <c r="D77">
        <f t="shared" si="13"/>
        <v>2.6742999999999996E-2</v>
      </c>
      <c r="E77">
        <f t="shared" si="13"/>
        <v>2.6129999999999997E-2</v>
      </c>
      <c r="F77" s="15">
        <f t="shared" si="14"/>
        <v>1.8375533199999983E-3</v>
      </c>
      <c r="G77" s="15">
        <f t="shared" si="15"/>
        <v>1.8525840799999986E-3</v>
      </c>
      <c r="H77" s="15">
        <f t="shared" si="16"/>
        <v>1.3114767199999991E-3</v>
      </c>
      <c r="I77" s="15">
        <f t="shared" si="17"/>
        <v>1.2814151999999991E-3</v>
      </c>
      <c r="R77" s="15">
        <f t="shared" si="18"/>
        <v>3.5632946679999992E-2</v>
      </c>
      <c r="S77" s="15">
        <f t="shared" si="19"/>
        <v>3.5924415919999994E-2</v>
      </c>
      <c r="T77" s="15">
        <f t="shared" si="20"/>
        <v>2.5431523279999996E-2</v>
      </c>
      <c r="U77" s="15">
        <f t="shared" si="21"/>
        <v>2.4848584799999997E-2</v>
      </c>
    </row>
    <row r="78" spans="1:21" x14ac:dyDescent="0.25">
      <c r="A78" s="3">
        <f t="shared" si="22"/>
        <v>6.2199999999999957E-2</v>
      </c>
      <c r="B78">
        <f t="shared" si="13"/>
        <v>3.7726999999999983E-2</v>
      </c>
      <c r="C78">
        <f t="shared" si="13"/>
        <v>3.8037999999999988E-2</v>
      </c>
      <c r="D78">
        <f t="shared" si="13"/>
        <v>2.6841999999999998E-2</v>
      </c>
      <c r="E78">
        <f t="shared" si="13"/>
        <v>2.6219999999999997E-2</v>
      </c>
      <c r="F78" s="15">
        <f t="shared" si="14"/>
        <v>1.8772955199999981E-3</v>
      </c>
      <c r="G78" s="15">
        <f t="shared" si="15"/>
        <v>1.8927708799999982E-3</v>
      </c>
      <c r="H78" s="15">
        <f t="shared" si="16"/>
        <v>1.335657919999999E-3</v>
      </c>
      <c r="I78" s="15">
        <f t="shared" si="17"/>
        <v>1.304707199999999E-3</v>
      </c>
      <c r="R78" s="15">
        <f t="shared" si="18"/>
        <v>3.5849704479999987E-2</v>
      </c>
      <c r="S78" s="15">
        <f t="shared" si="19"/>
        <v>3.614522911999999E-2</v>
      </c>
      <c r="T78" s="15">
        <f t="shared" si="20"/>
        <v>2.5506342079999998E-2</v>
      </c>
      <c r="U78" s="15">
        <f t="shared" si="21"/>
        <v>2.4915292799999999E-2</v>
      </c>
    </row>
    <row r="79" spans="1:21" x14ac:dyDescent="0.25">
      <c r="A79" s="3">
        <f t="shared" si="22"/>
        <v>6.3099999999999962E-2</v>
      </c>
      <c r="B79">
        <f t="shared" si="13"/>
        <v>3.7983499999999989E-2</v>
      </c>
      <c r="C79">
        <f t="shared" si="13"/>
        <v>3.8298999999999986E-2</v>
      </c>
      <c r="D79">
        <f t="shared" si="13"/>
        <v>2.6940999999999996E-2</v>
      </c>
      <c r="E79">
        <f t="shared" si="13"/>
        <v>2.6309999999999997E-2</v>
      </c>
      <c r="F79" s="15">
        <f t="shared" si="14"/>
        <v>1.9174070799999985E-3</v>
      </c>
      <c r="G79" s="15">
        <f t="shared" si="15"/>
        <v>1.9333335199999983E-3</v>
      </c>
      <c r="H79" s="15">
        <f t="shared" si="16"/>
        <v>1.3599816799999991E-3</v>
      </c>
      <c r="I79" s="15">
        <f t="shared" si="17"/>
        <v>1.328128799999999E-3</v>
      </c>
      <c r="R79" s="15">
        <f t="shared" si="18"/>
        <v>3.6066092919999994E-2</v>
      </c>
      <c r="S79" s="15">
        <f t="shared" si="19"/>
        <v>3.6365666479999989E-2</v>
      </c>
      <c r="T79" s="15">
        <f t="shared" si="20"/>
        <v>2.5581018319999996E-2</v>
      </c>
      <c r="U79" s="15">
        <f t="shared" si="21"/>
        <v>2.4981871199999998E-2</v>
      </c>
    </row>
    <row r="80" spans="1:21" x14ac:dyDescent="0.25">
      <c r="A80" s="3">
        <f t="shared" si="22"/>
        <v>6.399999999999996E-2</v>
      </c>
      <c r="B80">
        <f t="shared" si="13"/>
        <v>3.8239999999999982E-2</v>
      </c>
      <c r="C80">
        <f t="shared" si="13"/>
        <v>3.8559999999999983E-2</v>
      </c>
      <c r="D80">
        <f t="shared" si="13"/>
        <v>2.7039999999999995E-2</v>
      </c>
      <c r="E80">
        <f t="shared" si="13"/>
        <v>2.6399999999999996E-2</v>
      </c>
      <c r="F80" s="15">
        <f t="shared" si="14"/>
        <v>1.9578879999999979E-3</v>
      </c>
      <c r="G80" s="15">
        <f t="shared" si="15"/>
        <v>1.9742719999999978E-3</v>
      </c>
      <c r="H80" s="15">
        <f t="shared" si="16"/>
        <v>1.3844479999999991E-3</v>
      </c>
      <c r="I80" s="15">
        <f t="shared" si="17"/>
        <v>1.3516799999999992E-3</v>
      </c>
      <c r="R80" s="15">
        <f t="shared" si="18"/>
        <v>3.6282111999999984E-2</v>
      </c>
      <c r="S80" s="15">
        <f t="shared" si="19"/>
        <v>3.6585727999999984E-2</v>
      </c>
      <c r="T80" s="15">
        <f t="shared" si="20"/>
        <v>2.5655551999999995E-2</v>
      </c>
      <c r="U80" s="15">
        <f t="shared" si="21"/>
        <v>2.5048319999999999E-2</v>
      </c>
    </row>
    <row r="81" spans="1:21" x14ac:dyDescent="0.25">
      <c r="A81" s="3">
        <f t="shared" si="22"/>
        <v>6.4899999999999958E-2</v>
      </c>
      <c r="B81">
        <f t="shared" si="13"/>
        <v>3.8496499999999989E-2</v>
      </c>
      <c r="C81">
        <f t="shared" si="13"/>
        <v>3.8820999999999987E-2</v>
      </c>
      <c r="D81">
        <f t="shared" si="13"/>
        <v>2.7138999999999996E-2</v>
      </c>
      <c r="E81">
        <f t="shared" si="13"/>
        <v>2.6489999999999996E-2</v>
      </c>
      <c r="F81" s="15">
        <f t="shared" si="14"/>
        <v>1.9987382799999984E-3</v>
      </c>
      <c r="G81" s="15">
        <f t="shared" si="15"/>
        <v>2.0155863199999981E-3</v>
      </c>
      <c r="H81" s="15">
        <f t="shared" si="16"/>
        <v>1.409056879999999E-3</v>
      </c>
      <c r="I81" s="15">
        <f t="shared" si="17"/>
        <v>1.3753607999999989E-3</v>
      </c>
      <c r="R81" s="15">
        <f t="shared" si="18"/>
        <v>3.6497761719999994E-2</v>
      </c>
      <c r="S81" s="15">
        <f t="shared" si="19"/>
        <v>3.6805413679999989E-2</v>
      </c>
      <c r="T81" s="15">
        <f t="shared" si="20"/>
        <v>2.5729943119999998E-2</v>
      </c>
      <c r="U81" s="15">
        <f t="shared" si="21"/>
        <v>2.5114639199999997E-2</v>
      </c>
    </row>
    <row r="82" spans="1:21" x14ac:dyDescent="0.25">
      <c r="A82" s="3">
        <f t="shared" si="22"/>
        <v>6.5799999999999956E-2</v>
      </c>
      <c r="B82">
        <f t="shared" si="13"/>
        <v>3.8752999999999982E-2</v>
      </c>
      <c r="C82">
        <f t="shared" si="13"/>
        <v>3.9081999999999985E-2</v>
      </c>
      <c r="D82">
        <f t="shared" si="13"/>
        <v>2.7237999999999995E-2</v>
      </c>
      <c r="E82">
        <f t="shared" si="13"/>
        <v>2.6579999999999996E-2</v>
      </c>
      <c r="F82" s="15">
        <f t="shared" si="14"/>
        <v>2.0399579199999979E-3</v>
      </c>
      <c r="G82" s="15">
        <f t="shared" si="15"/>
        <v>2.0572764799999979E-3</v>
      </c>
      <c r="H82" s="15">
        <f t="shared" si="16"/>
        <v>1.4338083199999987E-3</v>
      </c>
      <c r="I82" s="15">
        <f t="shared" si="17"/>
        <v>1.3991711999999988E-3</v>
      </c>
      <c r="R82" s="15">
        <f t="shared" si="18"/>
        <v>3.6713042079999987E-2</v>
      </c>
      <c r="S82" s="15">
        <f t="shared" si="19"/>
        <v>3.702472351999999E-2</v>
      </c>
      <c r="T82" s="15">
        <f t="shared" si="20"/>
        <v>2.5804191679999998E-2</v>
      </c>
      <c r="U82" s="15">
        <f t="shared" si="21"/>
        <v>2.5180828799999996E-2</v>
      </c>
    </row>
    <row r="83" spans="1:21" x14ac:dyDescent="0.25">
      <c r="A83" s="3">
        <f t="shared" si="22"/>
        <v>6.6699999999999954E-2</v>
      </c>
      <c r="B83">
        <f t="shared" si="13"/>
        <v>3.9009499999999989E-2</v>
      </c>
      <c r="C83">
        <f t="shared" si="13"/>
        <v>3.9342999999999989E-2</v>
      </c>
      <c r="D83">
        <f t="shared" si="13"/>
        <v>2.7336999999999993E-2</v>
      </c>
      <c r="E83">
        <f t="shared" si="13"/>
        <v>2.6669999999999996E-2</v>
      </c>
      <c r="F83" s="15">
        <f t="shared" si="14"/>
        <v>2.0815469199999977E-3</v>
      </c>
      <c r="G83" s="15">
        <f t="shared" si="15"/>
        <v>2.0993424799999982E-3</v>
      </c>
      <c r="H83" s="15">
        <f t="shared" si="16"/>
        <v>1.4587023199999988E-3</v>
      </c>
      <c r="I83" s="15">
        <f t="shared" si="17"/>
        <v>1.4231111999999989E-3</v>
      </c>
      <c r="R83" s="15">
        <f t="shared" si="18"/>
        <v>3.6927953079999992E-2</v>
      </c>
      <c r="S83" s="15">
        <f t="shared" si="19"/>
        <v>3.7243657519999994E-2</v>
      </c>
      <c r="T83" s="15">
        <f t="shared" si="20"/>
        <v>2.5878297679999995E-2</v>
      </c>
      <c r="U83" s="15">
        <f t="shared" si="21"/>
        <v>2.5246888799999995E-2</v>
      </c>
    </row>
    <row r="84" spans="1:21" x14ac:dyDescent="0.25">
      <c r="A84" s="3">
        <f t="shared" si="22"/>
        <v>6.7599999999999952E-2</v>
      </c>
      <c r="B84">
        <f t="shared" si="13"/>
        <v>3.9265999999999981E-2</v>
      </c>
      <c r="C84">
        <f t="shared" si="13"/>
        <v>3.9603999999999986E-2</v>
      </c>
      <c r="D84">
        <f t="shared" si="13"/>
        <v>2.7435999999999995E-2</v>
      </c>
      <c r="E84">
        <f t="shared" si="13"/>
        <v>2.6759999999999996E-2</v>
      </c>
      <c r="F84" s="15">
        <f t="shared" si="14"/>
        <v>2.1235052799999975E-3</v>
      </c>
      <c r="G84" s="15">
        <f t="shared" si="15"/>
        <v>2.1417843199999977E-3</v>
      </c>
      <c r="H84" s="15">
        <f t="shared" si="16"/>
        <v>1.4837388799999987E-3</v>
      </c>
      <c r="I84" s="15">
        <f t="shared" si="17"/>
        <v>1.4471807999999987E-3</v>
      </c>
      <c r="R84" s="15">
        <f t="shared" si="18"/>
        <v>3.7142494719999981E-2</v>
      </c>
      <c r="S84" s="15">
        <f t="shared" si="19"/>
        <v>3.7462215679999987E-2</v>
      </c>
      <c r="T84" s="15">
        <f t="shared" si="20"/>
        <v>2.5952261119999997E-2</v>
      </c>
      <c r="U84" s="15">
        <f t="shared" si="21"/>
        <v>2.5312819199999996E-2</v>
      </c>
    </row>
    <row r="85" spans="1:21" x14ac:dyDescent="0.25">
      <c r="A85" s="3">
        <f t="shared" si="22"/>
        <v>6.849999999999995E-2</v>
      </c>
      <c r="B85">
        <f t="shared" si="13"/>
        <v>3.9522499999999988E-2</v>
      </c>
      <c r="C85">
        <f t="shared" si="13"/>
        <v>3.9864999999999984E-2</v>
      </c>
      <c r="D85">
        <f t="shared" si="13"/>
        <v>2.7534999999999997E-2</v>
      </c>
      <c r="E85">
        <f t="shared" si="13"/>
        <v>2.6849999999999995E-2</v>
      </c>
      <c r="F85" s="15">
        <f t="shared" si="14"/>
        <v>2.1658329999999981E-3</v>
      </c>
      <c r="G85" s="15">
        <f t="shared" si="15"/>
        <v>2.1846019999999977E-3</v>
      </c>
      <c r="H85" s="15">
        <f t="shared" si="16"/>
        <v>1.5089179999999989E-3</v>
      </c>
      <c r="I85" s="15">
        <f t="shared" si="17"/>
        <v>1.4713799999999987E-3</v>
      </c>
      <c r="R85" s="15">
        <f t="shared" si="18"/>
        <v>3.7356666999999989E-2</v>
      </c>
      <c r="S85" s="15">
        <f t="shared" si="19"/>
        <v>3.7680397999999983E-2</v>
      </c>
      <c r="T85" s="15">
        <f t="shared" si="20"/>
        <v>2.6026081999999999E-2</v>
      </c>
      <c r="U85" s="15">
        <f t="shared" si="21"/>
        <v>2.5378619999999998E-2</v>
      </c>
    </row>
    <row r="86" spans="1:21" x14ac:dyDescent="0.25">
      <c r="A86" s="3">
        <f t="shared" si="22"/>
        <v>6.9399999999999948E-2</v>
      </c>
      <c r="B86">
        <f t="shared" si="13"/>
        <v>3.9778999999999981E-2</v>
      </c>
      <c r="C86">
        <f t="shared" si="13"/>
        <v>4.0125999999999981E-2</v>
      </c>
      <c r="D86">
        <f t="shared" si="13"/>
        <v>2.7633999999999995E-2</v>
      </c>
      <c r="E86">
        <f t="shared" si="13"/>
        <v>2.6939999999999995E-2</v>
      </c>
      <c r="F86" s="15">
        <f t="shared" si="14"/>
        <v>2.2085300799999973E-3</v>
      </c>
      <c r="G86" s="15">
        <f t="shared" si="15"/>
        <v>2.2277955199999974E-3</v>
      </c>
      <c r="H86" s="15">
        <f t="shared" si="16"/>
        <v>1.5342396799999988E-3</v>
      </c>
      <c r="I86" s="15">
        <f t="shared" si="17"/>
        <v>1.4957087999999986E-3</v>
      </c>
      <c r="R86" s="15">
        <f t="shared" si="18"/>
        <v>3.7570469919999981E-2</v>
      </c>
      <c r="S86" s="15">
        <f t="shared" si="19"/>
        <v>3.7898204479999982E-2</v>
      </c>
      <c r="T86" s="15">
        <f t="shared" si="20"/>
        <v>2.6099760319999998E-2</v>
      </c>
      <c r="U86" s="15">
        <f t="shared" si="21"/>
        <v>2.5444291199999997E-2</v>
      </c>
    </row>
    <row r="87" spans="1:21" x14ac:dyDescent="0.25">
      <c r="A87" s="3">
        <f t="shared" si="22"/>
        <v>7.0299999999999946E-2</v>
      </c>
      <c r="B87">
        <f t="shared" si="13"/>
        <v>4.0035499999999988E-2</v>
      </c>
      <c r="C87">
        <f t="shared" si="13"/>
        <v>4.0386999999999978E-2</v>
      </c>
      <c r="D87">
        <f t="shared" si="13"/>
        <v>2.7732999999999994E-2</v>
      </c>
      <c r="E87">
        <f t="shared" si="13"/>
        <v>2.7029999999999995E-2</v>
      </c>
      <c r="F87" s="15">
        <f t="shared" si="14"/>
        <v>2.2515965199999977E-3</v>
      </c>
      <c r="G87" s="15">
        <f t="shared" si="15"/>
        <v>2.2713648799999975E-3</v>
      </c>
      <c r="H87" s="15">
        <f t="shared" si="16"/>
        <v>1.5597039199999984E-3</v>
      </c>
      <c r="I87" s="15">
        <f t="shared" si="17"/>
        <v>1.5201671999999986E-3</v>
      </c>
      <c r="R87" s="15">
        <f t="shared" si="18"/>
        <v>3.7783903479999992E-2</v>
      </c>
      <c r="S87" s="15">
        <f t="shared" si="19"/>
        <v>3.8115635119999984E-2</v>
      </c>
      <c r="T87" s="15">
        <f t="shared" si="20"/>
        <v>2.6173296079999995E-2</v>
      </c>
      <c r="U87" s="15">
        <f t="shared" si="21"/>
        <v>2.5509832799999996E-2</v>
      </c>
    </row>
    <row r="88" spans="1:21" x14ac:dyDescent="0.25">
      <c r="A88" s="3">
        <f t="shared" si="22"/>
        <v>7.1199999999999944E-2</v>
      </c>
      <c r="B88">
        <f t="shared" si="13"/>
        <v>4.0291999999999981E-2</v>
      </c>
      <c r="C88">
        <f t="shared" si="13"/>
        <v>4.0647999999999983E-2</v>
      </c>
      <c r="D88">
        <f t="shared" si="13"/>
        <v>2.7831999999999996E-2</v>
      </c>
      <c r="E88">
        <f t="shared" si="13"/>
        <v>2.7119999999999995E-2</v>
      </c>
      <c r="F88" s="15">
        <f t="shared" si="14"/>
        <v>2.2950323199999972E-3</v>
      </c>
      <c r="G88" s="15">
        <f t="shared" si="15"/>
        <v>2.3153100799999972E-3</v>
      </c>
      <c r="H88" s="15">
        <f t="shared" si="16"/>
        <v>1.5853107199999984E-3</v>
      </c>
      <c r="I88" s="15">
        <f t="shared" si="17"/>
        <v>1.5447551999999984E-3</v>
      </c>
      <c r="R88" s="15">
        <f t="shared" si="18"/>
        <v>3.7996967679999986E-2</v>
      </c>
      <c r="S88" s="15">
        <f t="shared" si="19"/>
        <v>3.8332689919999982E-2</v>
      </c>
      <c r="T88" s="15">
        <f t="shared" si="20"/>
        <v>2.6246689279999999E-2</v>
      </c>
      <c r="U88" s="15">
        <f t="shared" si="21"/>
        <v>2.5575244799999997E-2</v>
      </c>
    </row>
    <row r="89" spans="1:21" x14ac:dyDescent="0.25">
      <c r="A89" s="3">
        <f t="shared" si="22"/>
        <v>7.2099999999999942E-2</v>
      </c>
      <c r="B89">
        <f t="shared" si="13"/>
        <v>4.054849999999998E-2</v>
      </c>
      <c r="C89">
        <f t="shared" si="13"/>
        <v>4.0908999999999987E-2</v>
      </c>
      <c r="D89">
        <f t="shared" si="13"/>
        <v>2.7930999999999994E-2</v>
      </c>
      <c r="E89">
        <f t="shared" si="13"/>
        <v>2.7209999999999995E-2</v>
      </c>
      <c r="F89" s="15">
        <f t="shared" si="14"/>
        <v>2.3388374799999971E-3</v>
      </c>
      <c r="G89" s="15">
        <f t="shared" si="15"/>
        <v>2.3596311199999974E-3</v>
      </c>
      <c r="H89" s="15">
        <f t="shared" si="16"/>
        <v>1.6110600799999983E-3</v>
      </c>
      <c r="I89" s="15">
        <f t="shared" si="17"/>
        <v>1.5694727999999985E-3</v>
      </c>
      <c r="R89" s="15">
        <f t="shared" si="18"/>
        <v>3.8209662519999986E-2</v>
      </c>
      <c r="S89" s="15">
        <f t="shared" si="19"/>
        <v>3.854936887999999E-2</v>
      </c>
      <c r="T89" s="15">
        <f t="shared" si="20"/>
        <v>2.6319939919999997E-2</v>
      </c>
      <c r="U89" s="15">
        <f t="shared" si="21"/>
        <v>2.5640527199999995E-2</v>
      </c>
    </row>
    <row r="90" spans="1:21" x14ac:dyDescent="0.25">
      <c r="A90" s="3">
        <f t="shared" si="22"/>
        <v>7.299999999999994E-2</v>
      </c>
      <c r="B90">
        <f t="shared" si="13"/>
        <v>4.080499999999998E-2</v>
      </c>
      <c r="C90">
        <f t="shared" si="13"/>
        <v>4.1169999999999984E-2</v>
      </c>
      <c r="D90">
        <f t="shared" si="13"/>
        <v>2.8029999999999992E-2</v>
      </c>
      <c r="E90">
        <f t="shared" si="13"/>
        <v>2.7299999999999994E-2</v>
      </c>
      <c r="F90" s="15">
        <f t="shared" si="14"/>
        <v>2.3830119999999969E-3</v>
      </c>
      <c r="G90" s="15">
        <f t="shared" si="15"/>
        <v>2.4043279999999972E-3</v>
      </c>
      <c r="H90" s="15">
        <f t="shared" si="16"/>
        <v>1.6369519999999982E-3</v>
      </c>
      <c r="I90" s="15">
        <f t="shared" si="17"/>
        <v>1.5943199999999985E-3</v>
      </c>
      <c r="R90" s="15">
        <f t="shared" si="18"/>
        <v>3.8421987999999983E-2</v>
      </c>
      <c r="S90" s="15">
        <f t="shared" si="19"/>
        <v>3.8765671999999987E-2</v>
      </c>
      <c r="T90" s="15">
        <f t="shared" si="20"/>
        <v>2.6393047999999995E-2</v>
      </c>
      <c r="U90" s="15">
        <f t="shared" si="21"/>
        <v>2.5705679999999995E-2</v>
      </c>
    </row>
    <row r="91" spans="1:21" x14ac:dyDescent="0.25">
      <c r="A91" s="3">
        <f t="shared" si="22"/>
        <v>7.3899999999999938E-2</v>
      </c>
      <c r="B91">
        <f t="shared" si="13"/>
        <v>4.106149999999998E-2</v>
      </c>
      <c r="C91">
        <f t="shared" si="13"/>
        <v>4.1430999999999982E-2</v>
      </c>
      <c r="D91">
        <f t="shared" si="13"/>
        <v>2.8128999999999994E-2</v>
      </c>
      <c r="E91">
        <f t="shared" si="13"/>
        <v>2.7389999999999994E-2</v>
      </c>
      <c r="F91" s="15">
        <f t="shared" si="14"/>
        <v>2.427555879999997E-3</v>
      </c>
      <c r="G91" s="15">
        <f t="shared" si="15"/>
        <v>2.4494007199999971E-3</v>
      </c>
      <c r="H91" s="15">
        <f t="shared" si="16"/>
        <v>1.6629864799999985E-3</v>
      </c>
      <c r="I91" s="15">
        <f t="shared" si="17"/>
        <v>1.6192967999999986E-3</v>
      </c>
      <c r="R91" s="15">
        <f t="shared" si="18"/>
        <v>3.8633944119999986E-2</v>
      </c>
      <c r="S91" s="15">
        <f t="shared" si="19"/>
        <v>3.8981599279999987E-2</v>
      </c>
      <c r="T91" s="15">
        <f t="shared" si="20"/>
        <v>2.6466013519999994E-2</v>
      </c>
      <c r="U91" s="15">
        <f t="shared" si="21"/>
        <v>2.5770703199999995E-2</v>
      </c>
    </row>
    <row r="92" spans="1:21" x14ac:dyDescent="0.25">
      <c r="A92" s="3">
        <f t="shared" si="22"/>
        <v>7.4799999999999936E-2</v>
      </c>
      <c r="B92">
        <f t="shared" si="13"/>
        <v>4.131799999999998E-2</v>
      </c>
      <c r="C92">
        <f t="shared" si="13"/>
        <v>4.1691999999999979E-2</v>
      </c>
      <c r="D92">
        <f t="shared" si="13"/>
        <v>2.8227999999999993E-2</v>
      </c>
      <c r="E92">
        <f t="shared" si="13"/>
        <v>2.7479999999999994E-2</v>
      </c>
      <c r="F92" s="15">
        <f t="shared" si="14"/>
        <v>2.4724691199999971E-3</v>
      </c>
      <c r="G92" s="15">
        <f t="shared" si="15"/>
        <v>2.4948492799999967E-3</v>
      </c>
      <c r="H92" s="15">
        <f t="shared" si="16"/>
        <v>1.6891635199999982E-3</v>
      </c>
      <c r="I92" s="15">
        <f t="shared" si="17"/>
        <v>1.6444031999999983E-3</v>
      </c>
      <c r="R92" s="15">
        <f t="shared" si="18"/>
        <v>3.8845530879999986E-2</v>
      </c>
      <c r="S92" s="15">
        <f t="shared" si="19"/>
        <v>3.9197150719999983E-2</v>
      </c>
      <c r="T92" s="15">
        <f t="shared" si="20"/>
        <v>2.6538836479999994E-2</v>
      </c>
      <c r="U92" s="15">
        <f t="shared" si="21"/>
        <v>2.5835596799999996E-2</v>
      </c>
    </row>
    <row r="93" spans="1:21" x14ac:dyDescent="0.25">
      <c r="A93" s="3">
        <f t="shared" si="22"/>
        <v>7.5699999999999934E-2</v>
      </c>
      <c r="B93">
        <f t="shared" si="13"/>
        <v>4.157449999999998E-2</v>
      </c>
      <c r="C93">
        <f t="shared" si="13"/>
        <v>4.1952999999999976E-2</v>
      </c>
      <c r="D93">
        <f t="shared" si="13"/>
        <v>2.8326999999999991E-2</v>
      </c>
      <c r="E93">
        <f t="shared" si="13"/>
        <v>2.7569999999999994E-2</v>
      </c>
      <c r="F93" s="15">
        <f t="shared" si="14"/>
        <v>2.5177517199999966E-3</v>
      </c>
      <c r="G93" s="15">
        <f t="shared" si="15"/>
        <v>2.5406736799999967E-3</v>
      </c>
      <c r="H93" s="15">
        <f t="shared" si="16"/>
        <v>1.7154831199999981E-3</v>
      </c>
      <c r="I93" s="15">
        <f t="shared" si="17"/>
        <v>1.669639199999998E-3</v>
      </c>
      <c r="R93" s="15">
        <f t="shared" si="18"/>
        <v>3.9056748279999984E-2</v>
      </c>
      <c r="S93" s="15">
        <f t="shared" si="19"/>
        <v>3.9412326319999982E-2</v>
      </c>
      <c r="T93" s="15">
        <f t="shared" si="20"/>
        <v>2.6611516879999991E-2</v>
      </c>
      <c r="U93" s="15">
        <f t="shared" si="21"/>
        <v>2.5900360799999994E-2</v>
      </c>
    </row>
    <row r="94" spans="1:21" x14ac:dyDescent="0.25">
      <c r="A94" s="3">
        <f t="shared" si="22"/>
        <v>7.6599999999999932E-2</v>
      </c>
      <c r="B94">
        <f t="shared" si="13"/>
        <v>4.1830999999999979E-2</v>
      </c>
      <c r="C94">
        <f t="shared" si="13"/>
        <v>4.2213999999999981E-2</v>
      </c>
      <c r="D94">
        <f t="shared" si="13"/>
        <v>2.8425999999999993E-2</v>
      </c>
      <c r="E94">
        <f t="shared" si="13"/>
        <v>2.7659999999999994E-2</v>
      </c>
      <c r="F94" s="15">
        <f t="shared" si="14"/>
        <v>2.5634036799999965E-3</v>
      </c>
      <c r="G94" s="15">
        <f t="shared" si="15"/>
        <v>2.5868739199999967E-3</v>
      </c>
      <c r="H94" s="15">
        <f t="shared" si="16"/>
        <v>1.7419452799999982E-3</v>
      </c>
      <c r="I94" s="15">
        <f t="shared" si="17"/>
        <v>1.6950047999999983E-3</v>
      </c>
      <c r="R94" s="15">
        <f t="shared" si="18"/>
        <v>3.926759631999998E-2</v>
      </c>
      <c r="S94" s="15">
        <f t="shared" si="19"/>
        <v>3.9627126079999984E-2</v>
      </c>
      <c r="T94" s="15">
        <f t="shared" si="20"/>
        <v>2.6684054719999996E-2</v>
      </c>
      <c r="U94" s="15">
        <f t="shared" si="21"/>
        <v>2.5964995199999997E-2</v>
      </c>
    </row>
    <row r="95" spans="1:21" x14ac:dyDescent="0.25">
      <c r="A95" s="3">
        <f t="shared" si="22"/>
        <v>7.749999999999993E-2</v>
      </c>
      <c r="B95">
        <f t="shared" si="13"/>
        <v>4.2087499999999979E-2</v>
      </c>
      <c r="C95">
        <f t="shared" si="13"/>
        <v>4.2474999999999978E-2</v>
      </c>
      <c r="D95">
        <f t="shared" si="13"/>
        <v>2.8524999999999995E-2</v>
      </c>
      <c r="E95">
        <f t="shared" si="13"/>
        <v>2.7749999999999993E-2</v>
      </c>
      <c r="F95" s="15">
        <f t="shared" si="14"/>
        <v>2.6094249999999968E-3</v>
      </c>
      <c r="G95" s="15">
        <f t="shared" si="15"/>
        <v>2.6334499999999964E-3</v>
      </c>
      <c r="H95" s="15">
        <f t="shared" si="16"/>
        <v>1.7685499999999983E-3</v>
      </c>
      <c r="I95" s="15">
        <f t="shared" si="17"/>
        <v>1.7204999999999981E-3</v>
      </c>
      <c r="R95" s="15">
        <f t="shared" si="18"/>
        <v>3.9478074999999981E-2</v>
      </c>
      <c r="S95" s="15">
        <f t="shared" si="19"/>
        <v>3.9841549999999983E-2</v>
      </c>
      <c r="T95" s="15">
        <f t="shared" si="20"/>
        <v>2.6756449999999998E-2</v>
      </c>
      <c r="U95" s="15">
        <f t="shared" si="21"/>
        <v>2.6029499999999997E-2</v>
      </c>
    </row>
    <row r="96" spans="1:21" x14ac:dyDescent="0.25">
      <c r="A96" s="3">
        <f t="shared" si="22"/>
        <v>7.8399999999999928E-2</v>
      </c>
      <c r="B96">
        <f t="shared" si="13"/>
        <v>4.2343999999999979E-2</v>
      </c>
      <c r="C96">
        <f t="shared" si="13"/>
        <v>4.2735999999999982E-2</v>
      </c>
      <c r="D96">
        <f t="shared" si="13"/>
        <v>2.8623999999999993E-2</v>
      </c>
      <c r="E96">
        <f t="shared" si="13"/>
        <v>2.7839999999999993E-2</v>
      </c>
      <c r="F96" s="15">
        <f t="shared" si="14"/>
        <v>2.6558156799999962E-3</v>
      </c>
      <c r="G96" s="15">
        <f t="shared" si="15"/>
        <v>2.6804019199999965E-3</v>
      </c>
      <c r="H96" s="15">
        <f t="shared" si="16"/>
        <v>1.7952972799999982E-3</v>
      </c>
      <c r="I96" s="15">
        <f t="shared" si="17"/>
        <v>1.7461247999999983E-3</v>
      </c>
      <c r="R96" s="15">
        <f t="shared" si="18"/>
        <v>3.9688184319999986E-2</v>
      </c>
      <c r="S96" s="15">
        <f t="shared" si="19"/>
        <v>4.0055598079999984E-2</v>
      </c>
      <c r="T96" s="15">
        <f t="shared" si="20"/>
        <v>2.6828702719999997E-2</v>
      </c>
      <c r="U96" s="15">
        <f t="shared" si="21"/>
        <v>2.6093875199999995E-2</v>
      </c>
    </row>
    <row r="97" spans="1:21" x14ac:dyDescent="0.25">
      <c r="A97" s="3">
        <f t="shared" si="22"/>
        <v>7.9299999999999926E-2</v>
      </c>
      <c r="B97">
        <f t="shared" si="13"/>
        <v>4.2600499999999979E-2</v>
      </c>
      <c r="C97">
        <f t="shared" si="13"/>
        <v>4.299699999999998E-2</v>
      </c>
      <c r="D97">
        <f t="shared" si="13"/>
        <v>2.8722999999999992E-2</v>
      </c>
      <c r="E97">
        <f t="shared" si="13"/>
        <v>2.7929999999999993E-2</v>
      </c>
      <c r="F97" s="15">
        <f t="shared" si="14"/>
        <v>2.7025757199999963E-3</v>
      </c>
      <c r="G97" s="15">
        <f t="shared" si="15"/>
        <v>2.7277296799999963E-3</v>
      </c>
      <c r="H97" s="15">
        <f t="shared" si="16"/>
        <v>1.8221871199999981E-3</v>
      </c>
      <c r="I97" s="15">
        <f t="shared" si="17"/>
        <v>1.771879199999998E-3</v>
      </c>
      <c r="R97" s="15">
        <f t="shared" si="18"/>
        <v>3.9897924279999983E-2</v>
      </c>
      <c r="S97" s="15">
        <f t="shared" si="19"/>
        <v>4.0269270319999981E-2</v>
      </c>
      <c r="T97" s="15">
        <f t="shared" si="20"/>
        <v>2.6900812879999993E-2</v>
      </c>
      <c r="U97" s="15">
        <f t="shared" si="21"/>
        <v>2.6158120799999997E-2</v>
      </c>
    </row>
    <row r="98" spans="1:21" x14ac:dyDescent="0.25">
      <c r="A98" s="3">
        <f t="shared" si="22"/>
        <v>8.0199999999999924E-2</v>
      </c>
      <c r="B98">
        <f t="shared" si="13"/>
        <v>4.2856999999999978E-2</v>
      </c>
      <c r="C98">
        <f t="shared" si="13"/>
        <v>4.3257999999999977E-2</v>
      </c>
      <c r="D98">
        <f t="shared" si="13"/>
        <v>2.8821999999999993E-2</v>
      </c>
      <c r="E98">
        <f t="shared" si="13"/>
        <v>2.8019999999999993E-2</v>
      </c>
      <c r="F98" s="15">
        <f t="shared" si="14"/>
        <v>2.7497051199999959E-3</v>
      </c>
      <c r="G98" s="15">
        <f t="shared" si="15"/>
        <v>2.7754332799999962E-3</v>
      </c>
      <c r="H98" s="15">
        <f t="shared" si="16"/>
        <v>1.849219519999998E-3</v>
      </c>
      <c r="I98" s="15">
        <f t="shared" si="17"/>
        <v>1.7977631999999981E-3</v>
      </c>
      <c r="R98" s="15">
        <f t="shared" si="18"/>
        <v>4.0107294879999984E-2</v>
      </c>
      <c r="S98" s="15">
        <f t="shared" si="19"/>
        <v>4.0482566719999981E-2</v>
      </c>
      <c r="T98" s="15">
        <f t="shared" si="20"/>
        <v>2.6972780479999996E-2</v>
      </c>
      <c r="U98" s="15">
        <f t="shared" si="21"/>
        <v>2.6222236799999996E-2</v>
      </c>
    </row>
    <row r="99" spans="1:21" x14ac:dyDescent="0.25">
      <c r="A99" s="3">
        <f t="shared" si="22"/>
        <v>8.1099999999999922E-2</v>
      </c>
      <c r="B99">
        <f t="shared" si="13"/>
        <v>4.3113499999999971E-2</v>
      </c>
      <c r="C99">
        <f t="shared" si="13"/>
        <v>4.3518999999999974E-2</v>
      </c>
      <c r="D99">
        <f t="shared" si="13"/>
        <v>2.8920999999999992E-2</v>
      </c>
      <c r="E99">
        <f t="shared" si="13"/>
        <v>2.8109999999999993E-2</v>
      </c>
      <c r="F99" s="15">
        <f t="shared" si="14"/>
        <v>2.7972038799999955E-3</v>
      </c>
      <c r="G99" s="15">
        <f t="shared" si="15"/>
        <v>2.8235127199999956E-3</v>
      </c>
      <c r="H99" s="15">
        <f t="shared" si="16"/>
        <v>1.8763944799999978E-3</v>
      </c>
      <c r="I99" s="15">
        <f t="shared" si="17"/>
        <v>1.8237767999999977E-3</v>
      </c>
      <c r="R99" s="15">
        <f t="shared" si="18"/>
        <v>4.0316296119999977E-2</v>
      </c>
      <c r="S99" s="15">
        <f t="shared" si="19"/>
        <v>4.0695487279999977E-2</v>
      </c>
      <c r="T99" s="15">
        <f t="shared" si="20"/>
        <v>2.7044605519999994E-2</v>
      </c>
      <c r="U99" s="15">
        <f t="shared" si="21"/>
        <v>2.6286223199999993E-2</v>
      </c>
    </row>
    <row r="100" spans="1:21" x14ac:dyDescent="0.25">
      <c r="A100" s="3">
        <f t="shared" si="22"/>
        <v>8.199999999999992E-2</v>
      </c>
      <c r="B100">
        <f t="shared" si="13"/>
        <v>4.3369999999999978E-2</v>
      </c>
      <c r="C100">
        <f t="shared" si="13"/>
        <v>4.3779999999999972E-2</v>
      </c>
      <c r="D100">
        <f t="shared" si="13"/>
        <v>2.901999999999999E-2</v>
      </c>
      <c r="E100">
        <f t="shared" si="13"/>
        <v>2.8199999999999992E-2</v>
      </c>
      <c r="F100" s="15">
        <f t="shared" si="14"/>
        <v>2.8450719999999958E-3</v>
      </c>
      <c r="G100" s="15">
        <f t="shared" si="15"/>
        <v>2.8719679999999956E-3</v>
      </c>
      <c r="H100" s="15">
        <f t="shared" si="16"/>
        <v>1.9037119999999975E-3</v>
      </c>
      <c r="I100" s="15">
        <f t="shared" si="17"/>
        <v>1.8499199999999977E-3</v>
      </c>
      <c r="R100" s="15">
        <f t="shared" si="18"/>
        <v>4.0524927999999981E-2</v>
      </c>
      <c r="S100" s="15">
        <f t="shared" si="19"/>
        <v>4.0908031999999976E-2</v>
      </c>
      <c r="T100" s="15">
        <f t="shared" si="20"/>
        <v>2.7116287999999992E-2</v>
      </c>
      <c r="U100" s="15">
        <f t="shared" si="21"/>
        <v>2.6350079999999994E-2</v>
      </c>
    </row>
    <row r="101" spans="1:21" x14ac:dyDescent="0.25">
      <c r="A101" s="3">
        <f t="shared" si="22"/>
        <v>8.2899999999999918E-2</v>
      </c>
      <c r="B101">
        <f t="shared" si="13"/>
        <v>4.3626499999999971E-2</v>
      </c>
      <c r="C101">
        <f t="shared" si="13"/>
        <v>4.4040999999999976E-2</v>
      </c>
      <c r="D101">
        <f t="shared" si="13"/>
        <v>2.9118999999999992E-2</v>
      </c>
      <c r="E101">
        <f t="shared" si="13"/>
        <v>2.8289999999999992E-2</v>
      </c>
      <c r="F101" s="15">
        <f t="shared" si="14"/>
        <v>2.8933094799999952E-3</v>
      </c>
      <c r="G101" s="15">
        <f t="shared" si="15"/>
        <v>2.920799119999996E-3</v>
      </c>
      <c r="H101" s="15">
        <f t="shared" si="16"/>
        <v>1.9311720799999978E-3</v>
      </c>
      <c r="I101" s="15">
        <f t="shared" si="17"/>
        <v>1.8761927999999977E-3</v>
      </c>
      <c r="R101" s="15">
        <f t="shared" si="18"/>
        <v>4.0733190519999976E-2</v>
      </c>
      <c r="S101" s="15">
        <f t="shared" si="19"/>
        <v>4.1120200879999978E-2</v>
      </c>
      <c r="T101" s="15">
        <f t="shared" si="20"/>
        <v>2.7187827919999994E-2</v>
      </c>
      <c r="U101" s="15">
        <f t="shared" si="21"/>
        <v>2.6413807199999993E-2</v>
      </c>
    </row>
    <row r="102" spans="1:21" x14ac:dyDescent="0.25">
      <c r="A102" s="3">
        <f t="shared" si="22"/>
        <v>8.3799999999999916E-2</v>
      </c>
      <c r="B102">
        <f t="shared" si="13"/>
        <v>4.3882999999999978E-2</v>
      </c>
      <c r="C102">
        <f t="shared" si="13"/>
        <v>4.4301999999999973E-2</v>
      </c>
      <c r="D102">
        <f t="shared" si="13"/>
        <v>2.9217999999999991E-2</v>
      </c>
      <c r="E102">
        <f t="shared" si="13"/>
        <v>2.8379999999999992E-2</v>
      </c>
      <c r="F102" s="15">
        <f t="shared" si="14"/>
        <v>2.9419163199999958E-3</v>
      </c>
      <c r="G102" s="15">
        <f t="shared" si="15"/>
        <v>2.9700060799999952E-3</v>
      </c>
      <c r="H102" s="15">
        <f t="shared" si="16"/>
        <v>1.9587747199999975E-3</v>
      </c>
      <c r="I102" s="15">
        <f t="shared" si="17"/>
        <v>1.9025951999999974E-3</v>
      </c>
      <c r="R102" s="15">
        <f t="shared" si="18"/>
        <v>4.0941083679999983E-2</v>
      </c>
      <c r="S102" s="15">
        <f t="shared" si="19"/>
        <v>4.1331993919999976E-2</v>
      </c>
      <c r="T102" s="15">
        <f t="shared" si="20"/>
        <v>2.7259225279999993E-2</v>
      </c>
      <c r="U102" s="15">
        <f t="shared" si="21"/>
        <v>2.6477404799999993E-2</v>
      </c>
    </row>
    <row r="103" spans="1:21" x14ac:dyDescent="0.25">
      <c r="A103" s="3">
        <f t="shared" si="22"/>
        <v>8.4699999999999914E-2</v>
      </c>
      <c r="B103">
        <f t="shared" si="13"/>
        <v>4.413949999999997E-2</v>
      </c>
      <c r="C103">
        <f t="shared" si="13"/>
        <v>4.4562999999999978E-2</v>
      </c>
      <c r="D103">
        <f t="shared" si="13"/>
        <v>2.9316999999999989E-2</v>
      </c>
      <c r="E103">
        <f t="shared" si="13"/>
        <v>2.8469999999999992E-2</v>
      </c>
      <c r="F103" s="15">
        <f t="shared" si="14"/>
        <v>2.9908925199999951E-3</v>
      </c>
      <c r="G103" s="15">
        <f t="shared" si="15"/>
        <v>3.0195888799999957E-3</v>
      </c>
      <c r="H103" s="15">
        <f t="shared" si="16"/>
        <v>1.9865199199999971E-3</v>
      </c>
      <c r="I103" s="15">
        <f t="shared" si="17"/>
        <v>1.9291271999999976E-3</v>
      </c>
      <c r="R103" s="15">
        <f t="shared" si="18"/>
        <v>4.1148607479999974E-2</v>
      </c>
      <c r="S103" s="15">
        <f t="shared" si="19"/>
        <v>4.1543411119999984E-2</v>
      </c>
      <c r="T103" s="15">
        <f t="shared" si="20"/>
        <v>2.733048007999999E-2</v>
      </c>
      <c r="U103" s="15">
        <f t="shared" si="21"/>
        <v>2.6540872799999993E-2</v>
      </c>
    </row>
    <row r="104" spans="1:21" x14ac:dyDescent="0.25">
      <c r="A104" s="3">
        <f t="shared" si="22"/>
        <v>8.5599999999999912E-2</v>
      </c>
      <c r="B104">
        <f t="shared" si="13"/>
        <v>4.4395999999999977E-2</v>
      </c>
      <c r="C104">
        <f t="shared" si="13"/>
        <v>4.4823999999999975E-2</v>
      </c>
      <c r="D104">
        <f t="shared" si="13"/>
        <v>2.9415999999999991E-2</v>
      </c>
      <c r="E104">
        <f t="shared" si="13"/>
        <v>2.8559999999999992E-2</v>
      </c>
      <c r="F104" s="15">
        <f t="shared" si="14"/>
        <v>3.0402380799999956E-3</v>
      </c>
      <c r="G104" s="15">
        <f t="shared" si="15"/>
        <v>3.069547519999995E-3</v>
      </c>
      <c r="H104" s="15">
        <f t="shared" si="16"/>
        <v>2.0144076799999975E-3</v>
      </c>
      <c r="I104" s="15">
        <f t="shared" si="17"/>
        <v>1.9557887999999976E-3</v>
      </c>
      <c r="R104" s="15">
        <f t="shared" si="18"/>
        <v>4.1355761919999984E-2</v>
      </c>
      <c r="S104" s="15">
        <f t="shared" si="19"/>
        <v>4.1754452479999982E-2</v>
      </c>
      <c r="T104" s="15">
        <f t="shared" si="20"/>
        <v>2.7401592319999994E-2</v>
      </c>
      <c r="U104" s="15">
        <f t="shared" si="21"/>
        <v>2.6604211199999995E-2</v>
      </c>
    </row>
    <row r="105" spans="1:21" x14ac:dyDescent="0.25">
      <c r="A105" s="3">
        <f t="shared" si="22"/>
        <v>8.649999999999991E-2</v>
      </c>
      <c r="B105">
        <f t="shared" si="13"/>
        <v>4.465249999999997E-2</v>
      </c>
      <c r="C105">
        <f t="shared" si="13"/>
        <v>4.5084999999999972E-2</v>
      </c>
      <c r="D105">
        <f t="shared" si="13"/>
        <v>2.9514999999999993E-2</v>
      </c>
      <c r="E105">
        <f t="shared" si="13"/>
        <v>2.8649999999999991E-2</v>
      </c>
      <c r="F105" s="15">
        <f t="shared" si="14"/>
        <v>3.0899529999999947E-3</v>
      </c>
      <c r="G105" s="15">
        <f t="shared" si="15"/>
        <v>3.1198819999999953E-3</v>
      </c>
      <c r="H105" s="15">
        <f t="shared" si="16"/>
        <v>2.0424379999999976E-3</v>
      </c>
      <c r="I105" s="15">
        <f t="shared" si="17"/>
        <v>1.9825799999999972E-3</v>
      </c>
      <c r="R105" s="15">
        <f t="shared" si="18"/>
        <v>4.1562546999999977E-2</v>
      </c>
      <c r="S105" s="15">
        <f t="shared" si="19"/>
        <v>4.1965117999999975E-2</v>
      </c>
      <c r="T105" s="15">
        <f t="shared" si="20"/>
        <v>2.7472561999999996E-2</v>
      </c>
      <c r="U105" s="15">
        <f t="shared" si="21"/>
        <v>2.6667419999999994E-2</v>
      </c>
    </row>
    <row r="106" spans="1:21" x14ac:dyDescent="0.25">
      <c r="A106" s="3">
        <f t="shared" si="22"/>
        <v>8.7399999999999908E-2</v>
      </c>
      <c r="B106">
        <f t="shared" ref="B106:E137" si="23">B$4+B$3*$A106</f>
        <v>4.4908999999999977E-2</v>
      </c>
      <c r="C106">
        <f t="shared" si="23"/>
        <v>4.534599999999997E-2</v>
      </c>
      <c r="D106">
        <f t="shared" si="23"/>
        <v>2.9613999999999991E-2</v>
      </c>
      <c r="E106">
        <f t="shared" si="23"/>
        <v>2.8739999999999991E-2</v>
      </c>
      <c r="F106" s="15">
        <f t="shared" si="14"/>
        <v>3.1400372799999954E-3</v>
      </c>
      <c r="G106" s="15">
        <f t="shared" si="15"/>
        <v>3.1705923199999947E-3</v>
      </c>
      <c r="H106" s="15">
        <f t="shared" si="16"/>
        <v>2.0706108799999974E-3</v>
      </c>
      <c r="I106" s="15">
        <f t="shared" si="17"/>
        <v>2.0095007999999972E-3</v>
      </c>
      <c r="R106" s="15">
        <f t="shared" si="18"/>
        <v>4.1768962719999983E-2</v>
      </c>
      <c r="S106" s="15">
        <f t="shared" si="19"/>
        <v>4.2175407679999978E-2</v>
      </c>
      <c r="T106" s="15">
        <f t="shared" si="20"/>
        <v>2.7543389119999994E-2</v>
      </c>
      <c r="U106" s="15">
        <f t="shared" si="21"/>
        <v>2.6730499199999994E-2</v>
      </c>
    </row>
    <row r="107" spans="1:21" x14ac:dyDescent="0.25">
      <c r="A107" s="3">
        <f t="shared" si="22"/>
        <v>8.8299999999999906E-2</v>
      </c>
      <c r="B107">
        <f t="shared" si="23"/>
        <v>4.516549999999997E-2</v>
      </c>
      <c r="C107">
        <f t="shared" si="23"/>
        <v>4.5606999999999967E-2</v>
      </c>
      <c r="D107">
        <f t="shared" si="23"/>
        <v>2.9712999999999989E-2</v>
      </c>
      <c r="E107">
        <f t="shared" si="23"/>
        <v>2.8829999999999991E-2</v>
      </c>
      <c r="F107" s="15">
        <f t="shared" si="14"/>
        <v>3.1904909199999944E-3</v>
      </c>
      <c r="G107" s="15">
        <f t="shared" si="15"/>
        <v>3.2216784799999941E-3</v>
      </c>
      <c r="H107" s="15">
        <f t="shared" si="16"/>
        <v>2.0989263199999971E-3</v>
      </c>
      <c r="I107" s="15">
        <f t="shared" si="17"/>
        <v>2.0365511999999972E-3</v>
      </c>
      <c r="R107" s="15">
        <f t="shared" si="18"/>
        <v>4.1975009079999973E-2</v>
      </c>
      <c r="S107" s="15">
        <f t="shared" si="19"/>
        <v>4.238532151999997E-2</v>
      </c>
      <c r="T107" s="15">
        <f t="shared" si="20"/>
        <v>2.7614073679999993E-2</v>
      </c>
      <c r="U107" s="15">
        <f t="shared" si="21"/>
        <v>2.6793448799999994E-2</v>
      </c>
    </row>
    <row r="108" spans="1:21" x14ac:dyDescent="0.25">
      <c r="A108" s="3">
        <f t="shared" si="22"/>
        <v>8.9199999999999904E-2</v>
      </c>
      <c r="B108">
        <f t="shared" si="23"/>
        <v>4.5421999999999969E-2</v>
      </c>
      <c r="C108">
        <f t="shared" si="23"/>
        <v>4.5867999999999971E-2</v>
      </c>
      <c r="D108">
        <f t="shared" si="23"/>
        <v>2.9811999999999991E-2</v>
      </c>
      <c r="E108">
        <f t="shared" si="23"/>
        <v>2.8919999999999991E-2</v>
      </c>
      <c r="F108" s="15">
        <f t="shared" si="14"/>
        <v>3.2413139199999942E-3</v>
      </c>
      <c r="G108" s="15">
        <f t="shared" si="15"/>
        <v>3.2731404799999949E-3</v>
      </c>
      <c r="H108" s="15">
        <f t="shared" si="16"/>
        <v>2.1273843199999974E-3</v>
      </c>
      <c r="I108" s="15">
        <f t="shared" si="17"/>
        <v>2.0637311999999971E-3</v>
      </c>
      <c r="R108" s="15">
        <f t="shared" si="18"/>
        <v>4.2180686079999974E-2</v>
      </c>
      <c r="S108" s="15">
        <f t="shared" si="19"/>
        <v>4.2594859519999979E-2</v>
      </c>
      <c r="T108" s="15">
        <f t="shared" si="20"/>
        <v>2.7684615679999993E-2</v>
      </c>
      <c r="U108" s="15">
        <f t="shared" si="21"/>
        <v>2.6856268799999992E-2</v>
      </c>
    </row>
    <row r="109" spans="1:21" x14ac:dyDescent="0.25">
      <c r="A109" s="3">
        <f t="shared" si="22"/>
        <v>9.0099999999999902E-2</v>
      </c>
      <c r="B109">
        <f t="shared" si="23"/>
        <v>4.5678499999999969E-2</v>
      </c>
      <c r="C109">
        <f t="shared" si="23"/>
        <v>4.6128999999999969E-2</v>
      </c>
      <c r="D109">
        <f t="shared" si="23"/>
        <v>2.991099999999999E-2</v>
      </c>
      <c r="E109">
        <f t="shared" si="23"/>
        <v>2.9009999999999991E-2</v>
      </c>
      <c r="F109" s="15">
        <f t="shared" si="14"/>
        <v>3.2925062799999943E-3</v>
      </c>
      <c r="G109" s="15">
        <f t="shared" si="15"/>
        <v>3.3249783199999941E-3</v>
      </c>
      <c r="H109" s="15">
        <f t="shared" si="16"/>
        <v>2.155984879999997E-3</v>
      </c>
      <c r="I109" s="15">
        <f t="shared" si="17"/>
        <v>2.091040799999997E-3</v>
      </c>
      <c r="R109" s="15">
        <f t="shared" si="18"/>
        <v>4.2385993719999973E-2</v>
      </c>
      <c r="S109" s="15">
        <f t="shared" si="19"/>
        <v>4.2804021679999978E-2</v>
      </c>
      <c r="T109" s="15">
        <f t="shared" si="20"/>
        <v>2.7755015119999994E-2</v>
      </c>
      <c r="U109" s="15">
        <f t="shared" si="21"/>
        <v>2.6918959199999995E-2</v>
      </c>
    </row>
    <row r="110" spans="1:21" x14ac:dyDescent="0.25">
      <c r="A110" s="3">
        <f t="shared" si="22"/>
        <v>9.09999999999999E-2</v>
      </c>
      <c r="B110">
        <f t="shared" si="23"/>
        <v>4.5934999999999969E-2</v>
      </c>
      <c r="C110">
        <f t="shared" si="23"/>
        <v>4.6389999999999973E-2</v>
      </c>
      <c r="D110">
        <f t="shared" si="23"/>
        <v>3.0009999999999988E-2</v>
      </c>
      <c r="E110">
        <f t="shared" si="23"/>
        <v>2.909999999999999E-2</v>
      </c>
      <c r="F110" s="15">
        <f t="shared" si="14"/>
        <v>3.3440679999999939E-3</v>
      </c>
      <c r="G110" s="15">
        <f t="shared" si="15"/>
        <v>3.3771919999999941E-3</v>
      </c>
      <c r="H110" s="15">
        <f t="shared" si="16"/>
        <v>2.1847279999999969E-3</v>
      </c>
      <c r="I110" s="15">
        <f t="shared" si="17"/>
        <v>2.1184799999999968E-3</v>
      </c>
      <c r="R110" s="15">
        <f t="shared" si="18"/>
        <v>4.2590931999999977E-2</v>
      </c>
      <c r="S110" s="15">
        <f t="shared" si="19"/>
        <v>4.3012807999999979E-2</v>
      </c>
      <c r="T110" s="15">
        <f t="shared" si="20"/>
        <v>2.7825271999999991E-2</v>
      </c>
      <c r="U110" s="15">
        <f t="shared" si="21"/>
        <v>2.6981519999999995E-2</v>
      </c>
    </row>
    <row r="111" spans="1:21" x14ac:dyDescent="0.25">
      <c r="A111" s="3">
        <f t="shared" si="22"/>
        <v>9.1899999999999898E-2</v>
      </c>
      <c r="B111">
        <f t="shared" si="23"/>
        <v>4.6191499999999969E-2</v>
      </c>
      <c r="C111">
        <f t="shared" si="23"/>
        <v>4.665099999999997E-2</v>
      </c>
      <c r="D111">
        <f t="shared" si="23"/>
        <v>3.010899999999999E-2</v>
      </c>
      <c r="E111">
        <f t="shared" si="23"/>
        <v>2.918999999999999E-2</v>
      </c>
      <c r="F111" s="15">
        <f t="shared" si="14"/>
        <v>3.3959990799999938E-3</v>
      </c>
      <c r="G111" s="15">
        <f t="shared" si="15"/>
        <v>3.4297815199999943E-3</v>
      </c>
      <c r="H111" s="15">
        <f t="shared" si="16"/>
        <v>2.213613679999997E-3</v>
      </c>
      <c r="I111" s="15">
        <f t="shared" si="17"/>
        <v>2.146048799999997E-3</v>
      </c>
      <c r="R111" s="15">
        <f t="shared" si="18"/>
        <v>4.2795500919999972E-2</v>
      </c>
      <c r="S111" s="15">
        <f t="shared" si="19"/>
        <v>4.3221218479999976E-2</v>
      </c>
      <c r="T111" s="15">
        <f t="shared" si="20"/>
        <v>2.7895386319999993E-2</v>
      </c>
      <c r="U111" s="15">
        <f t="shared" si="21"/>
        <v>2.7043951199999992E-2</v>
      </c>
    </row>
    <row r="112" spans="1:21" x14ac:dyDescent="0.25">
      <c r="A112" s="3">
        <f t="shared" si="22"/>
        <v>9.2799999999999896E-2</v>
      </c>
      <c r="B112">
        <f t="shared" si="23"/>
        <v>4.6447999999999968E-2</v>
      </c>
      <c r="C112">
        <f t="shared" si="23"/>
        <v>4.6911999999999968E-2</v>
      </c>
      <c r="D112">
        <f t="shared" si="23"/>
        <v>3.0207999999999988E-2</v>
      </c>
      <c r="E112">
        <f t="shared" si="23"/>
        <v>2.927999999999999E-2</v>
      </c>
      <c r="F112" s="15">
        <f t="shared" si="14"/>
        <v>3.4482995199999937E-3</v>
      </c>
      <c r="G112" s="15">
        <f t="shared" si="15"/>
        <v>3.4827468799999936E-3</v>
      </c>
      <c r="H112" s="15">
        <f t="shared" si="16"/>
        <v>2.2426419199999968E-3</v>
      </c>
      <c r="I112" s="15">
        <f t="shared" si="17"/>
        <v>2.1737471999999972E-3</v>
      </c>
      <c r="R112" s="15">
        <f t="shared" si="18"/>
        <v>4.2999700479999972E-2</v>
      </c>
      <c r="S112" s="15">
        <f t="shared" si="19"/>
        <v>4.3429253119999976E-2</v>
      </c>
      <c r="T112" s="15">
        <f t="shared" si="20"/>
        <v>2.7965358079999992E-2</v>
      </c>
      <c r="U112" s="15">
        <f t="shared" si="21"/>
        <v>2.7106252799999994E-2</v>
      </c>
    </row>
    <row r="113" spans="1:21" x14ac:dyDescent="0.25">
      <c r="A113" s="3">
        <f t="shared" si="22"/>
        <v>9.3699999999999894E-2</v>
      </c>
      <c r="B113">
        <f t="shared" si="23"/>
        <v>4.6704499999999968E-2</v>
      </c>
      <c r="C113">
        <f t="shared" si="23"/>
        <v>4.7172999999999965E-2</v>
      </c>
      <c r="D113">
        <f t="shared" si="23"/>
        <v>3.0306999999999987E-2</v>
      </c>
      <c r="E113">
        <f t="shared" si="23"/>
        <v>2.936999999999999E-2</v>
      </c>
      <c r="F113" s="15">
        <f t="shared" si="14"/>
        <v>3.5009693199999936E-3</v>
      </c>
      <c r="G113" s="15">
        <f t="shared" si="15"/>
        <v>3.5360880799999933E-3</v>
      </c>
      <c r="H113" s="15">
        <f t="shared" si="16"/>
        <v>2.2718127199999965E-3</v>
      </c>
      <c r="I113" s="15">
        <f t="shared" si="17"/>
        <v>2.2015751999999969E-3</v>
      </c>
      <c r="R113" s="15">
        <f t="shared" si="18"/>
        <v>4.3203530679999977E-2</v>
      </c>
      <c r="S113" s="15">
        <f t="shared" si="19"/>
        <v>4.3636911919999972E-2</v>
      </c>
      <c r="T113" s="15">
        <f t="shared" si="20"/>
        <v>2.8035187279999992E-2</v>
      </c>
      <c r="U113" s="15">
        <f t="shared" si="21"/>
        <v>2.7168424799999993E-2</v>
      </c>
    </row>
    <row r="114" spans="1:21" x14ac:dyDescent="0.25">
      <c r="A114" s="3">
        <f t="shared" si="22"/>
        <v>9.4599999999999893E-2</v>
      </c>
      <c r="B114">
        <f t="shared" si="23"/>
        <v>4.6960999999999968E-2</v>
      </c>
      <c r="C114">
        <f t="shared" si="23"/>
        <v>4.7433999999999962E-2</v>
      </c>
      <c r="D114">
        <f t="shared" si="23"/>
        <v>3.0405999999999989E-2</v>
      </c>
      <c r="E114">
        <f t="shared" si="23"/>
        <v>2.945999999999999E-2</v>
      </c>
      <c r="F114" s="15">
        <f t="shared" si="14"/>
        <v>3.5540084799999937E-3</v>
      </c>
      <c r="G114" s="15">
        <f t="shared" si="15"/>
        <v>3.5898051199999936E-3</v>
      </c>
      <c r="H114" s="15">
        <f t="shared" si="16"/>
        <v>2.3011260799999963E-3</v>
      </c>
      <c r="I114" s="15">
        <f t="shared" si="17"/>
        <v>2.229532799999997E-3</v>
      </c>
      <c r="R114" s="15">
        <f t="shared" si="18"/>
        <v>4.3406991519999973E-2</v>
      </c>
      <c r="S114" s="15">
        <f t="shared" si="19"/>
        <v>4.3844194879999972E-2</v>
      </c>
      <c r="T114" s="15">
        <f t="shared" si="20"/>
        <v>2.8104873919999992E-2</v>
      </c>
      <c r="U114" s="15">
        <f t="shared" si="21"/>
        <v>2.7230467199999994E-2</v>
      </c>
    </row>
    <row r="115" spans="1:21" x14ac:dyDescent="0.25">
      <c r="A115" s="3">
        <f t="shared" si="22"/>
        <v>9.5499999999999891E-2</v>
      </c>
      <c r="B115">
        <f t="shared" si="23"/>
        <v>4.7217499999999968E-2</v>
      </c>
      <c r="C115">
        <f t="shared" si="23"/>
        <v>4.7694999999999967E-2</v>
      </c>
      <c r="D115">
        <f t="shared" si="23"/>
        <v>3.050499999999999E-2</v>
      </c>
      <c r="E115">
        <f t="shared" si="23"/>
        <v>2.9549999999999989E-2</v>
      </c>
      <c r="F115" s="15">
        <f t="shared" si="14"/>
        <v>3.6074169999999934E-3</v>
      </c>
      <c r="G115" s="15">
        <f t="shared" si="15"/>
        <v>3.6438979999999935E-3</v>
      </c>
      <c r="H115" s="15">
        <f t="shared" si="16"/>
        <v>2.3305819999999968E-3</v>
      </c>
      <c r="I115" s="15">
        <f t="shared" si="17"/>
        <v>2.2576199999999966E-3</v>
      </c>
      <c r="R115" s="15">
        <f t="shared" si="18"/>
        <v>4.3610082999999973E-2</v>
      </c>
      <c r="S115" s="15">
        <f t="shared" si="19"/>
        <v>4.4051101999999974E-2</v>
      </c>
      <c r="T115" s="15">
        <f t="shared" si="20"/>
        <v>2.8174417999999993E-2</v>
      </c>
      <c r="U115" s="15">
        <f t="shared" si="21"/>
        <v>2.7292379999999991E-2</v>
      </c>
    </row>
    <row r="116" spans="1:21" x14ac:dyDescent="0.25">
      <c r="A116" s="3">
        <f t="shared" si="22"/>
        <v>9.6399999999999889E-2</v>
      </c>
      <c r="B116">
        <f t="shared" si="23"/>
        <v>4.7473999999999968E-2</v>
      </c>
      <c r="C116">
        <f t="shared" si="23"/>
        <v>4.7955999999999971E-2</v>
      </c>
      <c r="D116">
        <f t="shared" si="23"/>
        <v>3.0603999999999989E-2</v>
      </c>
      <c r="E116">
        <f t="shared" si="23"/>
        <v>2.9639999999999989E-2</v>
      </c>
      <c r="F116" s="15">
        <f t="shared" si="14"/>
        <v>3.6611948799999934E-3</v>
      </c>
      <c r="G116" s="15">
        <f t="shared" si="15"/>
        <v>3.6983667199999939E-3</v>
      </c>
      <c r="H116" s="15">
        <f t="shared" si="16"/>
        <v>2.3601804799999963E-3</v>
      </c>
      <c r="I116" s="15">
        <f t="shared" si="17"/>
        <v>2.2858367999999967E-3</v>
      </c>
      <c r="R116" s="15">
        <f t="shared" si="18"/>
        <v>4.3812805119999972E-2</v>
      </c>
      <c r="S116" s="15">
        <f t="shared" si="19"/>
        <v>4.4257633279999979E-2</v>
      </c>
      <c r="T116" s="15">
        <f t="shared" si="20"/>
        <v>2.8243819519999991E-2</v>
      </c>
      <c r="U116" s="15">
        <f t="shared" si="21"/>
        <v>2.7354163199999993E-2</v>
      </c>
    </row>
    <row r="117" spans="1:21" x14ac:dyDescent="0.25">
      <c r="A117" s="3">
        <f t="shared" si="22"/>
        <v>9.7299999999999887E-2</v>
      </c>
      <c r="B117">
        <f t="shared" si="23"/>
        <v>4.7730499999999967E-2</v>
      </c>
      <c r="C117">
        <f t="shared" si="23"/>
        <v>4.8216999999999968E-2</v>
      </c>
      <c r="D117">
        <f t="shared" si="23"/>
        <v>3.0702999999999987E-2</v>
      </c>
      <c r="E117">
        <f t="shared" si="23"/>
        <v>2.9729999999999989E-2</v>
      </c>
      <c r="F117" s="15">
        <f t="shared" si="14"/>
        <v>3.7153421199999934E-3</v>
      </c>
      <c r="G117" s="15">
        <f t="shared" si="15"/>
        <v>3.7532112799999935E-3</v>
      </c>
      <c r="H117" s="15">
        <f t="shared" si="16"/>
        <v>2.3899215199999963E-3</v>
      </c>
      <c r="I117" s="15">
        <f t="shared" si="17"/>
        <v>2.3141831999999962E-3</v>
      </c>
      <c r="R117" s="15">
        <f t="shared" si="18"/>
        <v>4.4015157879999975E-2</v>
      </c>
      <c r="S117" s="15">
        <f t="shared" si="19"/>
        <v>4.4463788719999973E-2</v>
      </c>
      <c r="T117" s="15">
        <f t="shared" si="20"/>
        <v>2.831307847999999E-2</v>
      </c>
      <c r="U117" s="15">
        <f t="shared" si="21"/>
        <v>2.7415816799999992E-2</v>
      </c>
    </row>
    <row r="118" spans="1:21" x14ac:dyDescent="0.25">
      <c r="A118" s="3">
        <f t="shared" si="22"/>
        <v>9.8199999999999885E-2</v>
      </c>
      <c r="B118">
        <f t="shared" si="23"/>
        <v>4.798699999999996E-2</v>
      </c>
      <c r="C118">
        <f t="shared" si="23"/>
        <v>4.8477999999999966E-2</v>
      </c>
      <c r="D118">
        <f t="shared" si="23"/>
        <v>3.0801999999999989E-2</v>
      </c>
      <c r="E118">
        <f t="shared" si="23"/>
        <v>2.9819999999999989E-2</v>
      </c>
      <c r="F118" s="15">
        <f t="shared" si="14"/>
        <v>3.7698587199999928E-3</v>
      </c>
      <c r="G118" s="15">
        <f t="shared" si="15"/>
        <v>3.8084316799999931E-3</v>
      </c>
      <c r="H118" s="15">
        <f t="shared" si="16"/>
        <v>2.4198051199999966E-3</v>
      </c>
      <c r="I118" s="15">
        <f t="shared" si="17"/>
        <v>2.3426591999999966E-3</v>
      </c>
      <c r="R118" s="15">
        <f t="shared" si="18"/>
        <v>4.4217141279999969E-2</v>
      </c>
      <c r="S118" s="15">
        <f t="shared" si="19"/>
        <v>4.4669568319999971E-2</v>
      </c>
      <c r="T118" s="15">
        <f t="shared" si="20"/>
        <v>2.8382194879999992E-2</v>
      </c>
      <c r="U118" s="15">
        <f t="shared" si="21"/>
        <v>2.7477340799999993E-2</v>
      </c>
    </row>
    <row r="119" spans="1:21" x14ac:dyDescent="0.25">
      <c r="A119" s="3">
        <f t="shared" si="22"/>
        <v>9.9099999999999883E-2</v>
      </c>
      <c r="B119">
        <f t="shared" si="23"/>
        <v>4.8243499999999967E-2</v>
      </c>
      <c r="C119">
        <f t="shared" si="23"/>
        <v>4.8738999999999963E-2</v>
      </c>
      <c r="D119">
        <f t="shared" si="23"/>
        <v>3.0900999999999988E-2</v>
      </c>
      <c r="E119">
        <f t="shared" si="23"/>
        <v>2.9909999999999989E-2</v>
      </c>
      <c r="F119" s="15">
        <f t="shared" si="14"/>
        <v>3.8247446799999935E-3</v>
      </c>
      <c r="G119" s="15">
        <f t="shared" si="15"/>
        <v>3.8640279199999928E-3</v>
      </c>
      <c r="H119" s="15">
        <f t="shared" si="16"/>
        <v>2.4498312799999962E-3</v>
      </c>
      <c r="I119" s="15">
        <f t="shared" si="17"/>
        <v>2.3712647999999965E-3</v>
      </c>
      <c r="R119" s="15">
        <f t="shared" si="18"/>
        <v>4.4418755319999975E-2</v>
      </c>
      <c r="S119" s="15">
        <f t="shared" si="19"/>
        <v>4.4874972079999971E-2</v>
      </c>
      <c r="T119" s="15">
        <f t="shared" si="20"/>
        <v>2.8451168719999993E-2</v>
      </c>
      <c r="U119" s="15">
        <f t="shared" si="21"/>
        <v>2.753873519999999E-2</v>
      </c>
    </row>
    <row r="120" spans="1:21" x14ac:dyDescent="0.25">
      <c r="A120" s="3">
        <f t="shared" si="22"/>
        <v>9.9999999999999881E-2</v>
      </c>
      <c r="B120">
        <f t="shared" si="23"/>
        <v>4.849999999999996E-2</v>
      </c>
      <c r="C120">
        <f t="shared" si="23"/>
        <v>4.899999999999996E-2</v>
      </c>
      <c r="D120">
        <f t="shared" si="23"/>
        <v>3.0999999999999986E-2</v>
      </c>
      <c r="E120">
        <f t="shared" si="23"/>
        <v>2.9999999999999988E-2</v>
      </c>
      <c r="F120" s="15">
        <f t="shared" si="14"/>
        <v>3.8799999999999928E-3</v>
      </c>
      <c r="G120" s="15">
        <f t="shared" si="15"/>
        <v>3.9199999999999921E-3</v>
      </c>
      <c r="H120" s="15">
        <f t="shared" si="16"/>
        <v>2.4799999999999961E-3</v>
      </c>
      <c r="I120" s="15">
        <f t="shared" si="17"/>
        <v>2.3999999999999963E-3</v>
      </c>
      <c r="R120" s="15">
        <f t="shared" si="18"/>
        <v>4.4619999999999965E-2</v>
      </c>
      <c r="S120" s="15">
        <f t="shared" si="19"/>
        <v>4.5079999999999967E-2</v>
      </c>
      <c r="T120" s="15">
        <f t="shared" si="20"/>
        <v>2.851999999999999E-2</v>
      </c>
      <c r="U120" s="15">
        <f t="shared" si="21"/>
        <v>2.7599999999999993E-2</v>
      </c>
    </row>
    <row r="121" spans="1:21" x14ac:dyDescent="0.25">
      <c r="A121" s="3">
        <f t="shared" si="22"/>
        <v>0.10089999999999988</v>
      </c>
      <c r="B121">
        <f t="shared" si="23"/>
        <v>4.8756499999999967E-2</v>
      </c>
      <c r="C121">
        <f t="shared" si="23"/>
        <v>4.9260999999999965E-2</v>
      </c>
      <c r="D121">
        <f t="shared" si="23"/>
        <v>3.1098999999999988E-2</v>
      </c>
      <c r="E121">
        <f t="shared" si="23"/>
        <v>3.0089999999999988E-2</v>
      </c>
      <c r="F121" s="15">
        <f t="shared" si="14"/>
        <v>3.9356246799999925E-3</v>
      </c>
      <c r="G121" s="15">
        <f t="shared" si="15"/>
        <v>3.9763479199999927E-3</v>
      </c>
      <c r="H121" s="15">
        <f t="shared" si="16"/>
        <v>2.5103112799999962E-3</v>
      </c>
      <c r="I121" s="15">
        <f t="shared" si="17"/>
        <v>2.4288647999999961E-3</v>
      </c>
      <c r="R121" s="15">
        <f t="shared" si="18"/>
        <v>4.4820875319999974E-2</v>
      </c>
      <c r="S121" s="15">
        <f t="shared" si="19"/>
        <v>4.5284652079999974E-2</v>
      </c>
      <c r="T121" s="15">
        <f t="shared" si="20"/>
        <v>2.8588688719999991E-2</v>
      </c>
      <c r="U121" s="15">
        <f t="shared" si="21"/>
        <v>2.7661135199999992E-2</v>
      </c>
    </row>
    <row r="122" spans="1:21" x14ac:dyDescent="0.25">
      <c r="A122" s="3">
        <f t="shared" si="22"/>
        <v>0.10179999999999988</v>
      </c>
      <c r="B122">
        <f t="shared" si="23"/>
        <v>4.9012999999999959E-2</v>
      </c>
      <c r="C122">
        <f t="shared" si="23"/>
        <v>4.9521999999999962E-2</v>
      </c>
      <c r="D122">
        <f t="shared" si="23"/>
        <v>3.1197999999999986E-2</v>
      </c>
      <c r="E122">
        <f t="shared" si="23"/>
        <v>3.0179999999999988E-2</v>
      </c>
      <c r="F122" s="15">
        <f t="shared" si="14"/>
        <v>3.9916187199999916E-3</v>
      </c>
      <c r="G122" s="15">
        <f t="shared" si="15"/>
        <v>4.0330716799999921E-3</v>
      </c>
      <c r="H122" s="15">
        <f t="shared" si="16"/>
        <v>2.540765119999996E-3</v>
      </c>
      <c r="I122" s="15">
        <f t="shared" si="17"/>
        <v>2.4578591999999963E-3</v>
      </c>
      <c r="R122" s="15">
        <f t="shared" si="18"/>
        <v>4.5021381279999967E-2</v>
      </c>
      <c r="S122" s="15">
        <f t="shared" si="19"/>
        <v>4.5488928319999969E-2</v>
      </c>
      <c r="T122" s="15">
        <f t="shared" si="20"/>
        <v>2.865723487999999E-2</v>
      </c>
      <c r="U122" s="15">
        <f t="shared" si="21"/>
        <v>2.7722140799999993E-2</v>
      </c>
    </row>
    <row r="123" spans="1:21" x14ac:dyDescent="0.25">
      <c r="A123" s="3">
        <f t="shared" si="22"/>
        <v>0.10269999999999987</v>
      </c>
      <c r="B123">
        <f t="shared" si="23"/>
        <v>4.9269499999999966E-2</v>
      </c>
      <c r="C123">
        <f t="shared" si="23"/>
        <v>4.9782999999999966E-2</v>
      </c>
      <c r="D123">
        <f t="shared" si="23"/>
        <v>3.1296999999999985E-2</v>
      </c>
      <c r="E123">
        <f t="shared" si="23"/>
        <v>3.0269999999999988E-2</v>
      </c>
      <c r="F123" s="15">
        <f t="shared" si="14"/>
        <v>4.0479821199999929E-3</v>
      </c>
      <c r="G123" s="15">
        <f t="shared" si="15"/>
        <v>4.090171279999992E-3</v>
      </c>
      <c r="H123" s="15">
        <f t="shared" si="16"/>
        <v>2.5713615199999956E-3</v>
      </c>
      <c r="I123" s="15">
        <f t="shared" si="17"/>
        <v>2.4869831999999961E-3</v>
      </c>
      <c r="R123" s="15">
        <f t="shared" si="18"/>
        <v>4.5221517879999971E-2</v>
      </c>
      <c r="S123" s="15">
        <f t="shared" si="19"/>
        <v>4.5692828719999974E-2</v>
      </c>
      <c r="T123" s="15">
        <f t="shared" si="20"/>
        <v>2.8725638479999989E-2</v>
      </c>
      <c r="U123" s="15">
        <f t="shared" si="21"/>
        <v>2.7783016799999991E-2</v>
      </c>
    </row>
    <row r="124" spans="1:21" x14ac:dyDescent="0.25">
      <c r="A124" s="3">
        <f t="shared" si="22"/>
        <v>0.10359999999999987</v>
      </c>
      <c r="B124">
        <f t="shared" si="23"/>
        <v>4.9525999999999959E-2</v>
      </c>
      <c r="C124">
        <f t="shared" si="23"/>
        <v>5.0043999999999964E-2</v>
      </c>
      <c r="D124">
        <f t="shared" si="23"/>
        <v>3.1395999999999986E-2</v>
      </c>
      <c r="E124">
        <f t="shared" si="23"/>
        <v>3.0359999999999988E-2</v>
      </c>
      <c r="F124" s="15">
        <f t="shared" si="14"/>
        <v>4.104714879999991E-3</v>
      </c>
      <c r="G124" s="15">
        <f t="shared" si="15"/>
        <v>4.1476467199999915E-3</v>
      </c>
      <c r="H124" s="15">
        <f t="shared" si="16"/>
        <v>2.6021004799999959E-3</v>
      </c>
      <c r="I124" s="15">
        <f t="shared" si="17"/>
        <v>2.5162367999999962E-3</v>
      </c>
      <c r="R124" s="15">
        <f t="shared" si="18"/>
        <v>4.5421285119999967E-2</v>
      </c>
      <c r="S124" s="15">
        <f t="shared" si="19"/>
        <v>4.5896353279999968E-2</v>
      </c>
      <c r="T124" s="15">
        <f t="shared" si="20"/>
        <v>2.8793899519999992E-2</v>
      </c>
      <c r="U124" s="15">
        <f t="shared" si="21"/>
        <v>2.7843763199999993E-2</v>
      </c>
    </row>
    <row r="125" spans="1:21" x14ac:dyDescent="0.25">
      <c r="A125" s="3">
        <f t="shared" si="22"/>
        <v>0.10449999999999987</v>
      </c>
      <c r="B125">
        <f t="shared" si="23"/>
        <v>4.9782499999999966E-2</v>
      </c>
      <c r="C125">
        <f t="shared" si="23"/>
        <v>5.0304999999999961E-2</v>
      </c>
      <c r="D125">
        <f t="shared" si="23"/>
        <v>3.1494999999999988E-2</v>
      </c>
      <c r="E125">
        <f t="shared" si="23"/>
        <v>3.0449999999999987E-2</v>
      </c>
      <c r="F125" s="15">
        <f t="shared" si="14"/>
        <v>4.1618169999999921E-3</v>
      </c>
      <c r="G125" s="15">
        <f t="shared" si="15"/>
        <v>4.2054979999999915E-3</v>
      </c>
      <c r="H125" s="15">
        <f t="shared" si="16"/>
        <v>2.632981999999996E-3</v>
      </c>
      <c r="I125" s="15">
        <f t="shared" si="17"/>
        <v>2.5456199999999958E-3</v>
      </c>
      <c r="R125" s="15">
        <f t="shared" si="18"/>
        <v>4.5620682999999974E-2</v>
      </c>
      <c r="S125" s="15">
        <f t="shared" si="19"/>
        <v>4.6099501999999973E-2</v>
      </c>
      <c r="T125" s="15">
        <f t="shared" si="20"/>
        <v>2.8862017999999993E-2</v>
      </c>
      <c r="U125" s="15">
        <f t="shared" si="21"/>
        <v>2.7904379999999993E-2</v>
      </c>
    </row>
    <row r="126" spans="1:21" x14ac:dyDescent="0.25">
      <c r="A126" s="3">
        <f t="shared" si="22"/>
        <v>0.10539999999999987</v>
      </c>
      <c r="B126">
        <f t="shared" si="23"/>
        <v>5.0038999999999959E-2</v>
      </c>
      <c r="C126">
        <f t="shared" si="23"/>
        <v>5.0565999999999958E-2</v>
      </c>
      <c r="D126">
        <f t="shared" si="23"/>
        <v>3.1593999999999983E-2</v>
      </c>
      <c r="E126">
        <f t="shared" si="23"/>
        <v>3.0539999999999987E-2</v>
      </c>
      <c r="F126" s="15">
        <f t="shared" si="14"/>
        <v>4.2192884799999919E-3</v>
      </c>
      <c r="G126" s="15">
        <f t="shared" si="15"/>
        <v>4.2637251199999912E-3</v>
      </c>
      <c r="H126" s="15">
        <f t="shared" si="16"/>
        <v>2.6640060799999954E-3</v>
      </c>
      <c r="I126" s="15">
        <f t="shared" si="17"/>
        <v>2.5751327999999959E-3</v>
      </c>
      <c r="R126" s="15">
        <f t="shared" si="18"/>
        <v>4.5819711519999966E-2</v>
      </c>
      <c r="S126" s="15">
        <f t="shared" si="19"/>
        <v>4.6302274879999966E-2</v>
      </c>
      <c r="T126" s="15">
        <f t="shared" si="20"/>
        <v>2.8929993919999987E-2</v>
      </c>
      <c r="U126" s="15">
        <f t="shared" si="21"/>
        <v>2.7964867199999993E-2</v>
      </c>
    </row>
    <row r="127" spans="1:21" x14ac:dyDescent="0.25">
      <c r="A127" s="3">
        <f t="shared" si="22"/>
        <v>0.10629999999999987</v>
      </c>
      <c r="B127">
        <f t="shared" si="23"/>
        <v>5.0295499999999958E-2</v>
      </c>
      <c r="C127">
        <f t="shared" si="23"/>
        <v>5.0826999999999956E-2</v>
      </c>
      <c r="D127">
        <f t="shared" si="23"/>
        <v>3.1692999999999985E-2</v>
      </c>
      <c r="E127">
        <f t="shared" si="23"/>
        <v>3.0629999999999987E-2</v>
      </c>
      <c r="F127" s="15">
        <f t="shared" si="14"/>
        <v>4.277129319999992E-3</v>
      </c>
      <c r="G127" s="15">
        <f t="shared" si="15"/>
        <v>4.3223280799999913E-3</v>
      </c>
      <c r="H127" s="15">
        <f t="shared" si="16"/>
        <v>2.6951727199999954E-3</v>
      </c>
      <c r="I127" s="15">
        <f t="shared" si="17"/>
        <v>2.6047751999999959E-3</v>
      </c>
      <c r="R127" s="15">
        <f t="shared" si="18"/>
        <v>4.6018370679999969E-2</v>
      </c>
      <c r="S127" s="15">
        <f t="shared" si="19"/>
        <v>4.6504671919999963E-2</v>
      </c>
      <c r="T127" s="15">
        <f t="shared" si="20"/>
        <v>2.8997827279999989E-2</v>
      </c>
      <c r="U127" s="15">
        <f t="shared" si="21"/>
        <v>2.8025224799999991E-2</v>
      </c>
    </row>
    <row r="128" spans="1:21" x14ac:dyDescent="0.25">
      <c r="A128" s="3">
        <f t="shared" si="22"/>
        <v>0.10719999999999986</v>
      </c>
      <c r="B128">
        <f t="shared" si="23"/>
        <v>5.0551999999999958E-2</v>
      </c>
      <c r="C128">
        <f t="shared" si="23"/>
        <v>5.108799999999996E-2</v>
      </c>
      <c r="D128">
        <f t="shared" si="23"/>
        <v>3.1791999999999987E-2</v>
      </c>
      <c r="E128">
        <f t="shared" si="23"/>
        <v>3.0719999999999987E-2</v>
      </c>
      <c r="F128" s="15">
        <f t="shared" si="14"/>
        <v>4.3353395199999907E-3</v>
      </c>
      <c r="G128" s="15">
        <f t="shared" si="15"/>
        <v>4.381306879999991E-3</v>
      </c>
      <c r="H128" s="15">
        <f t="shared" si="16"/>
        <v>2.7264819199999957E-3</v>
      </c>
      <c r="I128" s="15">
        <f t="shared" si="17"/>
        <v>2.6345471999999958E-3</v>
      </c>
      <c r="R128" s="15">
        <f t="shared" si="18"/>
        <v>4.621666047999997E-2</v>
      </c>
      <c r="S128" s="15">
        <f t="shared" si="19"/>
        <v>4.6706693119999969E-2</v>
      </c>
      <c r="T128" s="15">
        <f t="shared" si="20"/>
        <v>2.9065518079999991E-2</v>
      </c>
      <c r="U128" s="15">
        <f t="shared" si="21"/>
        <v>2.808545279999999E-2</v>
      </c>
    </row>
    <row r="129" spans="1:21" x14ac:dyDescent="0.25">
      <c r="A129" s="3">
        <f t="shared" si="22"/>
        <v>0.10809999999999986</v>
      </c>
      <c r="B129">
        <f t="shared" si="23"/>
        <v>5.0808499999999958E-2</v>
      </c>
      <c r="C129">
        <f t="shared" si="23"/>
        <v>5.1348999999999964E-2</v>
      </c>
      <c r="D129">
        <f t="shared" si="23"/>
        <v>3.1890999999999989E-2</v>
      </c>
      <c r="E129">
        <f t="shared" si="23"/>
        <v>3.0809999999999987E-2</v>
      </c>
      <c r="F129" s="15">
        <f t="shared" si="14"/>
        <v>4.3939190799999915E-3</v>
      </c>
      <c r="G129" s="15">
        <f t="shared" si="15"/>
        <v>4.4406615199999921E-3</v>
      </c>
      <c r="H129" s="15">
        <f t="shared" si="16"/>
        <v>2.7579336799999957E-3</v>
      </c>
      <c r="I129" s="15">
        <f t="shared" si="17"/>
        <v>2.6644487999999958E-3</v>
      </c>
      <c r="R129" s="15">
        <f t="shared" si="18"/>
        <v>4.6414580919999969E-2</v>
      </c>
      <c r="S129" s="15">
        <f t="shared" si="19"/>
        <v>4.6908338479999971E-2</v>
      </c>
      <c r="T129" s="15">
        <f t="shared" si="20"/>
        <v>2.9133066319999994E-2</v>
      </c>
      <c r="U129" s="15">
        <f t="shared" si="21"/>
        <v>2.814555119999999E-2</v>
      </c>
    </row>
    <row r="130" spans="1:21" x14ac:dyDescent="0.25">
      <c r="A130" s="3">
        <f t="shared" si="22"/>
        <v>0.10899999999999986</v>
      </c>
      <c r="B130">
        <f t="shared" si="23"/>
        <v>5.1064999999999958E-2</v>
      </c>
      <c r="C130">
        <f t="shared" si="23"/>
        <v>5.1609999999999961E-2</v>
      </c>
      <c r="D130">
        <f t="shared" si="23"/>
        <v>3.1989999999999984E-2</v>
      </c>
      <c r="E130">
        <f t="shared" si="23"/>
        <v>3.0899999999999987E-2</v>
      </c>
      <c r="F130" s="15">
        <f t="shared" si="14"/>
        <v>4.4528679999999909E-3</v>
      </c>
      <c r="G130" s="15">
        <f t="shared" si="15"/>
        <v>4.5003919999999911E-3</v>
      </c>
      <c r="H130" s="15">
        <f t="shared" si="16"/>
        <v>2.7895279999999951E-3</v>
      </c>
      <c r="I130" s="15">
        <f t="shared" si="17"/>
        <v>2.6944799999999956E-3</v>
      </c>
      <c r="R130" s="15">
        <f t="shared" si="18"/>
        <v>4.6612131999999966E-2</v>
      </c>
      <c r="S130" s="15">
        <f t="shared" si="19"/>
        <v>4.710960799999997E-2</v>
      </c>
      <c r="T130" s="15">
        <f t="shared" si="20"/>
        <v>2.9200471999999988E-2</v>
      </c>
      <c r="U130" s="15">
        <f t="shared" si="21"/>
        <v>2.8205519999999991E-2</v>
      </c>
    </row>
    <row r="131" spans="1:21" x14ac:dyDescent="0.25">
      <c r="A131" s="3">
        <f t="shared" si="22"/>
        <v>0.10989999999999986</v>
      </c>
      <c r="B131">
        <f t="shared" si="23"/>
        <v>5.1321499999999964E-2</v>
      </c>
      <c r="C131">
        <f t="shared" si="23"/>
        <v>5.1870999999999959E-2</v>
      </c>
      <c r="D131">
        <f t="shared" si="23"/>
        <v>3.2088999999999986E-2</v>
      </c>
      <c r="E131">
        <f t="shared" si="23"/>
        <v>3.0989999999999986E-2</v>
      </c>
      <c r="F131" s="15">
        <f t="shared" si="14"/>
        <v>4.5121862799999916E-3</v>
      </c>
      <c r="G131" s="15">
        <f t="shared" si="15"/>
        <v>4.5604983199999906E-3</v>
      </c>
      <c r="H131" s="15">
        <f t="shared" si="16"/>
        <v>2.8212648799999952E-3</v>
      </c>
      <c r="I131" s="15">
        <f t="shared" si="17"/>
        <v>2.7246407999999955E-3</v>
      </c>
      <c r="R131" s="15">
        <f t="shared" si="18"/>
        <v>4.6809313719999975E-2</v>
      </c>
      <c r="S131" s="15">
        <f t="shared" si="19"/>
        <v>4.7310501679999971E-2</v>
      </c>
      <c r="T131" s="15">
        <f t="shared" si="20"/>
        <v>2.9267735119999992E-2</v>
      </c>
      <c r="U131" s="15">
        <f t="shared" si="21"/>
        <v>2.8265359199999993E-2</v>
      </c>
    </row>
    <row r="132" spans="1:21" x14ac:dyDescent="0.25">
      <c r="A132" s="3">
        <f t="shared" si="22"/>
        <v>0.11079999999999986</v>
      </c>
      <c r="B132">
        <f t="shared" si="23"/>
        <v>5.1577999999999957E-2</v>
      </c>
      <c r="C132">
        <f t="shared" si="23"/>
        <v>5.2131999999999956E-2</v>
      </c>
      <c r="D132">
        <f t="shared" si="23"/>
        <v>3.2187999999999981E-2</v>
      </c>
      <c r="E132">
        <f t="shared" si="23"/>
        <v>3.1079999999999986E-2</v>
      </c>
      <c r="F132" s="15">
        <f t="shared" si="14"/>
        <v>4.57187391999999E-3</v>
      </c>
      <c r="G132" s="15">
        <f t="shared" si="15"/>
        <v>4.6209804799999905E-3</v>
      </c>
      <c r="H132" s="15">
        <f t="shared" si="16"/>
        <v>2.853144319999995E-3</v>
      </c>
      <c r="I132" s="15">
        <f t="shared" si="17"/>
        <v>2.7549311999999953E-3</v>
      </c>
      <c r="R132" s="15">
        <f t="shared" si="18"/>
        <v>4.7006126079999967E-2</v>
      </c>
      <c r="S132" s="15">
        <f t="shared" si="19"/>
        <v>4.7511019519999968E-2</v>
      </c>
      <c r="T132" s="15">
        <f t="shared" si="20"/>
        <v>2.9334855679999987E-2</v>
      </c>
      <c r="U132" s="15">
        <f t="shared" si="21"/>
        <v>2.8325068799999992E-2</v>
      </c>
    </row>
    <row r="133" spans="1:21" x14ac:dyDescent="0.25">
      <c r="A133" s="3">
        <f t="shared" si="22"/>
        <v>0.11169999999999985</v>
      </c>
      <c r="B133">
        <f t="shared" si="23"/>
        <v>5.183449999999995E-2</v>
      </c>
      <c r="C133">
        <f t="shared" si="23"/>
        <v>5.2392999999999953E-2</v>
      </c>
      <c r="D133">
        <f t="shared" si="23"/>
        <v>3.2286999999999982E-2</v>
      </c>
      <c r="E133">
        <f t="shared" si="23"/>
        <v>3.1169999999999986E-2</v>
      </c>
      <c r="F133" s="15">
        <f t="shared" si="14"/>
        <v>4.6319309199999896E-3</v>
      </c>
      <c r="G133" s="15">
        <f t="shared" si="15"/>
        <v>4.6818384799999901E-3</v>
      </c>
      <c r="H133" s="15">
        <f t="shared" si="16"/>
        <v>2.885166319999995E-3</v>
      </c>
      <c r="I133" s="15">
        <f t="shared" si="17"/>
        <v>2.7853511999999954E-3</v>
      </c>
      <c r="R133" s="15">
        <f t="shared" si="18"/>
        <v>4.7202569079999958E-2</v>
      </c>
      <c r="S133" s="15">
        <f t="shared" si="19"/>
        <v>4.7711161519999962E-2</v>
      </c>
      <c r="T133" s="15">
        <f t="shared" si="20"/>
        <v>2.9401833679999989E-2</v>
      </c>
      <c r="U133" s="15">
        <f t="shared" si="21"/>
        <v>2.8384648799999992E-2</v>
      </c>
    </row>
    <row r="134" spans="1:21" x14ac:dyDescent="0.25">
      <c r="A134" s="3">
        <f t="shared" si="22"/>
        <v>0.11259999999999985</v>
      </c>
      <c r="B134">
        <f t="shared" si="23"/>
        <v>5.2090999999999957E-2</v>
      </c>
      <c r="C134">
        <f t="shared" si="23"/>
        <v>5.2653999999999951E-2</v>
      </c>
      <c r="D134">
        <f t="shared" si="23"/>
        <v>3.2385999999999984E-2</v>
      </c>
      <c r="E134">
        <f t="shared" si="23"/>
        <v>3.1259999999999982E-2</v>
      </c>
      <c r="F134" s="15">
        <f t="shared" si="14"/>
        <v>4.6923572799999896E-3</v>
      </c>
      <c r="G134" s="15">
        <f t="shared" si="15"/>
        <v>4.7430723199999893E-3</v>
      </c>
      <c r="H134" s="15">
        <f t="shared" si="16"/>
        <v>2.9173308799999948E-3</v>
      </c>
      <c r="I134" s="15">
        <f t="shared" si="17"/>
        <v>2.8159007999999947E-3</v>
      </c>
      <c r="R134" s="15">
        <f t="shared" si="18"/>
        <v>4.7398642719999967E-2</v>
      </c>
      <c r="S134" s="15">
        <f t="shared" si="19"/>
        <v>4.7910927679999965E-2</v>
      </c>
      <c r="T134" s="15">
        <f t="shared" si="20"/>
        <v>2.9468669119999989E-2</v>
      </c>
      <c r="U134" s="15">
        <f t="shared" si="21"/>
        <v>2.8444099199999989E-2</v>
      </c>
    </row>
    <row r="135" spans="1:21" x14ac:dyDescent="0.25">
      <c r="A135" s="3">
        <f t="shared" si="22"/>
        <v>0.11349999999999985</v>
      </c>
      <c r="B135">
        <f t="shared" si="23"/>
        <v>5.234749999999995E-2</v>
      </c>
      <c r="C135">
        <f t="shared" si="23"/>
        <v>5.2914999999999948E-2</v>
      </c>
      <c r="D135">
        <f t="shared" si="23"/>
        <v>3.2484999999999986E-2</v>
      </c>
      <c r="E135">
        <f t="shared" si="23"/>
        <v>3.1349999999999989E-2</v>
      </c>
      <c r="F135" s="15">
        <f t="shared" si="14"/>
        <v>4.7531529999999891E-3</v>
      </c>
      <c r="G135" s="15">
        <f t="shared" si="15"/>
        <v>4.8046819999999898E-3</v>
      </c>
      <c r="H135" s="15">
        <f t="shared" si="16"/>
        <v>2.9496379999999949E-3</v>
      </c>
      <c r="I135" s="15">
        <f t="shared" si="17"/>
        <v>2.8465799999999957E-3</v>
      </c>
      <c r="R135" s="15">
        <f t="shared" si="18"/>
        <v>4.759434699999996E-2</v>
      </c>
      <c r="S135" s="15">
        <f t="shared" si="19"/>
        <v>4.8110317999999958E-2</v>
      </c>
      <c r="T135" s="15">
        <f t="shared" si="20"/>
        <v>2.9535361999999992E-2</v>
      </c>
      <c r="U135" s="15">
        <f t="shared" si="21"/>
        <v>2.8503419999999995E-2</v>
      </c>
    </row>
    <row r="136" spans="1:21" x14ac:dyDescent="0.25">
      <c r="A136" s="3">
        <f t="shared" si="22"/>
        <v>0.11439999999999985</v>
      </c>
      <c r="B136">
        <f t="shared" si="23"/>
        <v>5.2603999999999956E-2</v>
      </c>
      <c r="C136">
        <f t="shared" si="23"/>
        <v>5.3175999999999959E-2</v>
      </c>
      <c r="D136">
        <f t="shared" si="23"/>
        <v>3.2583999999999988E-2</v>
      </c>
      <c r="E136">
        <f t="shared" si="23"/>
        <v>3.1439999999999982E-2</v>
      </c>
      <c r="F136" s="15">
        <f t="shared" si="14"/>
        <v>4.8143180799999899E-3</v>
      </c>
      <c r="G136" s="15">
        <f t="shared" si="15"/>
        <v>4.86666751999999E-3</v>
      </c>
      <c r="H136" s="15">
        <f t="shared" si="16"/>
        <v>2.9820876799999951E-3</v>
      </c>
      <c r="I136" s="15">
        <f t="shared" si="17"/>
        <v>2.8773887999999949E-3</v>
      </c>
      <c r="R136" s="15">
        <f t="shared" si="18"/>
        <v>4.7789681919999966E-2</v>
      </c>
      <c r="S136" s="15">
        <f t="shared" si="19"/>
        <v>4.8309332479999967E-2</v>
      </c>
      <c r="T136" s="15">
        <f t="shared" si="20"/>
        <v>2.9601912319999993E-2</v>
      </c>
      <c r="U136" s="15">
        <f t="shared" si="21"/>
        <v>2.8562611199999987E-2</v>
      </c>
    </row>
    <row r="137" spans="1:21" x14ac:dyDescent="0.25">
      <c r="A137" s="3">
        <f t="shared" si="22"/>
        <v>0.11529999999999985</v>
      </c>
      <c r="B137">
        <f t="shared" si="23"/>
        <v>5.2860499999999949E-2</v>
      </c>
      <c r="C137">
        <f t="shared" si="23"/>
        <v>5.3436999999999957E-2</v>
      </c>
      <c r="D137">
        <f t="shared" si="23"/>
        <v>3.2682999999999983E-2</v>
      </c>
      <c r="E137">
        <f t="shared" si="23"/>
        <v>3.1529999999999989E-2</v>
      </c>
      <c r="F137" s="15">
        <f t="shared" si="14"/>
        <v>4.8758525199999892E-3</v>
      </c>
      <c r="G137" s="15">
        <f t="shared" si="15"/>
        <v>4.9290288799999898E-3</v>
      </c>
      <c r="H137" s="15">
        <f t="shared" si="16"/>
        <v>3.0146799199999947E-3</v>
      </c>
      <c r="I137" s="15">
        <f t="shared" si="17"/>
        <v>2.9083271999999953E-3</v>
      </c>
      <c r="R137" s="15">
        <f t="shared" si="18"/>
        <v>4.7984647479999962E-2</v>
      </c>
      <c r="S137" s="15">
        <f t="shared" si="19"/>
        <v>4.8507971119999965E-2</v>
      </c>
      <c r="T137" s="15">
        <f t="shared" si="20"/>
        <v>2.9668320079999987E-2</v>
      </c>
      <c r="U137" s="15">
        <f t="shared" si="21"/>
        <v>2.8621672799999994E-2</v>
      </c>
    </row>
    <row r="138" spans="1:21" x14ac:dyDescent="0.25">
      <c r="A138" s="3">
        <f t="shared" si="22"/>
        <v>0.11619999999999985</v>
      </c>
      <c r="B138">
        <f t="shared" ref="B138:E168" si="24">B$4+B$3*$A138</f>
        <v>5.3116999999999956E-2</v>
      </c>
      <c r="C138">
        <f t="shared" si="24"/>
        <v>5.3697999999999954E-2</v>
      </c>
      <c r="D138">
        <f t="shared" si="24"/>
        <v>3.2781999999999985E-2</v>
      </c>
      <c r="E138">
        <f t="shared" si="24"/>
        <v>3.1619999999999981E-2</v>
      </c>
      <c r="F138" s="15">
        <f t="shared" ref="F138:F168" si="25">B138*$A138*(1-$B$5)</f>
        <v>4.9377563199999898E-3</v>
      </c>
      <c r="G138" s="15">
        <f t="shared" ref="G138:G168" si="26">C138*$A138*(1-$B$5)</f>
        <v>4.9917660799999892E-3</v>
      </c>
      <c r="H138" s="15">
        <f t="shared" ref="H138:H168" si="27">D138*$A138*(1-$B$5)</f>
        <v>3.0474147199999945E-3</v>
      </c>
      <c r="I138" s="15">
        <f t="shared" ref="I138:I168" si="28">E138*$A138*(1-$B$5)</f>
        <v>2.9393951999999945E-3</v>
      </c>
      <c r="R138" s="15">
        <f t="shared" ref="R138:R167" si="29">B138-F138</f>
        <v>4.817924367999997E-2</v>
      </c>
      <c r="S138" s="15">
        <f t="shared" ref="S138:S167" si="30">C138-G138</f>
        <v>4.8706233919999967E-2</v>
      </c>
      <c r="T138" s="15">
        <f t="shared" ref="T138:T167" si="31">D138-H138</f>
        <v>2.9734585279999989E-2</v>
      </c>
      <c r="U138" s="15">
        <f t="shared" ref="U138:U167" si="32">E138-I138</f>
        <v>2.8680604799999988E-2</v>
      </c>
    </row>
    <row r="139" spans="1:21" x14ac:dyDescent="0.25">
      <c r="A139" s="3">
        <f t="shared" ref="A139:A168" si="33">A138+0.0009</f>
        <v>0.11709999999999984</v>
      </c>
      <c r="B139">
        <f t="shared" si="24"/>
        <v>5.3373499999999949E-2</v>
      </c>
      <c r="C139">
        <f t="shared" si="24"/>
        <v>5.3958999999999951E-2</v>
      </c>
      <c r="D139">
        <f t="shared" si="24"/>
        <v>3.288099999999998E-2</v>
      </c>
      <c r="E139">
        <f t="shared" si="24"/>
        <v>3.1709999999999988E-2</v>
      </c>
      <c r="F139" s="15">
        <f t="shared" si="25"/>
        <v>5.000029479999989E-3</v>
      </c>
      <c r="G139" s="15">
        <f t="shared" si="26"/>
        <v>5.0548791199999891E-3</v>
      </c>
      <c r="H139" s="15">
        <f t="shared" si="27"/>
        <v>3.0802920799999941E-3</v>
      </c>
      <c r="I139" s="15">
        <f t="shared" si="28"/>
        <v>2.9705927999999948E-3</v>
      </c>
      <c r="R139" s="15">
        <f t="shared" si="29"/>
        <v>4.8373470519999962E-2</v>
      </c>
      <c r="S139" s="15">
        <f t="shared" si="30"/>
        <v>4.8904120879999964E-2</v>
      </c>
      <c r="T139" s="15">
        <f t="shared" si="31"/>
        <v>2.9800707919999985E-2</v>
      </c>
      <c r="U139" s="15">
        <f t="shared" si="32"/>
        <v>2.8739407199999994E-2</v>
      </c>
    </row>
    <row r="140" spans="1:21" x14ac:dyDescent="0.25">
      <c r="A140" s="3">
        <f t="shared" si="33"/>
        <v>0.11799999999999984</v>
      </c>
      <c r="B140">
        <f t="shared" si="24"/>
        <v>5.3629999999999955E-2</v>
      </c>
      <c r="C140">
        <f t="shared" si="24"/>
        <v>5.4219999999999949E-2</v>
      </c>
      <c r="D140">
        <f t="shared" si="24"/>
        <v>3.2979999999999982E-2</v>
      </c>
      <c r="E140">
        <f t="shared" si="24"/>
        <v>3.1799999999999981E-2</v>
      </c>
      <c r="F140" s="15">
        <f t="shared" si="25"/>
        <v>5.0626719999999894E-3</v>
      </c>
      <c r="G140" s="15">
        <f t="shared" si="26"/>
        <v>5.1183679999999886E-3</v>
      </c>
      <c r="H140" s="15">
        <f t="shared" si="27"/>
        <v>3.1133119999999944E-3</v>
      </c>
      <c r="I140" s="15">
        <f t="shared" si="28"/>
        <v>3.0019199999999943E-3</v>
      </c>
      <c r="R140" s="15">
        <f t="shared" si="29"/>
        <v>4.8567327999999965E-2</v>
      </c>
      <c r="S140" s="15">
        <f t="shared" si="30"/>
        <v>4.9101631999999958E-2</v>
      </c>
      <c r="T140" s="15">
        <f t="shared" si="31"/>
        <v>2.9866687999999988E-2</v>
      </c>
      <c r="U140" s="15">
        <f t="shared" si="32"/>
        <v>2.8798079999999986E-2</v>
      </c>
    </row>
    <row r="141" spans="1:21" x14ac:dyDescent="0.25">
      <c r="A141" s="3">
        <f t="shared" si="33"/>
        <v>0.11889999999999984</v>
      </c>
      <c r="B141">
        <f t="shared" si="24"/>
        <v>5.3886499999999948E-2</v>
      </c>
      <c r="C141">
        <f t="shared" si="24"/>
        <v>5.4480999999999946E-2</v>
      </c>
      <c r="D141">
        <f t="shared" si="24"/>
        <v>3.3078999999999983E-2</v>
      </c>
      <c r="E141">
        <f t="shared" si="24"/>
        <v>3.1889999999999988E-2</v>
      </c>
      <c r="F141" s="15">
        <f t="shared" si="25"/>
        <v>5.1256838799999885E-3</v>
      </c>
      <c r="G141" s="15">
        <f t="shared" si="26"/>
        <v>5.1822327199999886E-3</v>
      </c>
      <c r="H141" s="15">
        <f t="shared" si="27"/>
        <v>3.1464744799999944E-3</v>
      </c>
      <c r="I141" s="15">
        <f t="shared" si="28"/>
        <v>3.033376799999995E-3</v>
      </c>
      <c r="R141" s="15">
        <f t="shared" si="29"/>
        <v>4.876081611999996E-2</v>
      </c>
      <c r="S141" s="15">
        <f t="shared" si="30"/>
        <v>4.9298767279999961E-2</v>
      </c>
      <c r="T141" s="15">
        <f t="shared" si="31"/>
        <v>2.9932525519999989E-2</v>
      </c>
      <c r="U141" s="15">
        <f t="shared" si="32"/>
        <v>2.8856623199999994E-2</v>
      </c>
    </row>
    <row r="142" spans="1:21" x14ac:dyDescent="0.25">
      <c r="A142" s="3">
        <f t="shared" si="33"/>
        <v>0.11979999999999984</v>
      </c>
      <c r="B142">
        <f t="shared" si="24"/>
        <v>5.4142999999999955E-2</v>
      </c>
      <c r="C142">
        <f t="shared" si="24"/>
        <v>5.4741999999999957E-2</v>
      </c>
      <c r="D142">
        <f t="shared" si="24"/>
        <v>3.3177999999999985E-2</v>
      </c>
      <c r="E142">
        <f t="shared" si="24"/>
        <v>3.1979999999999981E-2</v>
      </c>
      <c r="F142" s="15">
        <f t="shared" si="25"/>
        <v>5.1890651199999888E-3</v>
      </c>
      <c r="G142" s="15">
        <f t="shared" si="26"/>
        <v>5.2464732799999891E-3</v>
      </c>
      <c r="H142" s="15">
        <f t="shared" si="27"/>
        <v>3.1797795199999947E-3</v>
      </c>
      <c r="I142" s="15">
        <f t="shared" si="28"/>
        <v>3.0649631999999944E-3</v>
      </c>
      <c r="R142" s="15">
        <f t="shared" si="29"/>
        <v>4.8953934879999966E-2</v>
      </c>
      <c r="S142" s="15">
        <f t="shared" si="30"/>
        <v>4.9495526719999967E-2</v>
      </c>
      <c r="T142" s="15">
        <f t="shared" si="31"/>
        <v>2.999822047999999E-2</v>
      </c>
      <c r="U142" s="15">
        <f t="shared" si="32"/>
        <v>2.8915036799999988E-2</v>
      </c>
    </row>
    <row r="143" spans="1:21" x14ac:dyDescent="0.25">
      <c r="A143" s="3">
        <f t="shared" si="33"/>
        <v>0.12069999999999984</v>
      </c>
      <c r="B143">
        <f t="shared" si="24"/>
        <v>5.4399499999999948E-2</v>
      </c>
      <c r="C143">
        <f t="shared" si="24"/>
        <v>5.5002999999999955E-2</v>
      </c>
      <c r="D143">
        <f t="shared" si="24"/>
        <v>3.327699999999998E-2</v>
      </c>
      <c r="E143">
        <f t="shared" si="24"/>
        <v>3.2069999999999987E-2</v>
      </c>
      <c r="F143" s="15">
        <f t="shared" si="25"/>
        <v>5.2528157199999877E-3</v>
      </c>
      <c r="G143" s="15">
        <f t="shared" si="26"/>
        <v>5.3110896799999883E-3</v>
      </c>
      <c r="H143" s="15">
        <f t="shared" si="27"/>
        <v>3.2132271199999938E-3</v>
      </c>
      <c r="I143" s="15">
        <f t="shared" si="28"/>
        <v>3.0966791999999946E-3</v>
      </c>
      <c r="R143" s="15">
        <f t="shared" si="29"/>
        <v>4.9146684279999964E-2</v>
      </c>
      <c r="S143" s="15">
        <f t="shared" si="30"/>
        <v>4.9691910319999963E-2</v>
      </c>
      <c r="T143" s="15">
        <f t="shared" si="31"/>
        <v>3.0063772879999985E-2</v>
      </c>
      <c r="U143" s="15">
        <f t="shared" si="32"/>
        <v>2.8973320799999994E-2</v>
      </c>
    </row>
    <row r="144" spans="1:21" x14ac:dyDescent="0.25">
      <c r="A144" s="3">
        <f t="shared" si="33"/>
        <v>0.12159999999999983</v>
      </c>
      <c r="B144">
        <f t="shared" si="24"/>
        <v>5.4655999999999955E-2</v>
      </c>
      <c r="C144">
        <f t="shared" si="24"/>
        <v>5.5263999999999952E-2</v>
      </c>
      <c r="D144">
        <f t="shared" si="24"/>
        <v>3.3375999999999982E-2</v>
      </c>
      <c r="E144">
        <f t="shared" si="24"/>
        <v>3.215999999999998E-2</v>
      </c>
      <c r="F144" s="15">
        <f t="shared" si="25"/>
        <v>5.3169356799999887E-3</v>
      </c>
      <c r="G144" s="15">
        <f t="shared" si="26"/>
        <v>5.3760819199999881E-3</v>
      </c>
      <c r="H144" s="15">
        <f t="shared" si="27"/>
        <v>3.246817279999994E-3</v>
      </c>
      <c r="I144" s="15">
        <f t="shared" si="28"/>
        <v>3.1285247999999939E-3</v>
      </c>
      <c r="R144" s="15">
        <f t="shared" si="29"/>
        <v>4.9339064319999966E-2</v>
      </c>
      <c r="S144" s="15">
        <f t="shared" si="30"/>
        <v>4.9887918079999961E-2</v>
      </c>
      <c r="T144" s="15">
        <f t="shared" si="31"/>
        <v>3.0129182719999988E-2</v>
      </c>
      <c r="U144" s="15">
        <f t="shared" si="32"/>
        <v>2.9031475199999986E-2</v>
      </c>
    </row>
    <row r="145" spans="1:21" x14ac:dyDescent="0.25">
      <c r="A145" s="3">
        <f t="shared" si="33"/>
        <v>0.12249999999999983</v>
      </c>
      <c r="B145">
        <f t="shared" si="24"/>
        <v>5.4912499999999947E-2</v>
      </c>
      <c r="C145">
        <f t="shared" si="24"/>
        <v>5.5524999999999949E-2</v>
      </c>
      <c r="D145">
        <f t="shared" si="24"/>
        <v>3.3474999999999984E-2</v>
      </c>
      <c r="E145">
        <f t="shared" si="24"/>
        <v>3.2249999999999987E-2</v>
      </c>
      <c r="F145" s="15">
        <f t="shared" si="25"/>
        <v>5.3814249999999883E-3</v>
      </c>
      <c r="G145" s="15">
        <f t="shared" si="26"/>
        <v>5.4414499999999874E-3</v>
      </c>
      <c r="H145" s="15">
        <f t="shared" si="27"/>
        <v>3.2805499999999941E-3</v>
      </c>
      <c r="I145" s="15">
        <f t="shared" si="28"/>
        <v>3.1604999999999949E-3</v>
      </c>
      <c r="R145" s="15">
        <f t="shared" si="29"/>
        <v>4.9531074999999959E-2</v>
      </c>
      <c r="S145" s="15">
        <f t="shared" si="30"/>
        <v>5.0083549999999963E-2</v>
      </c>
      <c r="T145" s="15">
        <f t="shared" si="31"/>
        <v>3.0194449999999991E-2</v>
      </c>
      <c r="U145" s="15">
        <f t="shared" si="32"/>
        <v>2.908949999999999E-2</v>
      </c>
    </row>
    <row r="146" spans="1:21" x14ac:dyDescent="0.25">
      <c r="A146" s="3">
        <f t="shared" si="33"/>
        <v>0.12339999999999983</v>
      </c>
      <c r="B146">
        <f t="shared" si="24"/>
        <v>5.5168999999999954E-2</v>
      </c>
      <c r="C146">
        <f t="shared" si="24"/>
        <v>5.5785999999999947E-2</v>
      </c>
      <c r="D146">
        <f t="shared" si="24"/>
        <v>3.3573999999999979E-2</v>
      </c>
      <c r="E146">
        <f t="shared" si="24"/>
        <v>3.233999999999998E-2</v>
      </c>
      <c r="F146" s="15">
        <f t="shared" si="25"/>
        <v>5.4462836799999883E-3</v>
      </c>
      <c r="G146" s="15">
        <f t="shared" si="26"/>
        <v>5.5071939199999873E-3</v>
      </c>
      <c r="H146" s="15">
        <f t="shared" si="27"/>
        <v>3.3144252799999934E-3</v>
      </c>
      <c r="I146" s="15">
        <f t="shared" si="28"/>
        <v>3.1926047999999937E-3</v>
      </c>
      <c r="R146" s="15">
        <f t="shared" si="29"/>
        <v>4.9722716319999964E-2</v>
      </c>
      <c r="S146" s="15">
        <f t="shared" si="30"/>
        <v>5.027880607999996E-2</v>
      </c>
      <c r="T146" s="15">
        <f t="shared" si="31"/>
        <v>3.0259574719999984E-2</v>
      </c>
      <c r="U146" s="15">
        <f t="shared" si="32"/>
        <v>2.9147395199999985E-2</v>
      </c>
    </row>
    <row r="147" spans="1:21" x14ac:dyDescent="0.25">
      <c r="A147" s="3">
        <f t="shared" si="33"/>
        <v>0.12429999999999983</v>
      </c>
      <c r="B147">
        <f t="shared" si="24"/>
        <v>5.5425499999999947E-2</v>
      </c>
      <c r="C147">
        <f t="shared" si="24"/>
        <v>5.6046999999999944E-2</v>
      </c>
      <c r="D147">
        <f t="shared" si="24"/>
        <v>3.3672999999999981E-2</v>
      </c>
      <c r="E147">
        <f t="shared" si="24"/>
        <v>3.2429999999999987E-2</v>
      </c>
      <c r="F147" s="15">
        <f t="shared" si="25"/>
        <v>5.5115117199999869E-3</v>
      </c>
      <c r="G147" s="15">
        <f t="shared" si="26"/>
        <v>5.5733136799999868E-3</v>
      </c>
      <c r="H147" s="15">
        <f t="shared" si="27"/>
        <v>3.3484431199999939E-3</v>
      </c>
      <c r="I147" s="15">
        <f t="shared" si="28"/>
        <v>3.2248391999999946E-3</v>
      </c>
      <c r="R147" s="15">
        <f t="shared" si="29"/>
        <v>4.991398827999996E-2</v>
      </c>
      <c r="S147" s="15">
        <f t="shared" si="30"/>
        <v>5.0473686319999961E-2</v>
      </c>
      <c r="T147" s="15">
        <f t="shared" si="31"/>
        <v>3.0324556879999985E-2</v>
      </c>
      <c r="U147" s="15">
        <f t="shared" si="32"/>
        <v>2.9205160799999991E-2</v>
      </c>
    </row>
    <row r="148" spans="1:21" x14ac:dyDescent="0.25">
      <c r="A148" s="3">
        <f t="shared" si="33"/>
        <v>0.12519999999999984</v>
      </c>
      <c r="B148">
        <f t="shared" si="24"/>
        <v>5.5681999999999954E-2</v>
      </c>
      <c r="C148">
        <f t="shared" si="24"/>
        <v>5.6307999999999955E-2</v>
      </c>
      <c r="D148">
        <f t="shared" si="24"/>
        <v>3.3771999999999983E-2</v>
      </c>
      <c r="E148">
        <f t="shared" si="24"/>
        <v>3.2519999999999986E-2</v>
      </c>
      <c r="F148" s="15">
        <f t="shared" si="25"/>
        <v>5.5771091199999885E-3</v>
      </c>
      <c r="G148" s="15">
        <f t="shared" si="26"/>
        <v>5.6398092799999884E-3</v>
      </c>
      <c r="H148" s="15">
        <f t="shared" si="27"/>
        <v>3.3826035199999941E-3</v>
      </c>
      <c r="I148" s="15">
        <f t="shared" si="28"/>
        <v>3.2572031999999946E-3</v>
      </c>
      <c r="R148" s="15">
        <f t="shared" si="29"/>
        <v>5.0104890879999968E-2</v>
      </c>
      <c r="S148" s="15">
        <f t="shared" si="30"/>
        <v>5.0668190719999964E-2</v>
      </c>
      <c r="T148" s="15">
        <f t="shared" si="31"/>
        <v>3.038939647999999E-2</v>
      </c>
      <c r="U148" s="15">
        <f t="shared" si="32"/>
        <v>2.9262796799999991E-2</v>
      </c>
    </row>
    <row r="149" spans="1:21" x14ac:dyDescent="0.25">
      <c r="A149" s="3">
        <f t="shared" si="33"/>
        <v>0.12609999999999985</v>
      </c>
      <c r="B149">
        <f t="shared" si="24"/>
        <v>5.593849999999996E-2</v>
      </c>
      <c r="C149">
        <f t="shared" si="24"/>
        <v>5.6568999999999953E-2</v>
      </c>
      <c r="D149">
        <f t="shared" si="24"/>
        <v>3.3870999999999984E-2</v>
      </c>
      <c r="E149">
        <f t="shared" si="24"/>
        <v>3.2609999999999986E-2</v>
      </c>
      <c r="F149" s="15">
        <f t="shared" si="25"/>
        <v>5.6430758799999895E-3</v>
      </c>
      <c r="G149" s="15">
        <f t="shared" si="26"/>
        <v>5.7066807199999889E-3</v>
      </c>
      <c r="H149" s="15">
        <f t="shared" si="27"/>
        <v>3.416906479999995E-3</v>
      </c>
      <c r="I149" s="15">
        <f t="shared" si="28"/>
        <v>3.289696799999995E-3</v>
      </c>
      <c r="R149" s="15">
        <f t="shared" si="29"/>
        <v>5.0295424119999974E-2</v>
      </c>
      <c r="S149" s="15">
        <f t="shared" si="30"/>
        <v>5.0862319279999964E-2</v>
      </c>
      <c r="T149" s="15">
        <f t="shared" si="31"/>
        <v>3.0454093519999989E-2</v>
      </c>
      <c r="U149" s="15">
        <f t="shared" si="32"/>
        <v>2.9320303199999991E-2</v>
      </c>
    </row>
    <row r="150" spans="1:21" x14ac:dyDescent="0.25">
      <c r="A150" s="3">
        <f t="shared" si="33"/>
        <v>0.12699999999999986</v>
      </c>
      <c r="B150">
        <f t="shared" si="24"/>
        <v>5.6194999999999953E-2</v>
      </c>
      <c r="C150">
        <f t="shared" si="24"/>
        <v>5.6829999999999964E-2</v>
      </c>
      <c r="D150">
        <f t="shared" si="24"/>
        <v>3.3969999999999986E-2</v>
      </c>
      <c r="E150">
        <f t="shared" si="24"/>
        <v>3.2699999999999986E-2</v>
      </c>
      <c r="F150" s="15">
        <f t="shared" si="25"/>
        <v>5.7094119999999901E-3</v>
      </c>
      <c r="G150" s="15">
        <f t="shared" si="26"/>
        <v>5.7739279999999907E-3</v>
      </c>
      <c r="H150" s="15">
        <f t="shared" si="27"/>
        <v>3.4513519999999952E-3</v>
      </c>
      <c r="I150" s="15">
        <f t="shared" si="28"/>
        <v>3.3223199999999954E-3</v>
      </c>
      <c r="R150" s="15">
        <f t="shared" si="29"/>
        <v>5.0485587999999963E-2</v>
      </c>
      <c r="S150" s="15">
        <f t="shared" si="30"/>
        <v>5.1056071999999973E-2</v>
      </c>
      <c r="T150" s="15">
        <f t="shared" si="31"/>
        <v>3.0518647999999992E-2</v>
      </c>
      <c r="U150" s="15">
        <f t="shared" si="32"/>
        <v>2.9377679999999989E-2</v>
      </c>
    </row>
    <row r="151" spans="1:21" x14ac:dyDescent="0.25">
      <c r="A151" s="3">
        <f t="shared" si="33"/>
        <v>0.12789999999999987</v>
      </c>
      <c r="B151">
        <f t="shared" si="24"/>
        <v>5.645149999999996E-2</v>
      </c>
      <c r="C151">
        <f t="shared" si="24"/>
        <v>5.7090999999999961E-2</v>
      </c>
      <c r="D151">
        <f t="shared" si="24"/>
        <v>3.4068999999999988E-2</v>
      </c>
      <c r="E151">
        <f t="shared" si="24"/>
        <v>3.2789999999999986E-2</v>
      </c>
      <c r="F151" s="15">
        <f t="shared" si="25"/>
        <v>5.776117479999991E-3</v>
      </c>
      <c r="G151" s="15">
        <f t="shared" si="26"/>
        <v>5.8415511199999904E-3</v>
      </c>
      <c r="H151" s="15">
        <f t="shared" si="27"/>
        <v>3.4859400799999956E-3</v>
      </c>
      <c r="I151" s="15">
        <f t="shared" si="28"/>
        <v>3.3550727999999957E-3</v>
      </c>
      <c r="R151" s="15">
        <f t="shared" si="29"/>
        <v>5.0675382519999972E-2</v>
      </c>
      <c r="S151" s="15">
        <f t="shared" si="30"/>
        <v>5.1249448879999972E-2</v>
      </c>
      <c r="T151" s="15">
        <f t="shared" si="31"/>
        <v>3.0583059919999992E-2</v>
      </c>
      <c r="U151" s="15">
        <f t="shared" si="32"/>
        <v>2.9434927199999988E-2</v>
      </c>
    </row>
    <row r="152" spans="1:21" x14ac:dyDescent="0.25">
      <c r="A152" s="3">
        <f t="shared" si="33"/>
        <v>0.12879999999999989</v>
      </c>
      <c r="B152">
        <f t="shared" si="24"/>
        <v>5.6707999999999967E-2</v>
      </c>
      <c r="C152">
        <f t="shared" si="24"/>
        <v>5.7351999999999959E-2</v>
      </c>
      <c r="D152">
        <f t="shared" si="24"/>
        <v>3.416799999999999E-2</v>
      </c>
      <c r="E152">
        <f t="shared" si="24"/>
        <v>3.2879999999999993E-2</v>
      </c>
      <c r="F152" s="15">
        <f t="shared" si="25"/>
        <v>5.8431923199999923E-3</v>
      </c>
      <c r="G152" s="15">
        <f t="shared" si="26"/>
        <v>5.9095500799999914E-3</v>
      </c>
      <c r="H152" s="15">
        <f t="shared" si="27"/>
        <v>3.5206707199999959E-3</v>
      </c>
      <c r="I152" s="15">
        <f t="shared" si="28"/>
        <v>3.3879551999999968E-3</v>
      </c>
      <c r="R152" s="15">
        <f t="shared" si="29"/>
        <v>5.0864807679999971E-2</v>
      </c>
      <c r="S152" s="15">
        <f t="shared" si="30"/>
        <v>5.1442449919999966E-2</v>
      </c>
      <c r="T152" s="15">
        <f t="shared" si="31"/>
        <v>3.0647329279999993E-2</v>
      </c>
      <c r="U152" s="15">
        <f t="shared" si="32"/>
        <v>2.9492044799999995E-2</v>
      </c>
    </row>
    <row r="153" spans="1:21" x14ac:dyDescent="0.25">
      <c r="A153" s="3">
        <f t="shared" si="33"/>
        <v>0.1296999999999999</v>
      </c>
      <c r="B153">
        <f t="shared" si="24"/>
        <v>5.6964499999999973E-2</v>
      </c>
      <c r="C153">
        <f t="shared" si="24"/>
        <v>5.761299999999997E-2</v>
      </c>
      <c r="D153">
        <f t="shared" si="24"/>
        <v>3.4266999999999992E-2</v>
      </c>
      <c r="E153">
        <f t="shared" si="24"/>
        <v>3.2969999999999992E-2</v>
      </c>
      <c r="F153" s="15">
        <f t="shared" si="25"/>
        <v>5.9106365199999931E-3</v>
      </c>
      <c r="G153" s="15">
        <f t="shared" si="26"/>
        <v>5.9779248799999921E-3</v>
      </c>
      <c r="H153" s="15">
        <f t="shared" si="27"/>
        <v>3.5555439199999963E-3</v>
      </c>
      <c r="I153" s="15">
        <f t="shared" si="28"/>
        <v>3.4209671999999971E-3</v>
      </c>
      <c r="R153" s="15">
        <f t="shared" si="29"/>
        <v>5.1053863479999982E-2</v>
      </c>
      <c r="S153" s="15">
        <f t="shared" si="30"/>
        <v>5.1635075119999978E-2</v>
      </c>
      <c r="T153" s="15">
        <f t="shared" si="31"/>
        <v>3.0711456079999994E-2</v>
      </c>
      <c r="U153" s="15">
        <f t="shared" si="32"/>
        <v>2.9549032799999996E-2</v>
      </c>
    </row>
    <row r="154" spans="1:21" x14ac:dyDescent="0.25">
      <c r="A154" s="3">
        <f t="shared" si="33"/>
        <v>0.13059999999999991</v>
      </c>
      <c r="B154">
        <f t="shared" si="24"/>
        <v>5.7220999999999966E-2</v>
      </c>
      <c r="C154">
        <f t="shared" si="24"/>
        <v>5.7873999999999967E-2</v>
      </c>
      <c r="D154">
        <f t="shared" si="24"/>
        <v>3.4365999999999994E-2</v>
      </c>
      <c r="E154">
        <f t="shared" si="24"/>
        <v>3.3059999999999992E-2</v>
      </c>
      <c r="F154" s="15">
        <f t="shared" si="25"/>
        <v>5.9784500799999925E-3</v>
      </c>
      <c r="G154" s="15">
        <f t="shared" si="26"/>
        <v>6.0466755199999923E-3</v>
      </c>
      <c r="H154" s="15">
        <f t="shared" si="27"/>
        <v>3.590559679999997E-3</v>
      </c>
      <c r="I154" s="15">
        <f t="shared" si="28"/>
        <v>3.4541087999999972E-3</v>
      </c>
      <c r="R154" s="15">
        <f t="shared" si="29"/>
        <v>5.1242549919999977E-2</v>
      </c>
      <c r="S154" s="15">
        <f t="shared" si="30"/>
        <v>5.1827324479999978E-2</v>
      </c>
      <c r="T154" s="15">
        <f t="shared" si="31"/>
        <v>3.0775440319999996E-2</v>
      </c>
      <c r="U154" s="15">
        <f t="shared" si="32"/>
        <v>2.9605891199999994E-2</v>
      </c>
    </row>
    <row r="155" spans="1:21" x14ac:dyDescent="0.25">
      <c r="A155" s="3">
        <f t="shared" si="33"/>
        <v>0.13149999999999992</v>
      </c>
      <c r="B155">
        <f t="shared" si="24"/>
        <v>5.7477499999999973E-2</v>
      </c>
      <c r="C155">
        <f t="shared" si="24"/>
        <v>5.8134999999999978E-2</v>
      </c>
      <c r="D155">
        <f t="shared" si="24"/>
        <v>3.4464999999999996E-2</v>
      </c>
      <c r="E155">
        <f t="shared" si="24"/>
        <v>3.3149999999999992E-2</v>
      </c>
      <c r="F155" s="15">
        <f t="shared" si="25"/>
        <v>6.046632999999994E-3</v>
      </c>
      <c r="G155" s="15">
        <f t="shared" si="26"/>
        <v>6.115801999999994E-3</v>
      </c>
      <c r="H155" s="15">
        <f t="shared" si="27"/>
        <v>3.6257179999999974E-3</v>
      </c>
      <c r="I155" s="15">
        <f t="shared" si="28"/>
        <v>3.487379999999997E-3</v>
      </c>
      <c r="R155" s="15">
        <f t="shared" si="29"/>
        <v>5.1430866999999977E-2</v>
      </c>
      <c r="S155" s="15">
        <f t="shared" si="30"/>
        <v>5.2019197999999982E-2</v>
      </c>
      <c r="T155" s="15">
        <f t="shared" si="31"/>
        <v>3.0839281999999999E-2</v>
      </c>
      <c r="U155" s="15">
        <f t="shared" si="32"/>
        <v>2.9662619999999994E-2</v>
      </c>
    </row>
    <row r="156" spans="1:21" x14ac:dyDescent="0.25">
      <c r="A156" s="3">
        <f t="shared" si="33"/>
        <v>0.13239999999999993</v>
      </c>
      <c r="B156">
        <f t="shared" si="24"/>
        <v>5.773399999999998E-2</v>
      </c>
      <c r="C156">
        <f t="shared" si="24"/>
        <v>5.8395999999999976E-2</v>
      </c>
      <c r="D156">
        <f t="shared" si="24"/>
        <v>3.4563999999999998E-2</v>
      </c>
      <c r="E156">
        <f t="shared" si="24"/>
        <v>3.3239999999999992E-2</v>
      </c>
      <c r="F156" s="15">
        <f t="shared" si="25"/>
        <v>6.115185279999995E-3</v>
      </c>
      <c r="G156" s="15">
        <f t="shared" si="26"/>
        <v>6.1853043199999944E-3</v>
      </c>
      <c r="H156" s="15">
        <f t="shared" si="27"/>
        <v>3.661018879999998E-3</v>
      </c>
      <c r="I156" s="15">
        <f t="shared" si="28"/>
        <v>3.5207807999999975E-3</v>
      </c>
      <c r="R156" s="15">
        <f t="shared" si="29"/>
        <v>5.1618814719999982E-2</v>
      </c>
      <c r="S156" s="15">
        <f t="shared" si="30"/>
        <v>5.2210695679999981E-2</v>
      </c>
      <c r="T156" s="15">
        <f t="shared" si="31"/>
        <v>3.0902981119999999E-2</v>
      </c>
      <c r="U156" s="15">
        <f t="shared" si="32"/>
        <v>2.9719219199999994E-2</v>
      </c>
    </row>
    <row r="157" spans="1:21" x14ac:dyDescent="0.25">
      <c r="A157" s="3">
        <f t="shared" si="33"/>
        <v>0.13329999999999995</v>
      </c>
      <c r="B157">
        <f t="shared" si="24"/>
        <v>5.7990499999999987E-2</v>
      </c>
      <c r="C157">
        <f t="shared" si="24"/>
        <v>5.8656999999999987E-2</v>
      </c>
      <c r="D157">
        <f t="shared" si="24"/>
        <v>3.4662999999999992E-2</v>
      </c>
      <c r="E157">
        <f t="shared" si="24"/>
        <v>3.3329999999999999E-2</v>
      </c>
      <c r="F157" s="15">
        <f t="shared" si="25"/>
        <v>6.1841069199999963E-3</v>
      </c>
      <c r="G157" s="15">
        <f t="shared" si="26"/>
        <v>6.2551824799999961E-3</v>
      </c>
      <c r="H157" s="15">
        <f t="shared" si="27"/>
        <v>3.696462319999998E-3</v>
      </c>
      <c r="I157" s="15">
        <f t="shared" si="28"/>
        <v>3.5543111999999984E-3</v>
      </c>
      <c r="R157" s="15">
        <f t="shared" si="29"/>
        <v>5.1806393079999992E-2</v>
      </c>
      <c r="S157" s="15">
        <f t="shared" si="30"/>
        <v>5.2401817519999991E-2</v>
      </c>
      <c r="T157" s="15">
        <f t="shared" si="31"/>
        <v>3.0966537679999996E-2</v>
      </c>
      <c r="U157" s="15">
        <f t="shared" si="32"/>
        <v>2.9775688799999998E-2</v>
      </c>
    </row>
    <row r="158" spans="1:21" x14ac:dyDescent="0.25">
      <c r="A158" s="3">
        <f t="shared" si="33"/>
        <v>0.13419999999999996</v>
      </c>
      <c r="B158">
        <f t="shared" si="24"/>
        <v>5.8246999999999979E-2</v>
      </c>
      <c r="C158">
        <f t="shared" si="24"/>
        <v>5.8917999999999984E-2</v>
      </c>
      <c r="D158">
        <f t="shared" si="24"/>
        <v>3.4761999999999994E-2</v>
      </c>
      <c r="E158">
        <f t="shared" si="24"/>
        <v>3.3419999999999998E-2</v>
      </c>
      <c r="F158" s="15">
        <f t="shared" si="25"/>
        <v>6.2533979199999971E-3</v>
      </c>
      <c r="G158" s="15">
        <f t="shared" si="26"/>
        <v>6.3254364799999966E-3</v>
      </c>
      <c r="H158" s="15">
        <f t="shared" si="27"/>
        <v>3.7320483199999987E-3</v>
      </c>
      <c r="I158" s="15">
        <f t="shared" si="28"/>
        <v>3.5879711999999989E-3</v>
      </c>
      <c r="R158" s="15">
        <f t="shared" si="29"/>
        <v>5.1993602079999979E-2</v>
      </c>
      <c r="S158" s="15">
        <f t="shared" si="30"/>
        <v>5.2592563519999989E-2</v>
      </c>
      <c r="T158" s="15">
        <f t="shared" si="31"/>
        <v>3.1029951679999994E-2</v>
      </c>
      <c r="U158" s="15">
        <f t="shared" si="32"/>
        <v>2.98320288E-2</v>
      </c>
    </row>
    <row r="159" spans="1:21" x14ac:dyDescent="0.25">
      <c r="A159" s="3">
        <f t="shared" si="33"/>
        <v>0.13509999999999997</v>
      </c>
      <c r="B159">
        <f t="shared" si="24"/>
        <v>5.8503499999999986E-2</v>
      </c>
      <c r="C159">
        <f t="shared" si="24"/>
        <v>5.9178999999999995E-2</v>
      </c>
      <c r="D159">
        <f t="shared" si="24"/>
        <v>3.4860999999999996E-2</v>
      </c>
      <c r="E159">
        <f t="shared" si="24"/>
        <v>3.3509999999999998E-2</v>
      </c>
      <c r="F159" s="15">
        <f t="shared" si="25"/>
        <v>6.3230582799999983E-3</v>
      </c>
      <c r="G159" s="15">
        <f t="shared" si="26"/>
        <v>6.3960663199999976E-3</v>
      </c>
      <c r="H159" s="15">
        <f t="shared" si="27"/>
        <v>3.7677768799999991E-3</v>
      </c>
      <c r="I159" s="15">
        <f t="shared" si="28"/>
        <v>3.6217607999999993E-3</v>
      </c>
      <c r="R159" s="15">
        <f t="shared" si="29"/>
        <v>5.2180441719999984E-2</v>
      </c>
      <c r="S159" s="15">
        <f t="shared" si="30"/>
        <v>5.2782933679999998E-2</v>
      </c>
      <c r="T159" s="15">
        <f t="shared" si="31"/>
        <v>3.1093223119999996E-2</v>
      </c>
      <c r="U159" s="15">
        <f t="shared" si="32"/>
        <v>2.98882392E-2</v>
      </c>
    </row>
    <row r="160" spans="1:21" x14ac:dyDescent="0.25">
      <c r="A160" s="3">
        <f t="shared" si="33"/>
        <v>0.13599999999999998</v>
      </c>
      <c r="B160">
        <f t="shared" si="24"/>
        <v>5.8759999999999993E-2</v>
      </c>
      <c r="C160">
        <f t="shared" si="24"/>
        <v>5.9439999999999993E-2</v>
      </c>
      <c r="D160">
        <f t="shared" si="24"/>
        <v>3.4959999999999998E-2</v>
      </c>
      <c r="E160">
        <f t="shared" si="24"/>
        <v>3.3599999999999998E-2</v>
      </c>
      <c r="F160" s="15">
        <f t="shared" si="25"/>
        <v>6.3930879999999982E-3</v>
      </c>
      <c r="G160" s="15">
        <f t="shared" si="26"/>
        <v>6.4670719999999991E-3</v>
      </c>
      <c r="H160" s="15">
        <f t="shared" si="27"/>
        <v>3.8036479999999993E-3</v>
      </c>
      <c r="I160" s="15">
        <f t="shared" si="28"/>
        <v>3.6556799999999997E-3</v>
      </c>
      <c r="R160" s="15">
        <f t="shared" si="29"/>
        <v>5.2366911999999995E-2</v>
      </c>
      <c r="S160" s="15">
        <f t="shared" si="30"/>
        <v>5.2972927999999996E-2</v>
      </c>
      <c r="T160" s="15">
        <f t="shared" si="31"/>
        <v>3.1156351999999998E-2</v>
      </c>
      <c r="U160" s="15">
        <f t="shared" si="32"/>
        <v>2.9944319999999996E-2</v>
      </c>
    </row>
    <row r="161" spans="1:21" x14ac:dyDescent="0.25">
      <c r="A161" s="3">
        <f t="shared" si="33"/>
        <v>0.13689999999999999</v>
      </c>
      <c r="B161">
        <f t="shared" si="24"/>
        <v>5.90165E-2</v>
      </c>
      <c r="C161">
        <f t="shared" si="24"/>
        <v>5.970099999999999E-2</v>
      </c>
      <c r="D161">
        <f t="shared" si="24"/>
        <v>3.5059E-2</v>
      </c>
      <c r="E161">
        <f t="shared" si="24"/>
        <v>3.3689999999999998E-2</v>
      </c>
      <c r="F161" s="15">
        <f t="shared" si="25"/>
        <v>6.4634870800000001E-3</v>
      </c>
      <c r="G161" s="15">
        <f t="shared" si="26"/>
        <v>6.5384535199999984E-3</v>
      </c>
      <c r="H161" s="15">
        <f t="shared" si="27"/>
        <v>3.8396616800000002E-3</v>
      </c>
      <c r="I161" s="15">
        <f t="shared" si="28"/>
        <v>3.6897287999999996E-3</v>
      </c>
      <c r="R161" s="15">
        <f t="shared" si="29"/>
        <v>5.2553012920000003E-2</v>
      </c>
      <c r="S161" s="15">
        <f t="shared" si="30"/>
        <v>5.3162546479999989E-2</v>
      </c>
      <c r="T161" s="15">
        <f t="shared" si="31"/>
        <v>3.1219338319999998E-2</v>
      </c>
      <c r="U161" s="15">
        <f t="shared" si="32"/>
        <v>3.0000271199999998E-2</v>
      </c>
    </row>
    <row r="162" spans="1:21" x14ac:dyDescent="0.25">
      <c r="A162" s="3">
        <f t="shared" si="33"/>
        <v>0.13780000000000001</v>
      </c>
      <c r="B162">
        <f t="shared" si="24"/>
        <v>5.9272999999999992E-2</v>
      </c>
      <c r="C162">
        <f t="shared" si="24"/>
        <v>5.9962000000000001E-2</v>
      </c>
      <c r="D162">
        <f t="shared" si="24"/>
        <v>3.5158000000000002E-2</v>
      </c>
      <c r="E162">
        <f t="shared" si="24"/>
        <v>3.3780000000000004E-2</v>
      </c>
      <c r="F162" s="15">
        <f t="shared" si="25"/>
        <v>6.5342555200000006E-3</v>
      </c>
      <c r="G162" s="15">
        <f t="shared" si="26"/>
        <v>6.6102108800000009E-3</v>
      </c>
      <c r="H162" s="15">
        <f t="shared" si="27"/>
        <v>3.8758179200000008E-3</v>
      </c>
      <c r="I162" s="15">
        <f t="shared" si="28"/>
        <v>3.7239072000000008E-3</v>
      </c>
      <c r="R162" s="15">
        <f t="shared" si="29"/>
        <v>5.2738744479999988E-2</v>
      </c>
      <c r="S162" s="15">
        <f t="shared" si="30"/>
        <v>5.335178912E-2</v>
      </c>
      <c r="T162" s="15">
        <f t="shared" si="31"/>
        <v>3.1282182079999998E-2</v>
      </c>
      <c r="U162" s="15">
        <f t="shared" si="32"/>
        <v>3.0056092800000003E-2</v>
      </c>
    </row>
    <row r="163" spans="1:21" x14ac:dyDescent="0.25">
      <c r="A163" s="3">
        <f t="shared" si="33"/>
        <v>0.13870000000000002</v>
      </c>
      <c r="B163">
        <f t="shared" si="24"/>
        <v>5.9529499999999999E-2</v>
      </c>
      <c r="C163">
        <f t="shared" si="24"/>
        <v>6.0222999999999999E-2</v>
      </c>
      <c r="D163">
        <f t="shared" si="24"/>
        <v>3.5257000000000004E-2</v>
      </c>
      <c r="E163">
        <f t="shared" si="24"/>
        <v>3.3870000000000004E-2</v>
      </c>
      <c r="F163" s="15">
        <f t="shared" si="25"/>
        <v>6.6053933200000015E-3</v>
      </c>
      <c r="G163" s="15">
        <f t="shared" si="26"/>
        <v>6.6823440800000012E-3</v>
      </c>
      <c r="H163" s="15">
        <f t="shared" si="27"/>
        <v>3.9121167200000008E-3</v>
      </c>
      <c r="I163" s="15">
        <f t="shared" si="28"/>
        <v>3.758215200000001E-3</v>
      </c>
      <c r="R163" s="15">
        <f t="shared" si="29"/>
        <v>5.2924106679999999E-2</v>
      </c>
      <c r="S163" s="15">
        <f t="shared" si="30"/>
        <v>5.3540655919999999E-2</v>
      </c>
      <c r="T163" s="15">
        <f t="shared" si="31"/>
        <v>3.1344883279999999E-2</v>
      </c>
      <c r="U163" s="15">
        <f t="shared" si="32"/>
        <v>3.0111784800000003E-2</v>
      </c>
    </row>
    <row r="164" spans="1:21" x14ac:dyDescent="0.25">
      <c r="A164" s="3">
        <f t="shared" si="33"/>
        <v>0.13960000000000003</v>
      </c>
      <c r="B164">
        <f t="shared" si="24"/>
        <v>5.9786000000000006E-2</v>
      </c>
      <c r="C164">
        <f t="shared" si="24"/>
        <v>6.048400000000001E-2</v>
      </c>
      <c r="D164">
        <f t="shared" si="24"/>
        <v>3.5356000000000005E-2</v>
      </c>
      <c r="E164">
        <f t="shared" si="24"/>
        <v>3.3960000000000004E-2</v>
      </c>
      <c r="F164" s="15">
        <f t="shared" si="25"/>
        <v>6.6769004800000019E-3</v>
      </c>
      <c r="G164" s="15">
        <f t="shared" si="26"/>
        <v>6.7548531200000029E-3</v>
      </c>
      <c r="H164" s="15">
        <f t="shared" si="27"/>
        <v>3.9485580800000019E-3</v>
      </c>
      <c r="I164" s="15">
        <f t="shared" si="28"/>
        <v>3.7926528000000017E-3</v>
      </c>
      <c r="R164" s="15">
        <f t="shared" si="29"/>
        <v>5.3109099520000001E-2</v>
      </c>
      <c r="S164" s="15">
        <f t="shared" si="30"/>
        <v>5.3729146880000009E-2</v>
      </c>
      <c r="T164" s="15">
        <f t="shared" si="31"/>
        <v>3.1407441920000001E-2</v>
      </c>
      <c r="U164" s="15">
        <f t="shared" si="32"/>
        <v>3.0167347200000003E-2</v>
      </c>
    </row>
    <row r="165" spans="1:21" x14ac:dyDescent="0.25">
      <c r="A165" s="3">
        <f t="shared" si="33"/>
        <v>0.14050000000000004</v>
      </c>
      <c r="B165">
        <f t="shared" si="24"/>
        <v>6.0042500000000013E-2</v>
      </c>
      <c r="C165">
        <f t="shared" si="24"/>
        <v>6.0745000000000007E-2</v>
      </c>
      <c r="D165">
        <f t="shared" si="24"/>
        <v>3.5455000000000007E-2</v>
      </c>
      <c r="E165">
        <f t="shared" si="24"/>
        <v>3.4050000000000004E-2</v>
      </c>
      <c r="F165" s="15">
        <f t="shared" si="25"/>
        <v>6.7487770000000035E-3</v>
      </c>
      <c r="G165" s="15">
        <f t="shared" si="26"/>
        <v>6.8277380000000033E-3</v>
      </c>
      <c r="H165" s="15">
        <f t="shared" si="27"/>
        <v>3.9851420000000023E-3</v>
      </c>
      <c r="I165" s="15">
        <f t="shared" si="28"/>
        <v>3.8272200000000014E-3</v>
      </c>
      <c r="R165" s="15">
        <f t="shared" si="29"/>
        <v>5.3293723000000008E-2</v>
      </c>
      <c r="S165" s="15">
        <f t="shared" si="30"/>
        <v>5.3917262000000007E-2</v>
      </c>
      <c r="T165" s="15">
        <f t="shared" si="31"/>
        <v>3.1469858000000003E-2</v>
      </c>
      <c r="U165" s="15">
        <f t="shared" si="32"/>
        <v>3.0222780000000001E-2</v>
      </c>
    </row>
    <row r="166" spans="1:21" x14ac:dyDescent="0.25">
      <c r="A166" s="3">
        <f t="shared" si="33"/>
        <v>0.14140000000000005</v>
      </c>
      <c r="B166">
        <f t="shared" si="24"/>
        <v>6.0299000000000005E-2</v>
      </c>
      <c r="C166">
        <f t="shared" si="24"/>
        <v>6.1006000000000019E-2</v>
      </c>
      <c r="D166">
        <f t="shared" si="24"/>
        <v>3.5554000000000002E-2</v>
      </c>
      <c r="E166">
        <f t="shared" si="24"/>
        <v>3.4140000000000004E-2</v>
      </c>
      <c r="F166" s="15">
        <f t="shared" si="25"/>
        <v>6.8210228800000038E-3</v>
      </c>
      <c r="G166" s="15">
        <f t="shared" si="26"/>
        <v>6.900998720000006E-3</v>
      </c>
      <c r="H166" s="15">
        <f t="shared" si="27"/>
        <v>4.021868480000002E-3</v>
      </c>
      <c r="I166" s="15">
        <f t="shared" si="28"/>
        <v>3.861916800000002E-3</v>
      </c>
      <c r="R166" s="15">
        <f t="shared" si="29"/>
        <v>5.3477977119999999E-2</v>
      </c>
      <c r="S166" s="15">
        <f t="shared" si="30"/>
        <v>5.4105001280000009E-2</v>
      </c>
      <c r="T166" s="15">
        <f t="shared" si="31"/>
        <v>3.1532131519999999E-2</v>
      </c>
      <c r="U166" s="15">
        <f t="shared" si="32"/>
        <v>3.02780832E-2</v>
      </c>
    </row>
    <row r="167" spans="1:21" x14ac:dyDescent="0.25">
      <c r="A167" s="3">
        <f t="shared" si="33"/>
        <v>0.14230000000000007</v>
      </c>
      <c r="B167">
        <f t="shared" si="24"/>
        <v>6.0555500000000012E-2</v>
      </c>
      <c r="C167">
        <f t="shared" si="24"/>
        <v>6.1267000000000016E-2</v>
      </c>
      <c r="D167">
        <f t="shared" si="24"/>
        <v>3.5653000000000004E-2</v>
      </c>
      <c r="E167">
        <f t="shared" si="24"/>
        <v>3.423000000000001E-2</v>
      </c>
      <c r="F167" s="15">
        <f t="shared" si="25"/>
        <v>6.8936381200000053E-3</v>
      </c>
      <c r="G167" s="15">
        <f t="shared" si="26"/>
        <v>6.9746352800000057E-3</v>
      </c>
      <c r="H167" s="15">
        <f t="shared" si="27"/>
        <v>4.0587375200000029E-3</v>
      </c>
      <c r="I167" s="15">
        <f t="shared" si="28"/>
        <v>3.8967432000000034E-3</v>
      </c>
      <c r="R167" s="15">
        <f t="shared" si="29"/>
        <v>5.3661861880000009E-2</v>
      </c>
      <c r="S167" s="15">
        <f t="shared" si="30"/>
        <v>5.4292364720000014E-2</v>
      </c>
      <c r="T167" s="15">
        <f t="shared" si="31"/>
        <v>3.1594262480000003E-2</v>
      </c>
      <c r="U167" s="15">
        <f t="shared" si="32"/>
        <v>3.0333256800000007E-2</v>
      </c>
    </row>
    <row r="168" spans="1:21" x14ac:dyDescent="0.25">
      <c r="A168" s="3">
        <f t="shared" si="33"/>
        <v>0.14320000000000008</v>
      </c>
      <c r="B168">
        <f t="shared" si="24"/>
        <v>6.0812000000000019E-2</v>
      </c>
      <c r="C168">
        <f t="shared" si="24"/>
        <v>6.1528000000000013E-2</v>
      </c>
      <c r="D168">
        <f t="shared" si="24"/>
        <v>3.5752000000000006E-2</v>
      </c>
      <c r="E168">
        <f t="shared" si="24"/>
        <v>3.432000000000001E-2</v>
      </c>
      <c r="F168" s="15">
        <f t="shared" si="25"/>
        <v>6.9666227200000062E-3</v>
      </c>
      <c r="G168" s="15">
        <f t="shared" si="26"/>
        <v>7.0486476800000059E-3</v>
      </c>
      <c r="H168" s="15">
        <f t="shared" si="27"/>
        <v>4.0957491200000031E-3</v>
      </c>
      <c r="I168" s="15">
        <f t="shared" si="28"/>
        <v>3.931699200000003E-3</v>
      </c>
      <c r="R168" s="15">
        <f t="shared" ref="R168" si="34">B168-F168</f>
        <v>5.3845377280000009E-2</v>
      </c>
      <c r="S168" s="15">
        <f t="shared" ref="S168" si="35">C168-G168</f>
        <v>5.4479352320000007E-2</v>
      </c>
      <c r="T168" s="15">
        <f t="shared" ref="T168" si="36">D168-H168</f>
        <v>3.165625088E-2</v>
      </c>
      <c r="U168" s="15">
        <f t="shared" ref="U168" si="37">E168-I168</f>
        <v>3.0388300800000007E-2</v>
      </c>
    </row>
  </sheetData>
  <mergeCells count="3">
    <mergeCell ref="B7:E7"/>
    <mergeCell ref="F7:I7"/>
    <mergeCell ref="R7:U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2E61-A3FC-4BA2-AB28-C906C6FE716E}">
  <dimension ref="A1:M35"/>
  <sheetViews>
    <sheetView topLeftCell="G1" workbookViewId="0">
      <selection activeCell="H7" sqref="H7"/>
    </sheetView>
  </sheetViews>
  <sheetFormatPr defaultRowHeight="15" x14ac:dyDescent="0.25"/>
  <cols>
    <col min="2" max="2" width="18" customWidth="1"/>
    <col min="6" max="6" width="16.140625" customWidth="1"/>
    <col min="8" max="8" width="12.42578125" customWidth="1"/>
  </cols>
  <sheetData>
    <row r="1" spans="1:13" x14ac:dyDescent="0.25">
      <c r="A1" t="s">
        <v>25</v>
      </c>
    </row>
    <row r="2" spans="1:13" x14ac:dyDescent="0.25">
      <c r="A2" t="s">
        <v>20</v>
      </c>
      <c r="B2" t="s">
        <v>21</v>
      </c>
      <c r="C2" t="s">
        <v>9</v>
      </c>
      <c r="D2" t="s">
        <v>22</v>
      </c>
      <c r="E2" t="s">
        <v>23</v>
      </c>
      <c r="F2" t="s">
        <v>24</v>
      </c>
      <c r="L2" t="s">
        <v>21</v>
      </c>
      <c r="M2" t="s">
        <v>32</v>
      </c>
    </row>
    <row r="3" spans="1:13" x14ac:dyDescent="0.25">
      <c r="A3">
        <v>1</v>
      </c>
      <c r="B3">
        <v>0.02</v>
      </c>
      <c r="C3">
        <v>0.2</v>
      </c>
      <c r="D3">
        <v>0.05</v>
      </c>
      <c r="E3" s="13">
        <f>D3/(B3*(1-C3))</f>
        <v>3.125</v>
      </c>
      <c r="F3" s="13">
        <f>E3*(1-B3*(1-C3))</f>
        <v>3.0750000000000002</v>
      </c>
      <c r="L3">
        <v>0.01</v>
      </c>
      <c r="M3">
        <v>0.62</v>
      </c>
    </row>
    <row r="4" spans="1:13" x14ac:dyDescent="0.25">
      <c r="A4">
        <v>2</v>
      </c>
      <c r="B4">
        <v>0.08</v>
      </c>
      <c r="C4">
        <v>0.2</v>
      </c>
      <c r="D4">
        <v>0.05</v>
      </c>
      <c r="E4" s="13">
        <f>D4/(B4*(1-C4))</f>
        <v>0.78125</v>
      </c>
      <c r="F4" s="13">
        <f>E4*(1-B4*(1-C4))</f>
        <v>0.73124999999999996</v>
      </c>
      <c r="L4">
        <v>3.5000000000000003E-2</v>
      </c>
      <c r="M4">
        <v>0.62000000000000011</v>
      </c>
    </row>
    <row r="5" spans="1:13" x14ac:dyDescent="0.25">
      <c r="A5">
        <v>3</v>
      </c>
      <c r="B5">
        <v>0.25</v>
      </c>
      <c r="C5">
        <v>0.2</v>
      </c>
      <c r="D5">
        <v>0.05</v>
      </c>
      <c r="E5" s="13">
        <f>D5/(B5*(1-C5))</f>
        <v>0.25</v>
      </c>
      <c r="F5" s="13">
        <f>E5*(1-B5*(1-C5))</f>
        <v>0.2</v>
      </c>
      <c r="L5">
        <v>8.5000000000000006E-2</v>
      </c>
      <c r="M5">
        <v>0.60228571428571442</v>
      </c>
    </row>
    <row r="6" spans="1:13" x14ac:dyDescent="0.25">
      <c r="A6">
        <v>4</v>
      </c>
      <c r="B6">
        <v>0.5</v>
      </c>
      <c r="C6">
        <v>0.2</v>
      </c>
      <c r="D6">
        <v>0.05</v>
      </c>
      <c r="E6" s="13">
        <f>D6/(B6*(1-C6))</f>
        <v>0.125</v>
      </c>
      <c r="F6" s="13">
        <f>E6*(1-B6*(1-C6))</f>
        <v>7.4999999999999997E-2</v>
      </c>
      <c r="L6">
        <v>0.13500000000000001</v>
      </c>
      <c r="M6">
        <v>0.59785714285714298</v>
      </c>
    </row>
    <row r="7" spans="1:13" x14ac:dyDescent="0.25">
      <c r="A7" s="21">
        <v>5</v>
      </c>
      <c r="B7" s="21">
        <v>0.75</v>
      </c>
      <c r="C7" s="21">
        <v>0.2</v>
      </c>
      <c r="D7" s="21">
        <v>0.05</v>
      </c>
      <c r="E7" s="22">
        <f>D7/(B7*(1-C7))</f>
        <v>8.3333333333333329E-2</v>
      </c>
      <c r="F7" s="22">
        <f>E7*(1-B7*(1-C7))</f>
        <v>3.3333333333333326E-2</v>
      </c>
      <c r="L7">
        <v>0.185</v>
      </c>
      <c r="M7">
        <v>0.58520408163265314</v>
      </c>
    </row>
    <row r="8" spans="1:13" x14ac:dyDescent="0.25">
      <c r="A8">
        <v>6</v>
      </c>
      <c r="B8">
        <v>0.9</v>
      </c>
      <c r="C8">
        <v>0.2</v>
      </c>
      <c r="D8">
        <v>0.05</v>
      </c>
      <c r="E8" s="13">
        <f>D8/(B8*(1-C8))</f>
        <v>6.9444444444444434E-2</v>
      </c>
      <c r="F8" s="13">
        <f>E8*(1-B8*(1-C8))</f>
        <v>1.9444444444444434E-2</v>
      </c>
      <c r="L8">
        <v>0.23499999999999999</v>
      </c>
      <c r="M8">
        <v>0.57182103610675039</v>
      </c>
    </row>
    <row r="9" spans="1:13" x14ac:dyDescent="0.25">
      <c r="L9">
        <v>0.28499999999999998</v>
      </c>
      <c r="M9">
        <v>0.57790423861852436</v>
      </c>
    </row>
    <row r="10" spans="1:13" x14ac:dyDescent="0.25">
      <c r="B10" t="s">
        <v>30</v>
      </c>
      <c r="F10" t="s">
        <v>26</v>
      </c>
      <c r="G10">
        <v>0.2</v>
      </c>
      <c r="L10">
        <v>0.33499999999999996</v>
      </c>
      <c r="M10">
        <v>0.61753722468008176</v>
      </c>
    </row>
    <row r="11" spans="1:13" x14ac:dyDescent="0.25">
      <c r="B11" t="s">
        <v>8</v>
      </c>
      <c r="C11">
        <v>0.1</v>
      </c>
      <c r="D11" t="s">
        <v>7</v>
      </c>
      <c r="F11">
        <v>0.1</v>
      </c>
      <c r="L11">
        <v>0.38499999999999995</v>
      </c>
      <c r="M11">
        <v>0.61599999999999999</v>
      </c>
    </row>
    <row r="12" spans="1:13" x14ac:dyDescent="0.25">
      <c r="F12" t="s">
        <v>22</v>
      </c>
      <c r="L12">
        <v>0.43499999999999994</v>
      </c>
      <c r="M12">
        <v>0.65249999999999986</v>
      </c>
    </row>
    <row r="13" spans="1:13" x14ac:dyDescent="0.25">
      <c r="B13" t="s">
        <v>21</v>
      </c>
      <c r="C13" t="s">
        <v>23</v>
      </c>
      <c r="D13" t="s">
        <v>28</v>
      </c>
      <c r="E13" t="s">
        <v>33</v>
      </c>
      <c r="F13" t="s">
        <v>27</v>
      </c>
      <c r="G13" t="s">
        <v>29</v>
      </c>
      <c r="H13" t="s">
        <v>32</v>
      </c>
      <c r="I13" t="s">
        <v>34</v>
      </c>
      <c r="J13" t="s">
        <v>22</v>
      </c>
      <c r="K13" t="s">
        <v>29</v>
      </c>
      <c r="L13">
        <v>0.48499999999999993</v>
      </c>
      <c r="M13">
        <v>0.67899999999999983</v>
      </c>
    </row>
    <row r="14" spans="1:13" x14ac:dyDescent="0.25">
      <c r="B14" s="10">
        <v>0.01</v>
      </c>
      <c r="C14">
        <f>$C$11+$F$11*B14</f>
        <v>0.10100000000000001</v>
      </c>
      <c r="D14">
        <f>C14*(1-$G$10)</f>
        <v>8.0800000000000011E-2</v>
      </c>
      <c r="E14" s="13">
        <v>62</v>
      </c>
      <c r="F14" s="12">
        <f>D14*(B14*E14)</f>
        <v>5.0096000000000009E-2</v>
      </c>
      <c r="G14" s="13">
        <f>C14-F14</f>
        <v>5.0903999999999998E-2</v>
      </c>
      <c r="H14" s="13">
        <f>B14*E14</f>
        <v>0.62</v>
      </c>
      <c r="I14" s="13">
        <f>0.6224-0.266*B14+0.632*POWER(B14,2)</f>
        <v>0.6198032</v>
      </c>
      <c r="J14" s="12">
        <f>C14*(1-$G$10)*I14</f>
        <v>5.0080098560000008E-2</v>
      </c>
      <c r="K14" s="12">
        <f>C14-J14</f>
        <v>5.0919901439999998E-2</v>
      </c>
      <c r="L14">
        <v>0.53499999999999992</v>
      </c>
      <c r="M14">
        <v>0.6954999999999999</v>
      </c>
    </row>
    <row r="15" spans="1:13" x14ac:dyDescent="0.25">
      <c r="B15" s="10">
        <f>B14+0.025</f>
        <v>3.5000000000000003E-2</v>
      </c>
      <c r="C15">
        <f t="shared" ref="C15:C35" si="0">$C$11+$F$11*B15</f>
        <v>0.10350000000000001</v>
      </c>
      <c r="D15">
        <f>C15*(1-$G$10)</f>
        <v>8.2800000000000012E-2</v>
      </c>
      <c r="E15" s="13">
        <f>E14/3.5</f>
        <v>17.714285714285715</v>
      </c>
      <c r="F15" s="12">
        <f t="shared" ref="F15:F35" si="1">D15*(B15*E15)</f>
        <v>5.1336000000000014E-2</v>
      </c>
      <c r="G15" s="13">
        <f t="shared" ref="G15:G35" si="2">C15-F15</f>
        <v>5.2163999999999995E-2</v>
      </c>
      <c r="H15" s="13">
        <f t="shared" ref="H15:H35" si="3">B15*E15</f>
        <v>0.62000000000000011</v>
      </c>
      <c r="I15" s="13">
        <f t="shared" ref="I15:I35" si="4">0.6224-0.266*B15+0.632*POWER(B15,2)</f>
        <v>0.61386419999999986</v>
      </c>
      <c r="J15" s="12">
        <f t="shared" ref="J15:J35" si="5">C15*(1-$G$10)*I15</f>
        <v>5.0827955759999995E-2</v>
      </c>
      <c r="K15" s="12">
        <f t="shared" ref="K15:K35" si="6">C15-J15</f>
        <v>5.2672044240000014E-2</v>
      </c>
      <c r="L15">
        <v>0.58499999999999996</v>
      </c>
      <c r="M15">
        <v>0.70199999999999996</v>
      </c>
    </row>
    <row r="16" spans="1:13" x14ac:dyDescent="0.25">
      <c r="B16" s="10">
        <f t="shared" ref="B16:B34" si="7">B15+0.05</f>
        <v>8.5000000000000006E-2</v>
      </c>
      <c r="C16">
        <f t="shared" si="0"/>
        <v>0.10850000000000001</v>
      </c>
      <c r="D16">
        <f>C16*(1-$G$10)</f>
        <v>8.6800000000000016E-2</v>
      </c>
      <c r="E16" s="13">
        <f>E15/2.5</f>
        <v>7.0857142857142863</v>
      </c>
      <c r="F16" s="12">
        <f t="shared" si="1"/>
        <v>5.2278400000000023E-2</v>
      </c>
      <c r="G16" s="13">
        <f t="shared" si="2"/>
        <v>5.622159999999999E-2</v>
      </c>
      <c r="H16" s="13">
        <f t="shared" si="3"/>
        <v>0.60228571428571442</v>
      </c>
      <c r="I16" s="13">
        <f t="shared" si="4"/>
        <v>0.6043561999999999</v>
      </c>
      <c r="J16" s="12">
        <f t="shared" si="5"/>
        <v>5.2458118160000004E-2</v>
      </c>
      <c r="K16" s="12">
        <f t="shared" si="6"/>
        <v>5.6041881840000009E-2</v>
      </c>
      <c r="L16">
        <v>0.63500000000000001</v>
      </c>
      <c r="M16">
        <v>0.69850000000000012</v>
      </c>
    </row>
    <row r="17" spans="2:13" x14ac:dyDescent="0.25">
      <c r="B17">
        <f t="shared" si="7"/>
        <v>0.13500000000000001</v>
      </c>
      <c r="C17">
        <f t="shared" si="0"/>
        <v>0.1135</v>
      </c>
      <c r="D17">
        <f>C17*(1-$G$10)</f>
        <v>9.0800000000000006E-2</v>
      </c>
      <c r="E17" s="13">
        <f>E16/1.6</f>
        <v>4.4285714285714288</v>
      </c>
      <c r="F17" s="12">
        <f t="shared" si="1"/>
        <v>5.4285428571428589E-2</v>
      </c>
      <c r="G17" s="13">
        <f t="shared" si="2"/>
        <v>5.9214571428571415E-2</v>
      </c>
      <c r="H17" s="13">
        <f t="shared" si="3"/>
        <v>0.59785714285714298</v>
      </c>
      <c r="I17" s="13">
        <f t="shared" si="4"/>
        <v>0.59800819999999999</v>
      </c>
      <c r="J17" s="12">
        <f t="shared" si="5"/>
        <v>5.4299144560000005E-2</v>
      </c>
      <c r="K17" s="12">
        <f t="shared" si="6"/>
        <v>5.9200855439999998E-2</v>
      </c>
      <c r="L17">
        <v>0.68500000000000005</v>
      </c>
      <c r="M17">
        <v>0.68500000000000005</v>
      </c>
    </row>
    <row r="18" spans="2:13" x14ac:dyDescent="0.25">
      <c r="B18">
        <f t="shared" si="7"/>
        <v>0.185</v>
      </c>
      <c r="C18">
        <f t="shared" si="0"/>
        <v>0.11850000000000001</v>
      </c>
      <c r="D18">
        <f>C18*(1-$G$10)</f>
        <v>9.4800000000000009E-2</v>
      </c>
      <c r="E18" s="13">
        <f>E17/1.4</f>
        <v>3.1632653061224492</v>
      </c>
      <c r="F18" s="12">
        <f t="shared" si="1"/>
        <v>5.5477346938775526E-2</v>
      </c>
      <c r="G18" s="13">
        <f t="shared" si="2"/>
        <v>6.3022653061224482E-2</v>
      </c>
      <c r="H18" s="13">
        <f t="shared" si="3"/>
        <v>0.58520408163265314</v>
      </c>
      <c r="I18" s="13">
        <f t="shared" si="4"/>
        <v>0.59482020000000002</v>
      </c>
      <c r="J18" s="12">
        <f t="shared" si="5"/>
        <v>5.6388954960000008E-2</v>
      </c>
      <c r="K18" s="12">
        <f t="shared" si="6"/>
        <v>6.211104504E-2</v>
      </c>
      <c r="L18">
        <v>0.7350000000000001</v>
      </c>
      <c r="M18">
        <v>0.7350000000000001</v>
      </c>
    </row>
    <row r="19" spans="2:13" x14ac:dyDescent="0.25">
      <c r="B19">
        <f t="shared" si="7"/>
        <v>0.23499999999999999</v>
      </c>
      <c r="C19">
        <f t="shared" si="0"/>
        <v>0.1235</v>
      </c>
      <c r="D19">
        <f>C19*(1-$G$10)</f>
        <v>9.8799999999999999E-2</v>
      </c>
      <c r="E19" s="13">
        <f>E18/1.3</f>
        <v>2.4332810047095763</v>
      </c>
      <c r="F19" s="12">
        <f t="shared" si="1"/>
        <v>5.6495918367346937E-2</v>
      </c>
      <c r="G19" s="13">
        <f t="shared" si="2"/>
        <v>6.7004081632653062E-2</v>
      </c>
      <c r="H19" s="13">
        <f t="shared" si="3"/>
        <v>0.57182103610675039</v>
      </c>
      <c r="I19" s="13">
        <f t="shared" si="4"/>
        <v>0.59479219999999999</v>
      </c>
      <c r="J19" s="12">
        <f t="shared" si="5"/>
        <v>5.8765469359999996E-2</v>
      </c>
      <c r="K19" s="12">
        <f t="shared" si="6"/>
        <v>6.473453064000001E-2</v>
      </c>
      <c r="L19">
        <v>0.78500000000000014</v>
      </c>
      <c r="M19">
        <v>0.78500000000000014</v>
      </c>
    </row>
    <row r="20" spans="2:13" x14ac:dyDescent="0.25">
      <c r="B20">
        <f t="shared" si="7"/>
        <v>0.28499999999999998</v>
      </c>
      <c r="C20">
        <f t="shared" si="0"/>
        <v>0.1285</v>
      </c>
      <c r="D20">
        <f>C20*(1-$G$10)</f>
        <v>0.1028</v>
      </c>
      <c r="E20" s="13">
        <f>E19/1.2</f>
        <v>2.0277341705913137</v>
      </c>
      <c r="F20" s="12">
        <f t="shared" si="1"/>
        <v>5.9408555729984304E-2</v>
      </c>
      <c r="G20" s="13">
        <f t="shared" si="2"/>
        <v>6.9091444270015706E-2</v>
      </c>
      <c r="H20" s="13">
        <f t="shared" si="3"/>
        <v>0.57790423861852436</v>
      </c>
      <c r="I20" s="13">
        <f t="shared" si="4"/>
        <v>0.59792419999999991</v>
      </c>
      <c r="J20" s="12">
        <f t="shared" si="5"/>
        <v>6.1466607759999993E-2</v>
      </c>
      <c r="K20" s="12">
        <f t="shared" si="6"/>
        <v>6.7033392240000017E-2</v>
      </c>
      <c r="L20">
        <v>0.83500000000000019</v>
      </c>
      <c r="M20">
        <v>0.83500000000000019</v>
      </c>
    </row>
    <row r="21" spans="2:13" x14ac:dyDescent="0.25">
      <c r="B21">
        <f t="shared" si="7"/>
        <v>0.33499999999999996</v>
      </c>
      <c r="C21">
        <f t="shared" si="0"/>
        <v>0.13350000000000001</v>
      </c>
      <c r="D21">
        <f>C21*(1-$G$10)</f>
        <v>0.10680000000000001</v>
      </c>
      <c r="E21" s="13">
        <f>E20/1.1</f>
        <v>1.8433947005375577</v>
      </c>
      <c r="F21" s="12">
        <f t="shared" si="1"/>
        <v>6.5952975595832741E-2</v>
      </c>
      <c r="G21" s="13">
        <f t="shared" si="2"/>
        <v>6.7547024404167266E-2</v>
      </c>
      <c r="H21" s="13">
        <f t="shared" si="3"/>
        <v>0.61753722468008176</v>
      </c>
      <c r="I21" s="13">
        <f t="shared" si="4"/>
        <v>0.60421619999999987</v>
      </c>
      <c r="J21" s="12">
        <f t="shared" si="5"/>
        <v>6.453029015999999E-2</v>
      </c>
      <c r="K21" s="12">
        <f t="shared" si="6"/>
        <v>6.8969709840000018E-2</v>
      </c>
      <c r="L21">
        <v>0.88500000000000023</v>
      </c>
      <c r="M21">
        <v>0.88500000000000023</v>
      </c>
    </row>
    <row r="22" spans="2:13" x14ac:dyDescent="0.25">
      <c r="B22">
        <f t="shared" si="7"/>
        <v>0.38499999999999995</v>
      </c>
      <c r="C22">
        <f t="shared" si="0"/>
        <v>0.13850000000000001</v>
      </c>
      <c r="D22">
        <f>C22*(1-$G$10)</f>
        <v>0.11080000000000001</v>
      </c>
      <c r="E22">
        <v>1.6</v>
      </c>
      <c r="F22" s="12">
        <f t="shared" si="1"/>
        <v>6.8252800000000002E-2</v>
      </c>
      <c r="G22" s="13">
        <f t="shared" si="2"/>
        <v>7.024720000000001E-2</v>
      </c>
      <c r="H22" s="13">
        <f t="shared" si="3"/>
        <v>0.61599999999999999</v>
      </c>
      <c r="I22" s="13">
        <f t="shared" si="4"/>
        <v>0.61366819999999989</v>
      </c>
      <c r="J22" s="12">
        <f t="shared" si="5"/>
        <v>6.7994436559999996E-2</v>
      </c>
      <c r="K22" s="12">
        <f t="shared" si="6"/>
        <v>7.0505563440000016E-2</v>
      </c>
      <c r="L22">
        <v>0.93500000000000028</v>
      </c>
      <c r="M22">
        <v>0.93500000000000028</v>
      </c>
    </row>
    <row r="23" spans="2:13" x14ac:dyDescent="0.25">
      <c r="B23">
        <f t="shared" si="7"/>
        <v>0.43499999999999994</v>
      </c>
      <c r="C23">
        <f t="shared" si="0"/>
        <v>0.14350000000000002</v>
      </c>
      <c r="D23">
        <f>C23*(1-$G$10)</f>
        <v>0.11480000000000001</v>
      </c>
      <c r="E23">
        <v>1.5</v>
      </c>
      <c r="F23" s="12">
        <f t="shared" si="1"/>
        <v>7.4906999999999987E-2</v>
      </c>
      <c r="G23" s="13">
        <f t="shared" si="2"/>
        <v>6.8593000000000029E-2</v>
      </c>
      <c r="H23" s="13">
        <f t="shared" si="3"/>
        <v>0.65249999999999986</v>
      </c>
      <c r="I23" s="13">
        <f t="shared" si="4"/>
        <v>0.62628019999999995</v>
      </c>
      <c r="J23" s="12">
        <f t="shared" si="5"/>
        <v>7.1896966960000003E-2</v>
      </c>
      <c r="K23" s="12">
        <f t="shared" si="6"/>
        <v>7.1603033040000014E-2</v>
      </c>
      <c r="L23">
        <v>0.98500000000000032</v>
      </c>
      <c r="M23">
        <v>0.98500000000000032</v>
      </c>
    </row>
    <row r="24" spans="2:13" x14ac:dyDescent="0.25">
      <c r="B24">
        <f t="shared" si="7"/>
        <v>0.48499999999999993</v>
      </c>
      <c r="C24">
        <f t="shared" si="0"/>
        <v>0.14849999999999999</v>
      </c>
      <c r="D24">
        <f>C24*(1-$G$10)</f>
        <v>0.1188</v>
      </c>
      <c r="E24">
        <v>1.4</v>
      </c>
      <c r="F24" s="12">
        <f t="shared" si="1"/>
        <v>8.0665199999999979E-2</v>
      </c>
      <c r="G24" s="13">
        <f t="shared" si="2"/>
        <v>6.7834800000000015E-2</v>
      </c>
      <c r="H24" s="13">
        <f t="shared" si="3"/>
        <v>0.67899999999999983</v>
      </c>
      <c r="I24" s="13">
        <f t="shared" si="4"/>
        <v>0.64205219999999996</v>
      </c>
      <c r="J24" s="12">
        <f t="shared" si="5"/>
        <v>7.6275801359999992E-2</v>
      </c>
      <c r="K24" s="12">
        <f t="shared" si="6"/>
        <v>7.2224198640000001E-2</v>
      </c>
      <c r="L24">
        <v>1</v>
      </c>
      <c r="M24">
        <v>1</v>
      </c>
    </row>
    <row r="25" spans="2:13" x14ac:dyDescent="0.25">
      <c r="B25">
        <f t="shared" si="7"/>
        <v>0.53499999999999992</v>
      </c>
      <c r="C25">
        <f t="shared" si="0"/>
        <v>0.1535</v>
      </c>
      <c r="D25">
        <f>C25*(1-$G$10)</f>
        <v>0.12280000000000001</v>
      </c>
      <c r="E25">
        <v>1.3</v>
      </c>
      <c r="F25" s="12">
        <f t="shared" si="1"/>
        <v>8.5407399999999994E-2</v>
      </c>
      <c r="G25" s="13">
        <f t="shared" si="2"/>
        <v>6.8092600000000003E-2</v>
      </c>
      <c r="H25" s="13">
        <f t="shared" si="3"/>
        <v>0.6954999999999999</v>
      </c>
      <c r="I25" s="13">
        <f t="shared" si="4"/>
        <v>0.66098419999999991</v>
      </c>
      <c r="J25" s="12">
        <f t="shared" si="5"/>
        <v>8.1168859759999989E-2</v>
      </c>
      <c r="K25" s="12">
        <f t="shared" si="6"/>
        <v>7.2331140240000008E-2</v>
      </c>
    </row>
    <row r="26" spans="2:13" x14ac:dyDescent="0.25">
      <c r="B26">
        <f t="shared" si="7"/>
        <v>0.58499999999999996</v>
      </c>
      <c r="C26">
        <f t="shared" si="0"/>
        <v>0.1585</v>
      </c>
      <c r="D26">
        <f>C26*(1-$G$10)</f>
        <v>0.1268</v>
      </c>
      <c r="E26">
        <v>1.2</v>
      </c>
      <c r="F26" s="12">
        <f t="shared" si="1"/>
        <v>8.9013599999999998E-2</v>
      </c>
      <c r="G26" s="13">
        <f t="shared" si="2"/>
        <v>6.9486400000000004E-2</v>
      </c>
      <c r="H26" s="13">
        <f t="shared" si="3"/>
        <v>0.70199999999999996</v>
      </c>
      <c r="I26" s="13">
        <f t="shared" si="4"/>
        <v>0.68307619999999991</v>
      </c>
      <c r="J26" s="12">
        <f t="shared" si="5"/>
        <v>8.6614062159999991E-2</v>
      </c>
      <c r="K26" s="12">
        <f t="shared" si="6"/>
        <v>7.1885937840000011E-2</v>
      </c>
    </row>
    <row r="27" spans="2:13" x14ac:dyDescent="0.25">
      <c r="B27">
        <f t="shared" si="7"/>
        <v>0.63500000000000001</v>
      </c>
      <c r="C27">
        <f t="shared" si="0"/>
        <v>0.16350000000000001</v>
      </c>
      <c r="D27">
        <f>C27*(1-$G$10)</f>
        <v>0.1308</v>
      </c>
      <c r="E27">
        <v>1.1000000000000001</v>
      </c>
      <c r="F27" s="12">
        <f t="shared" si="1"/>
        <v>9.1363800000000009E-2</v>
      </c>
      <c r="G27" s="13">
        <f t="shared" si="2"/>
        <v>7.2136199999999998E-2</v>
      </c>
      <c r="H27" s="13">
        <f t="shared" si="3"/>
        <v>0.69850000000000012</v>
      </c>
      <c r="I27" s="13">
        <f t="shared" si="4"/>
        <v>0.70832819999999996</v>
      </c>
      <c r="J27" s="12">
        <f t="shared" si="5"/>
        <v>9.2649328559999994E-2</v>
      </c>
      <c r="K27" s="12">
        <f t="shared" si="6"/>
        <v>7.0850671440000013E-2</v>
      </c>
    </row>
    <row r="28" spans="2:13" x14ac:dyDescent="0.25">
      <c r="B28">
        <f t="shared" si="7"/>
        <v>0.68500000000000005</v>
      </c>
      <c r="C28">
        <f t="shared" si="0"/>
        <v>0.16850000000000001</v>
      </c>
      <c r="D28">
        <f>C28*(1-$G$10)</f>
        <v>0.1348</v>
      </c>
      <c r="E28">
        <v>1</v>
      </c>
      <c r="F28" s="12">
        <f t="shared" si="1"/>
        <v>9.2338000000000003E-2</v>
      </c>
      <c r="G28" s="13">
        <f t="shared" si="2"/>
        <v>7.6162000000000007E-2</v>
      </c>
      <c r="H28" s="13">
        <f t="shared" si="3"/>
        <v>0.68500000000000005</v>
      </c>
      <c r="I28" s="13">
        <f t="shared" si="4"/>
        <v>0.73674020000000007</v>
      </c>
      <c r="J28" s="12">
        <f t="shared" si="5"/>
        <v>9.9312578960000009E-2</v>
      </c>
      <c r="K28" s="12">
        <f t="shared" si="6"/>
        <v>6.9187421040000002E-2</v>
      </c>
    </row>
    <row r="29" spans="2:13" x14ac:dyDescent="0.25">
      <c r="B29">
        <f t="shared" si="7"/>
        <v>0.7350000000000001</v>
      </c>
      <c r="C29">
        <f t="shared" si="0"/>
        <v>0.17350000000000002</v>
      </c>
      <c r="D29">
        <f>C29*(1-$G$10)</f>
        <v>0.13880000000000001</v>
      </c>
      <c r="E29">
        <v>1</v>
      </c>
      <c r="F29" s="12">
        <f t="shared" si="1"/>
        <v>0.10201800000000003</v>
      </c>
      <c r="G29" s="13">
        <f t="shared" si="2"/>
        <v>7.148199999999999E-2</v>
      </c>
      <c r="H29" s="13">
        <f t="shared" si="3"/>
        <v>0.7350000000000001</v>
      </c>
      <c r="I29" s="13">
        <f t="shared" si="4"/>
        <v>0.7683122</v>
      </c>
      <c r="J29" s="12">
        <f t="shared" si="5"/>
        <v>0.10664173336</v>
      </c>
      <c r="K29" s="12">
        <f t="shared" si="6"/>
        <v>6.6858266640000011E-2</v>
      </c>
    </row>
    <row r="30" spans="2:13" x14ac:dyDescent="0.25">
      <c r="B30">
        <f t="shared" si="7"/>
        <v>0.78500000000000014</v>
      </c>
      <c r="C30">
        <f t="shared" si="0"/>
        <v>0.17850000000000002</v>
      </c>
      <c r="D30">
        <f>C30*(1-$G$10)</f>
        <v>0.14280000000000001</v>
      </c>
      <c r="E30">
        <v>1</v>
      </c>
      <c r="F30" s="12">
        <f t="shared" si="1"/>
        <v>0.11209800000000003</v>
      </c>
      <c r="G30" s="13">
        <f t="shared" si="2"/>
        <v>6.6401999999999989E-2</v>
      </c>
      <c r="H30" s="13">
        <f t="shared" si="3"/>
        <v>0.78500000000000014</v>
      </c>
      <c r="I30" s="13">
        <f t="shared" si="4"/>
        <v>0.80304419999999999</v>
      </c>
      <c r="J30" s="12">
        <f t="shared" si="5"/>
        <v>0.11467471176000001</v>
      </c>
      <c r="K30" s="12">
        <f t="shared" si="6"/>
        <v>6.3825288240000014E-2</v>
      </c>
    </row>
    <row r="31" spans="2:13" x14ac:dyDescent="0.25">
      <c r="B31">
        <f t="shared" si="7"/>
        <v>0.83500000000000019</v>
      </c>
      <c r="C31">
        <f t="shared" si="0"/>
        <v>0.18350000000000002</v>
      </c>
      <c r="D31">
        <f>C31*(1-$G$10)</f>
        <v>0.14680000000000001</v>
      </c>
      <c r="E31">
        <v>1</v>
      </c>
      <c r="F31" s="12">
        <f t="shared" si="1"/>
        <v>0.12257800000000003</v>
      </c>
      <c r="G31" s="13">
        <f t="shared" si="2"/>
        <v>6.092199999999999E-2</v>
      </c>
      <c r="H31" s="13">
        <f t="shared" si="3"/>
        <v>0.83500000000000019</v>
      </c>
      <c r="I31" s="13">
        <f t="shared" si="4"/>
        <v>0.84093620000000013</v>
      </c>
      <c r="J31" s="12">
        <f t="shared" si="5"/>
        <v>0.12344943416000004</v>
      </c>
      <c r="K31" s="12">
        <f t="shared" si="6"/>
        <v>6.0050565839999986E-2</v>
      </c>
    </row>
    <row r="32" spans="2:13" x14ac:dyDescent="0.25">
      <c r="B32">
        <f t="shared" si="7"/>
        <v>0.88500000000000023</v>
      </c>
      <c r="C32">
        <f t="shared" si="0"/>
        <v>0.18850000000000003</v>
      </c>
      <c r="D32">
        <f>C32*(1-$G$10)</f>
        <v>0.15080000000000005</v>
      </c>
      <c r="E32">
        <v>1</v>
      </c>
      <c r="F32" s="12">
        <f t="shared" si="1"/>
        <v>0.13345800000000008</v>
      </c>
      <c r="G32" s="13">
        <f t="shared" si="2"/>
        <v>5.5041999999999952E-2</v>
      </c>
      <c r="H32" s="13">
        <f t="shared" si="3"/>
        <v>0.88500000000000023</v>
      </c>
      <c r="I32" s="13">
        <f t="shared" si="4"/>
        <v>0.88198820000000011</v>
      </c>
      <c r="J32" s="12">
        <f t="shared" si="5"/>
        <v>0.13300382056000007</v>
      </c>
      <c r="K32" s="12">
        <f t="shared" si="6"/>
        <v>5.549617943999996E-2</v>
      </c>
    </row>
    <row r="33" spans="2:11" x14ac:dyDescent="0.25">
      <c r="B33">
        <f t="shared" si="7"/>
        <v>0.93500000000000028</v>
      </c>
      <c r="C33">
        <f t="shared" si="0"/>
        <v>0.19350000000000003</v>
      </c>
      <c r="D33">
        <f>C33*(1-$G$10)</f>
        <v>0.15480000000000005</v>
      </c>
      <c r="E33">
        <v>1</v>
      </c>
      <c r="F33" s="12">
        <f t="shared" si="1"/>
        <v>0.14473800000000009</v>
      </c>
      <c r="G33" s="13">
        <f t="shared" si="2"/>
        <v>4.8761999999999944E-2</v>
      </c>
      <c r="H33" s="13">
        <f t="shared" si="3"/>
        <v>0.93500000000000028</v>
      </c>
      <c r="I33" s="13">
        <f t="shared" si="4"/>
        <v>0.92620020000000014</v>
      </c>
      <c r="J33" s="12">
        <f t="shared" si="5"/>
        <v>0.14337579096000005</v>
      </c>
      <c r="K33" s="12">
        <f t="shared" si="6"/>
        <v>5.0124209039999978E-2</v>
      </c>
    </row>
    <row r="34" spans="2:11" x14ac:dyDescent="0.25">
      <c r="B34">
        <f t="shared" si="7"/>
        <v>0.98500000000000032</v>
      </c>
      <c r="C34">
        <f t="shared" si="0"/>
        <v>0.19850000000000004</v>
      </c>
      <c r="D34">
        <f>C34*(1-$G$10)</f>
        <v>0.15880000000000005</v>
      </c>
      <c r="E34">
        <v>1</v>
      </c>
      <c r="F34" s="12">
        <f t="shared" si="1"/>
        <v>0.15641800000000011</v>
      </c>
      <c r="G34" s="13">
        <f t="shared" si="2"/>
        <v>4.2081999999999925E-2</v>
      </c>
      <c r="H34" s="13">
        <f t="shared" si="3"/>
        <v>0.98500000000000032</v>
      </c>
      <c r="I34" s="13">
        <f t="shared" si="4"/>
        <v>0.97357220000000033</v>
      </c>
      <c r="J34" s="12">
        <f t="shared" si="5"/>
        <v>0.1546032653600001</v>
      </c>
      <c r="K34" s="12">
        <f t="shared" si="6"/>
        <v>4.3896734639999935E-2</v>
      </c>
    </row>
    <row r="35" spans="2:11" x14ac:dyDescent="0.25">
      <c r="B35">
        <v>1</v>
      </c>
      <c r="C35">
        <f t="shared" si="0"/>
        <v>0.2</v>
      </c>
      <c r="D35">
        <f>C35*(1-$G$10)</f>
        <v>0.16000000000000003</v>
      </c>
      <c r="E35">
        <v>1</v>
      </c>
      <c r="F35" s="12">
        <f t="shared" si="1"/>
        <v>0.16000000000000003</v>
      </c>
      <c r="G35" s="13">
        <f t="shared" si="2"/>
        <v>3.999999999999998E-2</v>
      </c>
      <c r="H35" s="13">
        <f t="shared" si="3"/>
        <v>1</v>
      </c>
      <c r="I35" s="13">
        <f t="shared" si="4"/>
        <v>0.98839999999999995</v>
      </c>
      <c r="J35" s="12">
        <f t="shared" si="5"/>
        <v>0.15814400000000003</v>
      </c>
      <c r="K35" s="12">
        <f t="shared" si="6"/>
        <v>4.1855999999999977E-2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DEEA-AF8B-4C76-97B7-E66C1E6304E5}">
  <dimension ref="A1:E403"/>
  <sheetViews>
    <sheetView workbookViewId="0">
      <selection sqref="A1:E4"/>
    </sheetView>
  </sheetViews>
  <sheetFormatPr defaultRowHeight="15" x14ac:dyDescent="0.25"/>
  <cols>
    <col min="1" max="1" width="14.85546875" customWidth="1"/>
  </cols>
  <sheetData>
    <row r="1" spans="1:5" x14ac:dyDescent="0.25">
      <c r="A1" t="s">
        <v>26</v>
      </c>
      <c r="B1">
        <v>0.2</v>
      </c>
      <c r="D1" t="s">
        <v>35</v>
      </c>
    </row>
    <row r="2" spans="1:5" x14ac:dyDescent="0.25">
      <c r="A2" t="s">
        <v>8</v>
      </c>
      <c r="B2">
        <v>0.1</v>
      </c>
      <c r="D2" t="s">
        <v>36</v>
      </c>
      <c r="E2">
        <v>0.63200000000000001</v>
      </c>
    </row>
    <row r="3" spans="1:5" x14ac:dyDescent="0.25">
      <c r="A3" t="s">
        <v>7</v>
      </c>
      <c r="B3">
        <v>0.1</v>
      </c>
      <c r="D3" t="s">
        <v>37</v>
      </c>
      <c r="E3">
        <v>-0.26600000000000001</v>
      </c>
    </row>
    <row r="4" spans="1:5" x14ac:dyDescent="0.25">
      <c r="D4" t="s">
        <v>38</v>
      </c>
      <c r="E4">
        <v>0.62239999999999995</v>
      </c>
    </row>
    <row r="5" spans="1:5" x14ac:dyDescent="0.25">
      <c r="A5" t="s">
        <v>16</v>
      </c>
      <c r="B5" t="s">
        <v>23</v>
      </c>
      <c r="C5" t="s">
        <v>22</v>
      </c>
      <c r="D5" t="s">
        <v>29</v>
      </c>
    </row>
    <row r="6" spans="1:5" x14ac:dyDescent="0.25">
      <c r="A6" s="3">
        <v>1E-4</v>
      </c>
      <c r="B6">
        <f>$B$2+$B$3*A6</f>
        <v>0.10001</v>
      </c>
      <c r="C6" s="3">
        <f>B6*($E$4+$E$3*$A6+$E$2*POWER($A6,2))*(1-$B$1)</f>
        <v>4.979485149285056E-2</v>
      </c>
      <c r="D6" s="3">
        <f>B6-C6</f>
        <v>5.0215148507149442E-2</v>
      </c>
    </row>
    <row r="7" spans="1:5" x14ac:dyDescent="0.25">
      <c r="A7" s="3">
        <f>A6+0.0009</f>
        <v>1E-3</v>
      </c>
      <c r="B7">
        <f t="shared" ref="B7:B70" si="0">$B$2+$B$3*A7</f>
        <v>0.10010000000000001</v>
      </c>
      <c r="C7" s="3">
        <f t="shared" ref="C7:C70" si="1">B7*($E$4+$E$3*$A7+$E$2*POWER($A7,2))*(1-$B$1)</f>
        <v>4.9820541330560006E-2</v>
      </c>
      <c r="D7" s="3">
        <f t="shared" ref="D7:D70" si="2">B7-C7</f>
        <v>5.0279458669440003E-2</v>
      </c>
    </row>
    <row r="8" spans="1:5" x14ac:dyDescent="0.25">
      <c r="A8" s="3">
        <f t="shared" ref="A8:A71" si="3">A7+0.0009</f>
        <v>1.9E-3</v>
      </c>
      <c r="B8">
        <f t="shared" si="0"/>
        <v>0.10019</v>
      </c>
      <c r="C8" s="3">
        <f t="shared" si="1"/>
        <v>4.9846278847591047E-2</v>
      </c>
      <c r="D8" s="3">
        <f t="shared" si="2"/>
        <v>5.0343721152408955E-2</v>
      </c>
    </row>
    <row r="9" spans="1:5" x14ac:dyDescent="0.25">
      <c r="A9" s="3">
        <f t="shared" si="3"/>
        <v>2.8E-3</v>
      </c>
      <c r="B9">
        <f t="shared" si="0"/>
        <v>0.10028000000000001</v>
      </c>
      <c r="C9" s="3">
        <f t="shared" si="1"/>
        <v>4.9872064265093122E-2</v>
      </c>
      <c r="D9" s="3">
        <f t="shared" si="2"/>
        <v>5.0407935734906886E-2</v>
      </c>
    </row>
    <row r="10" spans="1:5" x14ac:dyDescent="0.25">
      <c r="A10" s="3">
        <f t="shared" si="3"/>
        <v>3.7000000000000002E-3</v>
      </c>
      <c r="B10">
        <f t="shared" si="0"/>
        <v>0.10037</v>
      </c>
      <c r="C10" s="3">
        <f t="shared" si="1"/>
        <v>4.9897897804215684E-2</v>
      </c>
      <c r="D10" s="3">
        <f t="shared" si="2"/>
        <v>5.0472102195784317E-2</v>
      </c>
    </row>
    <row r="11" spans="1:5" x14ac:dyDescent="0.25">
      <c r="A11" s="3">
        <f t="shared" si="3"/>
        <v>4.5999999999999999E-3</v>
      </c>
      <c r="B11">
        <f t="shared" si="0"/>
        <v>0.10046000000000001</v>
      </c>
      <c r="C11" s="3">
        <f t="shared" si="1"/>
        <v>4.9923779686108172E-2</v>
      </c>
      <c r="D11" s="3">
        <f t="shared" si="2"/>
        <v>5.0536220313891836E-2</v>
      </c>
    </row>
    <row r="12" spans="1:5" x14ac:dyDescent="0.25">
      <c r="A12" s="3">
        <f t="shared" si="3"/>
        <v>5.4999999999999997E-3</v>
      </c>
      <c r="B12">
        <f t="shared" si="0"/>
        <v>0.10055</v>
      </c>
      <c r="C12" s="3">
        <f t="shared" si="1"/>
        <v>4.9949710131919997E-2</v>
      </c>
      <c r="D12" s="3">
        <f t="shared" si="2"/>
        <v>5.0600289868080003E-2</v>
      </c>
    </row>
    <row r="13" spans="1:5" x14ac:dyDescent="0.25">
      <c r="A13" s="3">
        <f t="shared" si="3"/>
        <v>6.3999999999999994E-3</v>
      </c>
      <c r="B13">
        <f t="shared" si="0"/>
        <v>0.10064000000000001</v>
      </c>
      <c r="C13" s="3">
        <f t="shared" si="1"/>
        <v>4.997568936280064E-2</v>
      </c>
      <c r="D13" s="3">
        <f t="shared" si="2"/>
        <v>5.0664310637199367E-2</v>
      </c>
    </row>
    <row r="14" spans="1:5" x14ac:dyDescent="0.25">
      <c r="A14" s="3">
        <f t="shared" si="3"/>
        <v>7.2999999999999992E-3</v>
      </c>
      <c r="B14">
        <f t="shared" si="0"/>
        <v>0.10073</v>
      </c>
      <c r="C14" s="3">
        <f t="shared" si="1"/>
        <v>5.000171759989952E-2</v>
      </c>
      <c r="D14" s="3">
        <f t="shared" si="2"/>
        <v>5.072828240010048E-2</v>
      </c>
    </row>
    <row r="15" spans="1:5" x14ac:dyDescent="0.25">
      <c r="A15" s="3">
        <f t="shared" si="3"/>
        <v>8.199999999999999E-3</v>
      </c>
      <c r="B15">
        <f t="shared" si="0"/>
        <v>0.10082000000000001</v>
      </c>
      <c r="C15" s="3">
        <f t="shared" si="1"/>
        <v>5.0027795064366089E-2</v>
      </c>
      <c r="D15" s="3">
        <f t="shared" si="2"/>
        <v>5.0792204935633918E-2</v>
      </c>
    </row>
    <row r="16" spans="1:5" x14ac:dyDescent="0.25">
      <c r="A16" s="3">
        <f t="shared" si="3"/>
        <v>9.0999999999999987E-3</v>
      </c>
      <c r="B16">
        <f t="shared" si="0"/>
        <v>0.10091</v>
      </c>
      <c r="C16" s="3">
        <f t="shared" si="1"/>
        <v>5.0053921977349758E-2</v>
      </c>
      <c r="D16" s="3">
        <f t="shared" si="2"/>
        <v>5.0856078022650242E-2</v>
      </c>
    </row>
    <row r="17" spans="1:4" x14ac:dyDescent="0.25">
      <c r="A17" s="3">
        <f t="shared" si="3"/>
        <v>9.9999999999999985E-3</v>
      </c>
      <c r="B17">
        <f t="shared" si="0"/>
        <v>0.10100000000000001</v>
      </c>
      <c r="C17" s="3">
        <f t="shared" si="1"/>
        <v>5.0080098560000008E-2</v>
      </c>
      <c r="D17" s="3">
        <f t="shared" si="2"/>
        <v>5.0919901439999998E-2</v>
      </c>
    </row>
    <row r="18" spans="1:4" x14ac:dyDescent="0.25">
      <c r="A18" s="3">
        <f t="shared" si="3"/>
        <v>1.0899999999999998E-2</v>
      </c>
      <c r="B18">
        <f t="shared" si="0"/>
        <v>0.10109</v>
      </c>
      <c r="C18" s="3">
        <f t="shared" si="1"/>
        <v>5.0106325033466237E-2</v>
      </c>
      <c r="D18" s="3">
        <f t="shared" si="2"/>
        <v>5.0983674966533762E-2</v>
      </c>
    </row>
    <row r="19" spans="1:4" x14ac:dyDescent="0.25">
      <c r="A19" s="3">
        <f t="shared" si="3"/>
        <v>1.1799999999999998E-2</v>
      </c>
      <c r="B19">
        <f t="shared" si="0"/>
        <v>0.10118000000000001</v>
      </c>
      <c r="C19" s="3">
        <f t="shared" si="1"/>
        <v>5.0132601618897925E-2</v>
      </c>
      <c r="D19" s="3">
        <f t="shared" si="2"/>
        <v>5.1047398381102081E-2</v>
      </c>
    </row>
    <row r="20" spans="1:4" x14ac:dyDescent="0.25">
      <c r="A20" s="3">
        <f t="shared" si="3"/>
        <v>1.2699999999999998E-2</v>
      </c>
      <c r="B20">
        <f t="shared" si="0"/>
        <v>0.10127</v>
      </c>
      <c r="C20" s="3">
        <f t="shared" si="1"/>
        <v>5.0158928537444483E-2</v>
      </c>
      <c r="D20" s="3">
        <f t="shared" si="2"/>
        <v>5.1111071462555516E-2</v>
      </c>
    </row>
    <row r="21" spans="1:4" x14ac:dyDescent="0.25">
      <c r="A21" s="3">
        <f t="shared" si="3"/>
        <v>1.3599999999999998E-2</v>
      </c>
      <c r="B21">
        <f t="shared" si="0"/>
        <v>0.10136000000000001</v>
      </c>
      <c r="C21" s="3">
        <f t="shared" si="1"/>
        <v>5.0185306010255365E-2</v>
      </c>
      <c r="D21" s="3">
        <f t="shared" si="2"/>
        <v>5.1174693989744641E-2</v>
      </c>
    </row>
    <row r="22" spans="1:4" x14ac:dyDescent="0.25">
      <c r="A22" s="3">
        <f t="shared" si="3"/>
        <v>1.4499999999999997E-2</v>
      </c>
      <c r="B22">
        <f t="shared" si="0"/>
        <v>0.10145000000000001</v>
      </c>
      <c r="C22" s="3">
        <f t="shared" si="1"/>
        <v>5.0211734258480002E-2</v>
      </c>
      <c r="D22" s="3">
        <f t="shared" si="2"/>
        <v>5.123826574152001E-2</v>
      </c>
    </row>
    <row r="23" spans="1:4" x14ac:dyDescent="0.25">
      <c r="A23" s="3">
        <f t="shared" si="3"/>
        <v>1.5399999999999997E-2</v>
      </c>
      <c r="B23">
        <f t="shared" si="0"/>
        <v>0.10154000000000001</v>
      </c>
      <c r="C23" s="3">
        <f t="shared" si="1"/>
        <v>5.0238213503267841E-2</v>
      </c>
      <c r="D23" s="3">
        <f t="shared" si="2"/>
        <v>5.1301786496732164E-2</v>
      </c>
    </row>
    <row r="24" spans="1:4" x14ac:dyDescent="0.25">
      <c r="A24" s="3">
        <f t="shared" si="3"/>
        <v>1.6299999999999999E-2</v>
      </c>
      <c r="B24">
        <f t="shared" si="0"/>
        <v>0.10163000000000001</v>
      </c>
      <c r="C24" s="3">
        <f t="shared" si="1"/>
        <v>5.0264743965768327E-2</v>
      </c>
      <c r="D24" s="3">
        <f t="shared" si="2"/>
        <v>5.1365256034231685E-2</v>
      </c>
    </row>
    <row r="25" spans="1:4" x14ac:dyDescent="0.25">
      <c r="A25" s="3">
        <f t="shared" si="3"/>
        <v>1.72E-2</v>
      </c>
      <c r="B25">
        <f t="shared" si="0"/>
        <v>0.10172</v>
      </c>
      <c r="C25" s="3">
        <f t="shared" si="1"/>
        <v>5.0291325867130879E-2</v>
      </c>
      <c r="D25" s="3">
        <f t="shared" si="2"/>
        <v>5.1428674132869126E-2</v>
      </c>
    </row>
    <row r="26" spans="1:4" x14ac:dyDescent="0.25">
      <c r="A26" s="3">
        <f t="shared" si="3"/>
        <v>1.8100000000000002E-2</v>
      </c>
      <c r="B26">
        <f t="shared" si="0"/>
        <v>0.10181000000000001</v>
      </c>
      <c r="C26" s="3">
        <f t="shared" si="1"/>
        <v>5.0317959428504956E-2</v>
      </c>
      <c r="D26" s="3">
        <f t="shared" si="2"/>
        <v>5.1492040571495055E-2</v>
      </c>
    </row>
    <row r="27" spans="1:4" x14ac:dyDescent="0.25">
      <c r="A27" s="3">
        <f t="shared" si="3"/>
        <v>1.9000000000000003E-2</v>
      </c>
      <c r="B27">
        <f t="shared" si="0"/>
        <v>0.1019</v>
      </c>
      <c r="C27" s="3">
        <f t="shared" si="1"/>
        <v>5.0344644871040005E-2</v>
      </c>
      <c r="D27" s="3">
        <f t="shared" si="2"/>
        <v>5.155535512896E-2</v>
      </c>
    </row>
    <row r="28" spans="1:4" x14ac:dyDescent="0.25">
      <c r="A28" s="3">
        <f t="shared" si="3"/>
        <v>1.9900000000000004E-2</v>
      </c>
      <c r="B28">
        <f t="shared" si="0"/>
        <v>0.10199000000000001</v>
      </c>
      <c r="C28" s="3">
        <f t="shared" si="1"/>
        <v>5.037138241588545E-2</v>
      </c>
      <c r="D28" s="3">
        <f t="shared" si="2"/>
        <v>5.1618617584114561E-2</v>
      </c>
    </row>
    <row r="29" spans="1:4" x14ac:dyDescent="0.25">
      <c r="A29" s="3">
        <f t="shared" si="3"/>
        <v>2.0800000000000006E-2</v>
      </c>
      <c r="B29">
        <f t="shared" si="0"/>
        <v>0.10208</v>
      </c>
      <c r="C29" s="3">
        <f t="shared" si="1"/>
        <v>5.0398172284190725E-2</v>
      </c>
      <c r="D29" s="3">
        <f t="shared" si="2"/>
        <v>5.168182771580928E-2</v>
      </c>
    </row>
    <row r="30" spans="1:4" x14ac:dyDescent="0.25">
      <c r="A30" s="3">
        <f t="shared" si="3"/>
        <v>2.1700000000000007E-2</v>
      </c>
      <c r="B30">
        <f t="shared" si="0"/>
        <v>0.10217000000000001</v>
      </c>
      <c r="C30" s="3">
        <f t="shared" si="1"/>
        <v>5.0425014697105287E-2</v>
      </c>
      <c r="D30" s="3">
        <f t="shared" si="2"/>
        <v>5.1744985302894723E-2</v>
      </c>
    </row>
    <row r="31" spans="1:4" x14ac:dyDescent="0.25">
      <c r="A31" s="3">
        <f t="shared" si="3"/>
        <v>2.2600000000000009E-2</v>
      </c>
      <c r="B31">
        <f t="shared" si="0"/>
        <v>0.10226</v>
      </c>
      <c r="C31" s="3">
        <f t="shared" si="1"/>
        <v>5.0451909875778557E-2</v>
      </c>
      <c r="D31" s="3">
        <f t="shared" si="2"/>
        <v>5.1808090124221447E-2</v>
      </c>
    </row>
    <row r="32" spans="1:4" x14ac:dyDescent="0.25">
      <c r="A32" s="3">
        <f t="shared" si="3"/>
        <v>2.350000000000001E-2</v>
      </c>
      <c r="B32">
        <f t="shared" si="0"/>
        <v>0.10235000000000001</v>
      </c>
      <c r="C32" s="3">
        <f t="shared" si="1"/>
        <v>5.047885804136E-2</v>
      </c>
      <c r="D32" s="3">
        <f t="shared" si="2"/>
        <v>5.187114195864001E-2</v>
      </c>
    </row>
    <row r="33" spans="1:4" x14ac:dyDescent="0.25">
      <c r="A33" s="3">
        <f t="shared" si="3"/>
        <v>2.4400000000000012E-2</v>
      </c>
      <c r="B33">
        <f t="shared" si="0"/>
        <v>0.10244</v>
      </c>
      <c r="C33" s="3">
        <f t="shared" si="1"/>
        <v>5.0505859414999035E-2</v>
      </c>
      <c r="D33" s="3">
        <f t="shared" si="2"/>
        <v>5.1934140585000968E-2</v>
      </c>
    </row>
    <row r="34" spans="1:4" x14ac:dyDescent="0.25">
      <c r="A34" s="3">
        <f t="shared" si="3"/>
        <v>2.5300000000000013E-2</v>
      </c>
      <c r="B34">
        <f t="shared" si="0"/>
        <v>0.10253000000000001</v>
      </c>
      <c r="C34" s="3">
        <f t="shared" si="1"/>
        <v>5.0532914217845115E-2</v>
      </c>
      <c r="D34" s="3">
        <f t="shared" si="2"/>
        <v>5.1997085782154895E-2</v>
      </c>
    </row>
    <row r="35" spans="1:4" x14ac:dyDescent="0.25">
      <c r="A35" s="3">
        <f t="shared" si="3"/>
        <v>2.6200000000000015E-2</v>
      </c>
      <c r="B35">
        <f t="shared" si="0"/>
        <v>0.10262</v>
      </c>
      <c r="C35" s="3">
        <f t="shared" si="1"/>
        <v>5.0560022671047679E-2</v>
      </c>
      <c r="D35" s="3">
        <f t="shared" si="2"/>
        <v>5.2059977328952324E-2</v>
      </c>
    </row>
    <row r="36" spans="1:4" x14ac:dyDescent="0.25">
      <c r="A36" s="3">
        <f t="shared" si="3"/>
        <v>2.7100000000000016E-2</v>
      </c>
      <c r="B36">
        <f t="shared" si="0"/>
        <v>0.10271000000000001</v>
      </c>
      <c r="C36" s="3">
        <f t="shared" si="1"/>
        <v>5.0587184995756165E-2</v>
      </c>
      <c r="D36" s="3">
        <f t="shared" si="2"/>
        <v>5.2122815004243844E-2</v>
      </c>
    </row>
    <row r="37" spans="1:4" x14ac:dyDescent="0.25">
      <c r="A37" s="3">
        <f t="shared" si="3"/>
        <v>2.8000000000000018E-2</v>
      </c>
      <c r="B37">
        <f t="shared" si="0"/>
        <v>0.1028</v>
      </c>
      <c r="C37" s="3">
        <f t="shared" si="1"/>
        <v>5.0614401413119993E-2</v>
      </c>
      <c r="D37" s="3">
        <f t="shared" si="2"/>
        <v>5.218559858688001E-2</v>
      </c>
    </row>
    <row r="38" spans="1:4" x14ac:dyDescent="0.25">
      <c r="A38" s="3">
        <f t="shared" si="3"/>
        <v>2.8900000000000019E-2</v>
      </c>
      <c r="B38">
        <f t="shared" si="0"/>
        <v>0.10289000000000001</v>
      </c>
      <c r="C38" s="3">
        <f t="shared" si="1"/>
        <v>5.0641672144288642E-2</v>
      </c>
      <c r="D38" s="3">
        <f t="shared" si="2"/>
        <v>5.2248327855711367E-2</v>
      </c>
    </row>
    <row r="39" spans="1:4" x14ac:dyDescent="0.25">
      <c r="A39" s="3">
        <f t="shared" si="3"/>
        <v>2.9800000000000021E-2</v>
      </c>
      <c r="B39">
        <f t="shared" si="0"/>
        <v>0.10298</v>
      </c>
      <c r="C39" s="3">
        <f t="shared" si="1"/>
        <v>5.0668997410411525E-2</v>
      </c>
      <c r="D39" s="3">
        <f t="shared" si="2"/>
        <v>5.2311002589588478E-2</v>
      </c>
    </row>
    <row r="40" spans="1:4" x14ac:dyDescent="0.25">
      <c r="A40" s="3">
        <f t="shared" si="3"/>
        <v>3.0700000000000022E-2</v>
      </c>
      <c r="B40">
        <f t="shared" si="0"/>
        <v>0.10307000000000001</v>
      </c>
      <c r="C40" s="3">
        <f t="shared" si="1"/>
        <v>5.0696377432638086E-2</v>
      </c>
      <c r="D40" s="3">
        <f t="shared" si="2"/>
        <v>5.2373622567361923E-2</v>
      </c>
    </row>
    <row r="41" spans="1:4" x14ac:dyDescent="0.25">
      <c r="A41" s="3">
        <f t="shared" si="3"/>
        <v>3.1600000000000024E-2</v>
      </c>
      <c r="B41">
        <f t="shared" si="0"/>
        <v>0.10316</v>
      </c>
      <c r="C41" s="3">
        <f t="shared" si="1"/>
        <v>5.0723812432117765E-2</v>
      </c>
      <c r="D41" s="3">
        <f t="shared" si="2"/>
        <v>5.2436187567882236E-2</v>
      </c>
    </row>
    <row r="42" spans="1:4" x14ac:dyDescent="0.25">
      <c r="A42" s="3">
        <f t="shared" si="3"/>
        <v>3.2500000000000022E-2</v>
      </c>
      <c r="B42">
        <f t="shared" si="0"/>
        <v>0.10325000000000001</v>
      </c>
      <c r="C42" s="3">
        <f t="shared" si="1"/>
        <v>5.0751302629999995E-2</v>
      </c>
      <c r="D42" s="3">
        <f t="shared" si="2"/>
        <v>5.2498697370000014E-2</v>
      </c>
    </row>
    <row r="43" spans="1:4" x14ac:dyDescent="0.25">
      <c r="A43" s="3">
        <f t="shared" si="3"/>
        <v>3.340000000000002E-2</v>
      </c>
      <c r="B43">
        <f t="shared" si="0"/>
        <v>0.10334</v>
      </c>
      <c r="C43" s="3">
        <f t="shared" si="1"/>
        <v>5.0778848247434241E-2</v>
      </c>
      <c r="D43" s="3">
        <f t="shared" si="2"/>
        <v>5.256115175256576E-2</v>
      </c>
    </row>
    <row r="44" spans="1:4" x14ac:dyDescent="0.25">
      <c r="A44" s="3">
        <f t="shared" si="3"/>
        <v>3.4300000000000018E-2</v>
      </c>
      <c r="B44">
        <f t="shared" si="0"/>
        <v>0.10343000000000001</v>
      </c>
      <c r="C44" s="3">
        <f t="shared" si="1"/>
        <v>5.0806449505569923E-2</v>
      </c>
      <c r="D44" s="3">
        <f t="shared" si="2"/>
        <v>5.2623550494430085E-2</v>
      </c>
    </row>
    <row r="45" spans="1:4" x14ac:dyDescent="0.25">
      <c r="A45" s="3">
        <f t="shared" si="3"/>
        <v>3.5200000000000016E-2</v>
      </c>
      <c r="B45">
        <f t="shared" si="0"/>
        <v>0.10352</v>
      </c>
      <c r="C45" s="3">
        <f t="shared" si="1"/>
        <v>5.0834106625556479E-2</v>
      </c>
      <c r="D45" s="3">
        <f t="shared" si="2"/>
        <v>5.2685893374443522E-2</v>
      </c>
    </row>
    <row r="46" spans="1:4" x14ac:dyDescent="0.25">
      <c r="A46" s="3">
        <f t="shared" si="3"/>
        <v>3.6100000000000014E-2</v>
      </c>
      <c r="B46">
        <f t="shared" si="0"/>
        <v>0.10361000000000001</v>
      </c>
      <c r="C46" s="3">
        <f t="shared" si="1"/>
        <v>5.0861819828543355E-2</v>
      </c>
      <c r="D46" s="3">
        <f t="shared" si="2"/>
        <v>5.2748180171456653E-2</v>
      </c>
    </row>
    <row r="47" spans="1:4" x14ac:dyDescent="0.25">
      <c r="A47" s="3">
        <f t="shared" si="3"/>
        <v>3.7000000000000012E-2</v>
      </c>
      <c r="B47">
        <f t="shared" si="0"/>
        <v>0.1037</v>
      </c>
      <c r="C47" s="3">
        <f t="shared" si="1"/>
        <v>5.0889589335679997E-2</v>
      </c>
      <c r="D47" s="3">
        <f t="shared" si="2"/>
        <v>5.2810410664320004E-2</v>
      </c>
    </row>
    <row r="48" spans="1:4" x14ac:dyDescent="0.25">
      <c r="A48" s="3">
        <f t="shared" si="3"/>
        <v>3.790000000000001E-2</v>
      </c>
      <c r="B48">
        <f t="shared" si="0"/>
        <v>0.10379000000000001</v>
      </c>
      <c r="C48" s="3">
        <f t="shared" si="1"/>
        <v>5.0917415368115837E-2</v>
      </c>
      <c r="D48" s="3">
        <f t="shared" si="2"/>
        <v>5.287258463188417E-2</v>
      </c>
    </row>
    <row r="49" spans="1:4" x14ac:dyDescent="0.25">
      <c r="A49" s="3">
        <f t="shared" si="3"/>
        <v>3.8800000000000008E-2</v>
      </c>
      <c r="B49">
        <f t="shared" si="0"/>
        <v>0.10388</v>
      </c>
      <c r="C49" s="3">
        <f t="shared" si="1"/>
        <v>5.0945298147000322E-2</v>
      </c>
      <c r="D49" s="3">
        <f t="shared" si="2"/>
        <v>5.2934701852999679E-2</v>
      </c>
    </row>
    <row r="50" spans="1:4" x14ac:dyDescent="0.25">
      <c r="A50" s="3">
        <f t="shared" si="3"/>
        <v>3.9700000000000006E-2</v>
      </c>
      <c r="B50">
        <f t="shared" si="0"/>
        <v>0.10397000000000001</v>
      </c>
      <c r="C50" s="3">
        <f t="shared" si="1"/>
        <v>5.0973237893482883E-2</v>
      </c>
      <c r="D50" s="3">
        <f t="shared" si="2"/>
        <v>5.2996762106517124E-2</v>
      </c>
    </row>
    <row r="51" spans="1:4" x14ac:dyDescent="0.25">
      <c r="A51" s="3">
        <f t="shared" si="3"/>
        <v>4.0600000000000004E-2</v>
      </c>
      <c r="B51">
        <f t="shared" si="0"/>
        <v>0.10406</v>
      </c>
      <c r="C51" s="3">
        <f t="shared" si="1"/>
        <v>5.1001234828712952E-2</v>
      </c>
      <c r="D51" s="3">
        <f t="shared" si="2"/>
        <v>5.3058765171287048E-2</v>
      </c>
    </row>
    <row r="52" spans="1:4" x14ac:dyDescent="0.25">
      <c r="A52" s="3">
        <f t="shared" si="3"/>
        <v>4.1500000000000002E-2</v>
      </c>
      <c r="B52">
        <f t="shared" si="0"/>
        <v>0.10415000000000001</v>
      </c>
      <c r="C52" s="3">
        <f t="shared" si="1"/>
        <v>5.1029289173840003E-2</v>
      </c>
      <c r="D52" s="3">
        <f t="shared" si="2"/>
        <v>5.3120710826160003E-2</v>
      </c>
    </row>
    <row r="53" spans="1:4" x14ac:dyDescent="0.25">
      <c r="A53" s="3">
        <f t="shared" si="3"/>
        <v>4.24E-2</v>
      </c>
      <c r="B53">
        <f t="shared" si="0"/>
        <v>0.10424</v>
      </c>
      <c r="C53" s="3">
        <f t="shared" si="1"/>
        <v>5.1057401150013428E-2</v>
      </c>
      <c r="D53" s="3">
        <f t="shared" si="2"/>
        <v>5.3182598849986572E-2</v>
      </c>
    </row>
    <row r="54" spans="1:4" x14ac:dyDescent="0.25">
      <c r="A54" s="3">
        <f t="shared" si="3"/>
        <v>4.3299999999999998E-2</v>
      </c>
      <c r="B54">
        <f t="shared" si="0"/>
        <v>0.10433000000000001</v>
      </c>
      <c r="C54" s="3">
        <f t="shared" si="1"/>
        <v>5.1085570978382726E-2</v>
      </c>
      <c r="D54" s="3">
        <f t="shared" si="2"/>
        <v>5.324442902161728E-2</v>
      </c>
    </row>
    <row r="55" spans="1:4" x14ac:dyDescent="0.25">
      <c r="A55" s="3">
        <f t="shared" si="3"/>
        <v>4.4199999999999996E-2</v>
      </c>
      <c r="B55">
        <f t="shared" si="0"/>
        <v>0.10442</v>
      </c>
      <c r="C55" s="3">
        <f t="shared" si="1"/>
        <v>5.1113798880097275E-2</v>
      </c>
      <c r="D55" s="3">
        <f t="shared" si="2"/>
        <v>5.3306201119902724E-2</v>
      </c>
    </row>
    <row r="56" spans="1:4" x14ac:dyDescent="0.25">
      <c r="A56" s="3">
        <f t="shared" si="3"/>
        <v>4.5099999999999994E-2</v>
      </c>
      <c r="B56">
        <f t="shared" si="0"/>
        <v>0.10451000000000001</v>
      </c>
      <c r="C56" s="3">
        <f t="shared" si="1"/>
        <v>5.1142085076306555E-2</v>
      </c>
      <c r="D56" s="3">
        <f t="shared" si="2"/>
        <v>5.3367914923693451E-2</v>
      </c>
    </row>
    <row r="57" spans="1:4" x14ac:dyDescent="0.25">
      <c r="A57" s="3">
        <f t="shared" si="3"/>
        <v>4.5999999999999992E-2</v>
      </c>
      <c r="B57">
        <f t="shared" si="0"/>
        <v>0.1046</v>
      </c>
      <c r="C57" s="3">
        <f t="shared" si="1"/>
        <v>5.1170429788159992E-2</v>
      </c>
      <c r="D57" s="3">
        <f t="shared" si="2"/>
        <v>5.3429570211840006E-2</v>
      </c>
    </row>
    <row r="58" spans="1:4" x14ac:dyDescent="0.25">
      <c r="A58" s="3">
        <f t="shared" si="3"/>
        <v>4.689999999999999E-2</v>
      </c>
      <c r="B58">
        <f t="shared" si="0"/>
        <v>0.10469000000000001</v>
      </c>
      <c r="C58" s="3">
        <f t="shared" si="1"/>
        <v>5.1198833236807045E-2</v>
      </c>
      <c r="D58" s="3">
        <f t="shared" si="2"/>
        <v>5.349116676319296E-2</v>
      </c>
    </row>
    <row r="59" spans="1:4" x14ac:dyDescent="0.25">
      <c r="A59" s="3">
        <f t="shared" si="3"/>
        <v>4.7799999999999988E-2</v>
      </c>
      <c r="B59">
        <f t="shared" si="0"/>
        <v>0.10478000000000001</v>
      </c>
      <c r="C59" s="3">
        <f t="shared" si="1"/>
        <v>5.1227295643397119E-2</v>
      </c>
      <c r="D59" s="3">
        <f t="shared" si="2"/>
        <v>5.3552704356602893E-2</v>
      </c>
    </row>
    <row r="60" spans="1:4" x14ac:dyDescent="0.25">
      <c r="A60" s="3">
        <f t="shared" si="3"/>
        <v>4.8699999999999986E-2</v>
      </c>
      <c r="B60">
        <f t="shared" si="0"/>
        <v>0.10487</v>
      </c>
      <c r="C60" s="3">
        <f t="shared" si="1"/>
        <v>5.1255817229079674E-2</v>
      </c>
      <c r="D60" s="3">
        <f t="shared" si="2"/>
        <v>5.3614182770920331E-2</v>
      </c>
    </row>
    <row r="61" spans="1:4" x14ac:dyDescent="0.25">
      <c r="A61" s="3">
        <f t="shared" si="3"/>
        <v>4.9599999999999984E-2</v>
      </c>
      <c r="B61">
        <f t="shared" si="0"/>
        <v>0.10496</v>
      </c>
      <c r="C61" s="3">
        <f t="shared" si="1"/>
        <v>5.1284398215004162E-2</v>
      </c>
      <c r="D61" s="3">
        <f t="shared" si="2"/>
        <v>5.3675601784995836E-2</v>
      </c>
    </row>
    <row r="62" spans="1:4" x14ac:dyDescent="0.25">
      <c r="A62" s="3">
        <f t="shared" si="3"/>
        <v>5.0499999999999982E-2</v>
      </c>
      <c r="B62">
        <f t="shared" si="0"/>
        <v>0.10505</v>
      </c>
      <c r="C62" s="3">
        <f t="shared" si="1"/>
        <v>5.1313038822320002E-2</v>
      </c>
      <c r="D62" s="3">
        <f t="shared" si="2"/>
        <v>5.3736961177680002E-2</v>
      </c>
    </row>
    <row r="63" spans="1:4" x14ac:dyDescent="0.25">
      <c r="A63" s="3">
        <f t="shared" si="3"/>
        <v>5.139999999999998E-2</v>
      </c>
      <c r="B63">
        <f t="shared" si="0"/>
        <v>0.10514000000000001</v>
      </c>
      <c r="C63" s="3">
        <f t="shared" si="1"/>
        <v>5.134173927217664E-2</v>
      </c>
      <c r="D63" s="3">
        <f t="shared" si="2"/>
        <v>5.3798260727823372E-2</v>
      </c>
    </row>
    <row r="64" spans="1:4" x14ac:dyDescent="0.25">
      <c r="A64" s="3">
        <f t="shared" si="3"/>
        <v>5.2299999999999978E-2</v>
      </c>
      <c r="B64">
        <f t="shared" si="0"/>
        <v>0.10523</v>
      </c>
      <c r="C64" s="3">
        <f t="shared" si="1"/>
        <v>5.1370499785723514E-2</v>
      </c>
      <c r="D64" s="3">
        <f t="shared" si="2"/>
        <v>5.385950021427649E-2</v>
      </c>
    </row>
    <row r="65" spans="1:4" x14ac:dyDescent="0.25">
      <c r="A65" s="3">
        <f t="shared" si="3"/>
        <v>5.3199999999999976E-2</v>
      </c>
      <c r="B65">
        <f t="shared" si="0"/>
        <v>0.10532</v>
      </c>
      <c r="C65" s="3">
        <f t="shared" si="1"/>
        <v>5.1399320584110064E-2</v>
      </c>
      <c r="D65" s="3">
        <f t="shared" si="2"/>
        <v>5.3920679415889933E-2</v>
      </c>
    </row>
    <row r="66" spans="1:4" x14ac:dyDescent="0.25">
      <c r="A66" s="3">
        <f t="shared" si="3"/>
        <v>5.4099999999999974E-2</v>
      </c>
      <c r="B66">
        <f t="shared" si="0"/>
        <v>0.10541</v>
      </c>
      <c r="C66" s="3">
        <f t="shared" si="1"/>
        <v>5.1428201888485764E-2</v>
      </c>
      <c r="D66" s="3">
        <f t="shared" si="2"/>
        <v>5.398179811151424E-2</v>
      </c>
    </row>
    <row r="67" spans="1:4" x14ac:dyDescent="0.25">
      <c r="A67" s="3">
        <f t="shared" si="3"/>
        <v>5.4999999999999973E-2</v>
      </c>
      <c r="B67">
        <f t="shared" si="0"/>
        <v>0.10550000000000001</v>
      </c>
      <c r="C67" s="3">
        <f t="shared" si="1"/>
        <v>5.1457143920000004E-2</v>
      </c>
      <c r="D67" s="3">
        <f t="shared" si="2"/>
        <v>5.4042856080000007E-2</v>
      </c>
    </row>
    <row r="68" spans="1:4" x14ac:dyDescent="0.25">
      <c r="A68" s="3">
        <f t="shared" si="3"/>
        <v>5.5899999999999971E-2</v>
      </c>
      <c r="B68">
        <f t="shared" si="0"/>
        <v>0.10559</v>
      </c>
      <c r="C68" s="3">
        <f t="shared" si="1"/>
        <v>5.1486146899802236E-2</v>
      </c>
      <c r="D68" s="3">
        <f t="shared" si="2"/>
        <v>5.4103853100197767E-2</v>
      </c>
    </row>
    <row r="69" spans="1:4" x14ac:dyDescent="0.25">
      <c r="A69" s="3">
        <f t="shared" si="3"/>
        <v>5.6799999999999969E-2</v>
      </c>
      <c r="B69">
        <f t="shared" si="0"/>
        <v>0.10568</v>
      </c>
      <c r="C69" s="3">
        <f t="shared" si="1"/>
        <v>5.1515211049041915E-2</v>
      </c>
      <c r="D69" s="3">
        <f t="shared" si="2"/>
        <v>5.4164788950958082E-2</v>
      </c>
    </row>
    <row r="70" spans="1:4" x14ac:dyDescent="0.25">
      <c r="A70" s="3">
        <f t="shared" si="3"/>
        <v>5.7699999999999967E-2</v>
      </c>
      <c r="B70">
        <f t="shared" si="0"/>
        <v>0.10577</v>
      </c>
      <c r="C70" s="3">
        <f t="shared" si="1"/>
        <v>5.1544336588868478E-2</v>
      </c>
      <c r="D70" s="3">
        <f t="shared" si="2"/>
        <v>5.4225663411131525E-2</v>
      </c>
    </row>
    <row r="71" spans="1:4" x14ac:dyDescent="0.25">
      <c r="A71" s="3">
        <f t="shared" si="3"/>
        <v>5.8599999999999965E-2</v>
      </c>
      <c r="B71">
        <f t="shared" ref="B71:B134" si="4">$B$2+$B$3*A71</f>
        <v>0.10586000000000001</v>
      </c>
      <c r="C71" s="3">
        <f t="shared" ref="C71:C134" si="5">B71*($E$4+$E$3*$A71+$E$2*POWER($A71,2))*(1-$B$1)</f>
        <v>5.1573523740431365E-2</v>
      </c>
      <c r="D71" s="3">
        <f t="shared" ref="D71:D134" si="6">B71-C71</f>
        <v>5.4286476259568645E-2</v>
      </c>
    </row>
    <row r="72" spans="1:4" x14ac:dyDescent="0.25">
      <c r="A72" s="3">
        <f t="shared" ref="A72:A135" si="7">A71+0.0009</f>
        <v>5.9499999999999963E-2</v>
      </c>
      <c r="B72">
        <f t="shared" si="4"/>
        <v>0.10595</v>
      </c>
      <c r="C72" s="3">
        <f t="shared" si="5"/>
        <v>5.1602772724880001E-2</v>
      </c>
      <c r="D72" s="3">
        <f t="shared" si="6"/>
        <v>5.4347227275120001E-2</v>
      </c>
    </row>
    <row r="73" spans="1:4" x14ac:dyDescent="0.25">
      <c r="A73" s="3">
        <f t="shared" si="7"/>
        <v>6.0399999999999961E-2</v>
      </c>
      <c r="B73">
        <f t="shared" si="4"/>
        <v>0.10604</v>
      </c>
      <c r="C73" s="3">
        <f t="shared" si="5"/>
        <v>5.163208376336384E-2</v>
      </c>
      <c r="D73" s="3">
        <f t="shared" si="6"/>
        <v>5.4407916236636156E-2</v>
      </c>
    </row>
    <row r="74" spans="1:4" x14ac:dyDescent="0.25">
      <c r="A74" s="3">
        <f t="shared" si="7"/>
        <v>6.1299999999999959E-2</v>
      </c>
      <c r="B74">
        <f t="shared" si="4"/>
        <v>0.10613</v>
      </c>
      <c r="C74" s="3">
        <f t="shared" si="5"/>
        <v>5.1661457077032319E-2</v>
      </c>
      <c r="D74" s="3">
        <f t="shared" si="6"/>
        <v>5.4468542922967683E-2</v>
      </c>
    </row>
    <row r="75" spans="1:4" x14ac:dyDescent="0.25">
      <c r="A75" s="3">
        <f t="shared" si="7"/>
        <v>6.2199999999999957E-2</v>
      </c>
      <c r="B75">
        <f t="shared" si="4"/>
        <v>0.10622000000000001</v>
      </c>
      <c r="C75" s="3">
        <f t="shared" si="5"/>
        <v>5.1690892887034878E-2</v>
      </c>
      <c r="D75" s="3">
        <f t="shared" si="6"/>
        <v>5.4529107112965131E-2</v>
      </c>
    </row>
    <row r="76" spans="1:4" x14ac:dyDescent="0.25">
      <c r="A76" s="3">
        <f t="shared" si="7"/>
        <v>6.3099999999999962E-2</v>
      </c>
      <c r="B76">
        <f t="shared" si="4"/>
        <v>0.10631</v>
      </c>
      <c r="C76" s="3">
        <f t="shared" si="5"/>
        <v>5.172039141452095E-2</v>
      </c>
      <c r="D76" s="3">
        <f t="shared" si="6"/>
        <v>5.4589608585479052E-2</v>
      </c>
    </row>
    <row r="77" spans="1:4" x14ac:dyDescent="0.25">
      <c r="A77" s="3">
        <f t="shared" si="7"/>
        <v>6.399999999999996E-2</v>
      </c>
      <c r="B77">
        <f t="shared" si="4"/>
        <v>0.10639999999999999</v>
      </c>
      <c r="C77" s="3">
        <f t="shared" si="5"/>
        <v>5.1749952880639993E-2</v>
      </c>
      <c r="D77" s="3">
        <f t="shared" si="6"/>
        <v>5.4650047119360001E-2</v>
      </c>
    </row>
    <row r="78" spans="1:4" x14ac:dyDescent="0.25">
      <c r="A78" s="3">
        <f t="shared" si="7"/>
        <v>6.4899999999999958E-2</v>
      </c>
      <c r="B78">
        <f t="shared" si="4"/>
        <v>0.10649</v>
      </c>
      <c r="C78" s="3">
        <f t="shared" si="5"/>
        <v>5.1779577506541441E-2</v>
      </c>
      <c r="D78" s="3">
        <f t="shared" si="6"/>
        <v>5.471042249345856E-2</v>
      </c>
    </row>
    <row r="79" spans="1:4" x14ac:dyDescent="0.25">
      <c r="A79" s="3">
        <f t="shared" si="7"/>
        <v>6.5799999999999956E-2</v>
      </c>
      <c r="B79">
        <f t="shared" si="4"/>
        <v>0.10658000000000001</v>
      </c>
      <c r="C79" s="3">
        <f t="shared" si="5"/>
        <v>5.1809265513374725E-2</v>
      </c>
      <c r="D79" s="3">
        <f t="shared" si="6"/>
        <v>5.4770734486625283E-2</v>
      </c>
    </row>
    <row r="80" spans="1:4" x14ac:dyDescent="0.25">
      <c r="A80" s="3">
        <f t="shared" si="7"/>
        <v>6.6699999999999954E-2</v>
      </c>
      <c r="B80">
        <f t="shared" si="4"/>
        <v>0.10667</v>
      </c>
      <c r="C80" s="3">
        <f t="shared" si="5"/>
        <v>5.183901712228927E-2</v>
      </c>
      <c r="D80" s="3">
        <f t="shared" si="6"/>
        <v>5.4830982877710731E-2</v>
      </c>
    </row>
    <row r="81" spans="1:4" x14ac:dyDescent="0.25">
      <c r="A81" s="3">
        <f t="shared" si="7"/>
        <v>6.7599999999999952E-2</v>
      </c>
      <c r="B81">
        <f t="shared" si="4"/>
        <v>0.10675999999999999</v>
      </c>
      <c r="C81" s="3">
        <f t="shared" si="5"/>
        <v>5.1868832554434557E-2</v>
      </c>
      <c r="D81" s="3">
        <f t="shared" si="6"/>
        <v>5.4891167445565436E-2</v>
      </c>
    </row>
    <row r="82" spans="1:4" x14ac:dyDescent="0.25">
      <c r="A82" s="3">
        <f t="shared" si="7"/>
        <v>6.849999999999995E-2</v>
      </c>
      <c r="B82">
        <f t="shared" si="4"/>
        <v>0.10685</v>
      </c>
      <c r="C82" s="3">
        <f t="shared" si="5"/>
        <v>5.1898712030960005E-2</v>
      </c>
      <c r="D82" s="3">
        <f t="shared" si="6"/>
        <v>5.4951287969039996E-2</v>
      </c>
    </row>
    <row r="83" spans="1:4" x14ac:dyDescent="0.25">
      <c r="A83" s="3">
        <f t="shared" si="7"/>
        <v>6.9399999999999948E-2</v>
      </c>
      <c r="B83">
        <f t="shared" si="4"/>
        <v>0.10694000000000001</v>
      </c>
      <c r="C83" s="3">
        <f t="shared" si="5"/>
        <v>5.1928655773015045E-2</v>
      </c>
      <c r="D83" s="3">
        <f t="shared" si="6"/>
        <v>5.5011344226984962E-2</v>
      </c>
    </row>
    <row r="84" spans="1:4" x14ac:dyDescent="0.25">
      <c r="A84" s="3">
        <f t="shared" si="7"/>
        <v>7.0299999999999946E-2</v>
      </c>
      <c r="B84">
        <f t="shared" si="4"/>
        <v>0.10703</v>
      </c>
      <c r="C84" s="3">
        <f t="shared" si="5"/>
        <v>5.1958664001749123E-2</v>
      </c>
      <c r="D84" s="3">
        <f t="shared" si="6"/>
        <v>5.5071335998250877E-2</v>
      </c>
    </row>
    <row r="85" spans="1:4" x14ac:dyDescent="0.25">
      <c r="A85" s="3">
        <f t="shared" si="7"/>
        <v>7.1199999999999944E-2</v>
      </c>
      <c r="B85">
        <f t="shared" si="4"/>
        <v>0.10711999999999999</v>
      </c>
      <c r="C85" s="3">
        <f t="shared" si="5"/>
        <v>5.1988736938311679E-2</v>
      </c>
      <c r="D85" s="3">
        <f t="shared" si="6"/>
        <v>5.5131263061688314E-2</v>
      </c>
    </row>
    <row r="86" spans="1:4" x14ac:dyDescent="0.25">
      <c r="A86" s="3">
        <f t="shared" si="7"/>
        <v>7.2099999999999942E-2</v>
      </c>
      <c r="B86">
        <f t="shared" si="4"/>
        <v>0.10721</v>
      </c>
      <c r="C86" s="3">
        <f t="shared" si="5"/>
        <v>5.2018874803852172E-2</v>
      </c>
      <c r="D86" s="3">
        <f t="shared" si="6"/>
        <v>5.5191125196147828E-2</v>
      </c>
    </row>
    <row r="87" spans="1:4" x14ac:dyDescent="0.25">
      <c r="A87" s="3">
        <f t="shared" si="7"/>
        <v>7.299999999999994E-2</v>
      </c>
      <c r="B87">
        <f t="shared" si="4"/>
        <v>0.10730000000000001</v>
      </c>
      <c r="C87" s="3">
        <f t="shared" si="5"/>
        <v>5.2049077819520007E-2</v>
      </c>
      <c r="D87" s="3">
        <f t="shared" si="6"/>
        <v>5.525092218048E-2</v>
      </c>
    </row>
    <row r="88" spans="1:4" x14ac:dyDescent="0.25">
      <c r="A88" s="3">
        <f t="shared" si="7"/>
        <v>7.3899999999999938E-2</v>
      </c>
      <c r="B88">
        <f t="shared" si="4"/>
        <v>0.10739</v>
      </c>
      <c r="C88" s="3">
        <f t="shared" si="5"/>
        <v>5.2079346206464643E-2</v>
      </c>
      <c r="D88" s="3">
        <f t="shared" si="6"/>
        <v>5.5310653793535357E-2</v>
      </c>
    </row>
    <row r="89" spans="1:4" x14ac:dyDescent="0.25">
      <c r="A89" s="3">
        <f t="shared" si="7"/>
        <v>7.4799999999999936E-2</v>
      </c>
      <c r="B89">
        <f t="shared" si="4"/>
        <v>0.10747999999999999</v>
      </c>
      <c r="C89" s="3">
        <f t="shared" si="5"/>
        <v>5.2109680185835519E-2</v>
      </c>
      <c r="D89" s="3">
        <f t="shared" si="6"/>
        <v>5.5370319814164473E-2</v>
      </c>
    </row>
    <row r="90" spans="1:4" x14ac:dyDescent="0.25">
      <c r="A90" s="3">
        <f t="shared" si="7"/>
        <v>7.5699999999999934E-2</v>
      </c>
      <c r="B90">
        <f t="shared" si="4"/>
        <v>0.10757</v>
      </c>
      <c r="C90" s="3">
        <f t="shared" si="5"/>
        <v>5.2140079978782089E-2</v>
      </c>
      <c r="D90" s="3">
        <f t="shared" si="6"/>
        <v>5.542992002121791E-2</v>
      </c>
    </row>
    <row r="91" spans="1:4" x14ac:dyDescent="0.25">
      <c r="A91" s="3">
        <f t="shared" si="7"/>
        <v>7.6599999999999932E-2</v>
      </c>
      <c r="B91">
        <f t="shared" si="4"/>
        <v>0.10766000000000001</v>
      </c>
      <c r="C91" s="3">
        <f t="shared" si="5"/>
        <v>5.2170545806453777E-2</v>
      </c>
      <c r="D91" s="3">
        <f t="shared" si="6"/>
        <v>5.5489454193546228E-2</v>
      </c>
    </row>
    <row r="92" spans="1:4" x14ac:dyDescent="0.25">
      <c r="A92" s="3">
        <f t="shared" si="7"/>
        <v>7.749999999999993E-2</v>
      </c>
      <c r="B92">
        <f t="shared" si="4"/>
        <v>0.10775</v>
      </c>
      <c r="C92" s="3">
        <f t="shared" si="5"/>
        <v>5.2201077890000003E-2</v>
      </c>
      <c r="D92" s="3">
        <f t="shared" si="6"/>
        <v>5.5548922109999996E-2</v>
      </c>
    </row>
    <row r="93" spans="1:4" x14ac:dyDescent="0.25">
      <c r="A93" s="3">
        <f t="shared" si="7"/>
        <v>7.8399999999999928E-2</v>
      </c>
      <c r="B93">
        <f t="shared" si="4"/>
        <v>0.10783999999999999</v>
      </c>
      <c r="C93" s="3">
        <f t="shared" si="5"/>
        <v>5.2231676450570232E-2</v>
      </c>
      <c r="D93" s="3">
        <f t="shared" si="6"/>
        <v>5.560832354942976E-2</v>
      </c>
    </row>
    <row r="94" spans="1:4" x14ac:dyDescent="0.25">
      <c r="A94" s="3">
        <f t="shared" si="7"/>
        <v>7.9299999999999926E-2</v>
      </c>
      <c r="B94">
        <f t="shared" si="4"/>
        <v>0.10793</v>
      </c>
      <c r="C94" s="3">
        <f t="shared" si="5"/>
        <v>5.2262341709313924E-2</v>
      </c>
      <c r="D94" s="3">
        <f t="shared" si="6"/>
        <v>5.5667658290686074E-2</v>
      </c>
    </row>
    <row r="95" spans="1:4" x14ac:dyDescent="0.25">
      <c r="A95" s="3">
        <f t="shared" si="7"/>
        <v>8.0199999999999924E-2</v>
      </c>
      <c r="B95">
        <f t="shared" si="4"/>
        <v>0.10802</v>
      </c>
      <c r="C95" s="3">
        <f t="shared" si="5"/>
        <v>5.2293073887380484E-2</v>
      </c>
      <c r="D95" s="3">
        <f t="shared" si="6"/>
        <v>5.5726926112619521E-2</v>
      </c>
    </row>
    <row r="96" spans="1:4" x14ac:dyDescent="0.25">
      <c r="A96" s="3">
        <f t="shared" si="7"/>
        <v>8.1099999999999922E-2</v>
      </c>
      <c r="B96">
        <f t="shared" si="4"/>
        <v>0.10811</v>
      </c>
      <c r="C96" s="3">
        <f t="shared" si="5"/>
        <v>5.2323873205919358E-2</v>
      </c>
      <c r="D96" s="3">
        <f t="shared" si="6"/>
        <v>5.578612679408064E-2</v>
      </c>
    </row>
    <row r="97" spans="1:4" x14ac:dyDescent="0.25">
      <c r="A97" s="3">
        <f t="shared" si="7"/>
        <v>8.199999999999992E-2</v>
      </c>
      <c r="B97">
        <f t="shared" si="4"/>
        <v>0.10819999999999999</v>
      </c>
      <c r="C97" s="3">
        <f t="shared" si="5"/>
        <v>5.2354739886079998E-2</v>
      </c>
      <c r="D97" s="3">
        <f t="shared" si="6"/>
        <v>5.5845260113919992E-2</v>
      </c>
    </row>
    <row r="98" spans="1:4" x14ac:dyDescent="0.25">
      <c r="A98" s="3">
        <f t="shared" si="7"/>
        <v>8.2899999999999918E-2</v>
      </c>
      <c r="B98">
        <f t="shared" si="4"/>
        <v>0.10829</v>
      </c>
      <c r="C98" s="3">
        <f t="shared" si="5"/>
        <v>5.2385674149011831E-2</v>
      </c>
      <c r="D98" s="3">
        <f t="shared" si="6"/>
        <v>5.5904325850988167E-2</v>
      </c>
    </row>
    <row r="99" spans="1:4" x14ac:dyDescent="0.25">
      <c r="A99" s="3">
        <f t="shared" si="7"/>
        <v>8.3799999999999916E-2</v>
      </c>
      <c r="B99">
        <f t="shared" si="4"/>
        <v>0.10838</v>
      </c>
      <c r="C99" s="3">
        <f t="shared" si="5"/>
        <v>5.2416676215864322E-2</v>
      </c>
      <c r="D99" s="3">
        <f t="shared" si="6"/>
        <v>5.5963323784135682E-2</v>
      </c>
    </row>
    <row r="100" spans="1:4" x14ac:dyDescent="0.25">
      <c r="A100" s="3">
        <f t="shared" si="7"/>
        <v>8.4699999999999914E-2</v>
      </c>
      <c r="B100">
        <f t="shared" si="4"/>
        <v>0.10847</v>
      </c>
      <c r="C100" s="3">
        <f t="shared" si="5"/>
        <v>5.2447746307786883E-2</v>
      </c>
      <c r="D100" s="3">
        <f t="shared" si="6"/>
        <v>5.6022253692213114E-2</v>
      </c>
    </row>
    <row r="101" spans="1:4" x14ac:dyDescent="0.25">
      <c r="A101" s="3">
        <f t="shared" si="7"/>
        <v>8.5599999999999912E-2</v>
      </c>
      <c r="B101">
        <f t="shared" si="4"/>
        <v>0.10855999999999999</v>
      </c>
      <c r="C101" s="3">
        <f t="shared" si="5"/>
        <v>5.2478884645928953E-2</v>
      </c>
      <c r="D101" s="3">
        <f t="shared" si="6"/>
        <v>5.6081115354071037E-2</v>
      </c>
    </row>
    <row r="102" spans="1:4" x14ac:dyDescent="0.25">
      <c r="A102" s="3">
        <f t="shared" si="7"/>
        <v>8.649999999999991E-2</v>
      </c>
      <c r="B102">
        <f t="shared" si="4"/>
        <v>0.10865</v>
      </c>
      <c r="C102" s="3">
        <f t="shared" si="5"/>
        <v>5.2510091451440005E-2</v>
      </c>
      <c r="D102" s="3">
        <f t="shared" si="6"/>
        <v>5.6139908548559991E-2</v>
      </c>
    </row>
    <row r="103" spans="1:4" x14ac:dyDescent="0.25">
      <c r="A103" s="3">
        <f t="shared" si="7"/>
        <v>8.7399999999999908E-2</v>
      </c>
      <c r="B103">
        <f t="shared" si="4"/>
        <v>0.10874</v>
      </c>
      <c r="C103" s="3">
        <f t="shared" si="5"/>
        <v>5.2541366945469452E-2</v>
      </c>
      <c r="D103" s="3">
        <f t="shared" si="6"/>
        <v>5.6198633054530552E-2</v>
      </c>
    </row>
    <row r="104" spans="1:4" x14ac:dyDescent="0.25">
      <c r="A104" s="3">
        <f t="shared" si="7"/>
        <v>8.8299999999999906E-2</v>
      </c>
      <c r="B104">
        <f t="shared" si="4"/>
        <v>0.10883</v>
      </c>
      <c r="C104" s="3">
        <f t="shared" si="5"/>
        <v>5.2572711349166724E-2</v>
      </c>
      <c r="D104" s="3">
        <f t="shared" si="6"/>
        <v>5.6257288650833272E-2</v>
      </c>
    </row>
    <row r="105" spans="1:4" x14ac:dyDescent="0.25">
      <c r="A105" s="3">
        <f t="shared" si="7"/>
        <v>8.9199999999999904E-2</v>
      </c>
      <c r="B105">
        <f t="shared" si="4"/>
        <v>0.10891999999999999</v>
      </c>
      <c r="C105" s="3">
        <f t="shared" si="5"/>
        <v>5.2604124883681269E-2</v>
      </c>
      <c r="D105" s="3">
        <f t="shared" si="6"/>
        <v>5.631587511631872E-2</v>
      </c>
    </row>
    <row r="106" spans="1:4" x14ac:dyDescent="0.25">
      <c r="A106" s="3">
        <f t="shared" si="7"/>
        <v>9.0099999999999902E-2</v>
      </c>
      <c r="B106">
        <f t="shared" si="4"/>
        <v>0.10901</v>
      </c>
      <c r="C106" s="3">
        <f t="shared" si="5"/>
        <v>5.2635607770162553E-2</v>
      </c>
      <c r="D106" s="3">
        <f t="shared" si="6"/>
        <v>5.6374392229837443E-2</v>
      </c>
    </row>
    <row r="107" spans="1:4" x14ac:dyDescent="0.25">
      <c r="A107" s="3">
        <f t="shared" si="7"/>
        <v>9.09999999999999E-2</v>
      </c>
      <c r="B107">
        <f t="shared" si="4"/>
        <v>0.1091</v>
      </c>
      <c r="C107" s="3">
        <f t="shared" si="5"/>
        <v>5.2667160229760007E-2</v>
      </c>
      <c r="D107" s="3">
        <f t="shared" si="6"/>
        <v>5.6432839770239995E-2</v>
      </c>
    </row>
    <row r="108" spans="1:4" x14ac:dyDescent="0.25">
      <c r="A108" s="3">
        <f t="shared" si="7"/>
        <v>9.1899999999999898E-2</v>
      </c>
      <c r="B108">
        <f t="shared" si="4"/>
        <v>0.10919</v>
      </c>
      <c r="C108" s="3">
        <f t="shared" si="5"/>
        <v>5.269878248362303E-2</v>
      </c>
      <c r="D108" s="3">
        <f t="shared" si="6"/>
        <v>5.6491217516376965E-2</v>
      </c>
    </row>
    <row r="109" spans="1:4" x14ac:dyDescent="0.25">
      <c r="A109" s="3">
        <f t="shared" si="7"/>
        <v>9.2799999999999896E-2</v>
      </c>
      <c r="B109">
        <f t="shared" si="4"/>
        <v>0.10927999999999999</v>
      </c>
      <c r="C109" s="3">
        <f t="shared" si="5"/>
        <v>5.2730474752901116E-2</v>
      </c>
      <c r="D109" s="3">
        <f t="shared" si="6"/>
        <v>5.6549525247098872E-2</v>
      </c>
    </row>
    <row r="110" spans="1:4" x14ac:dyDescent="0.25">
      <c r="A110" s="3">
        <f t="shared" si="7"/>
        <v>9.3699999999999894E-2</v>
      </c>
      <c r="B110">
        <f t="shared" si="4"/>
        <v>0.10936999999999999</v>
      </c>
      <c r="C110" s="3">
        <f t="shared" si="5"/>
        <v>5.2762237258743676E-2</v>
      </c>
      <c r="D110" s="3">
        <f t="shared" si="6"/>
        <v>5.6607762741256319E-2</v>
      </c>
    </row>
    <row r="111" spans="1:4" x14ac:dyDescent="0.25">
      <c r="A111" s="3">
        <f t="shared" si="7"/>
        <v>9.4599999999999893E-2</v>
      </c>
      <c r="B111">
        <f t="shared" si="4"/>
        <v>0.10946</v>
      </c>
      <c r="C111" s="3">
        <f t="shared" si="5"/>
        <v>5.2794070222300163E-2</v>
      </c>
      <c r="D111" s="3">
        <f t="shared" si="6"/>
        <v>5.6665929777699839E-2</v>
      </c>
    </row>
    <row r="112" spans="1:4" x14ac:dyDescent="0.25">
      <c r="A112" s="3">
        <f t="shared" si="7"/>
        <v>9.5499999999999891E-2</v>
      </c>
      <c r="B112">
        <f t="shared" si="4"/>
        <v>0.10954999999999999</v>
      </c>
      <c r="C112" s="3">
        <f t="shared" si="5"/>
        <v>5.2825973864719988E-2</v>
      </c>
      <c r="D112" s="3">
        <f t="shared" si="6"/>
        <v>5.6724026135280006E-2</v>
      </c>
    </row>
    <row r="113" spans="1:4" x14ac:dyDescent="0.25">
      <c r="A113" s="3">
        <f t="shared" si="7"/>
        <v>9.6399999999999889E-2</v>
      </c>
      <c r="B113">
        <f t="shared" si="4"/>
        <v>0.10963999999999999</v>
      </c>
      <c r="C113" s="3">
        <f t="shared" si="5"/>
        <v>5.2857948407152633E-2</v>
      </c>
      <c r="D113" s="3">
        <f t="shared" si="6"/>
        <v>5.6782051592847355E-2</v>
      </c>
    </row>
    <row r="114" spans="1:4" x14ac:dyDescent="0.25">
      <c r="A114" s="3">
        <f t="shared" si="7"/>
        <v>9.7299999999999887E-2</v>
      </c>
      <c r="B114">
        <f t="shared" si="4"/>
        <v>0.10972999999999999</v>
      </c>
      <c r="C114" s="3">
        <f t="shared" si="5"/>
        <v>5.2889994070747515E-2</v>
      </c>
      <c r="D114" s="3">
        <f t="shared" si="6"/>
        <v>5.684000592925248E-2</v>
      </c>
    </row>
    <row r="115" spans="1:4" x14ac:dyDescent="0.25">
      <c r="A115" s="3">
        <f t="shared" si="7"/>
        <v>9.8199999999999885E-2</v>
      </c>
      <c r="B115">
        <f t="shared" si="4"/>
        <v>0.10982</v>
      </c>
      <c r="C115" s="3">
        <f t="shared" si="5"/>
        <v>5.292211107665408E-2</v>
      </c>
      <c r="D115" s="3">
        <f t="shared" si="6"/>
        <v>5.6897888923345921E-2</v>
      </c>
    </row>
    <row r="116" spans="1:4" x14ac:dyDescent="0.25">
      <c r="A116" s="3">
        <f t="shared" si="7"/>
        <v>9.9099999999999883E-2</v>
      </c>
      <c r="B116">
        <f t="shared" si="4"/>
        <v>0.10990999999999999</v>
      </c>
      <c r="C116" s="3">
        <f t="shared" si="5"/>
        <v>5.2954299646021753E-2</v>
      </c>
      <c r="D116" s="3">
        <f t="shared" si="6"/>
        <v>5.6955700353978241E-2</v>
      </c>
    </row>
    <row r="117" spans="1:4" x14ac:dyDescent="0.25">
      <c r="A117" s="3">
        <f t="shared" si="7"/>
        <v>9.9999999999999881E-2</v>
      </c>
      <c r="B117">
        <f t="shared" si="4"/>
        <v>0.10999999999999999</v>
      </c>
      <c r="C117" s="3">
        <f t="shared" si="5"/>
        <v>5.2986559999999995E-2</v>
      </c>
      <c r="D117" s="3">
        <f t="shared" si="6"/>
        <v>5.7013439999999992E-2</v>
      </c>
    </row>
    <row r="118" spans="1:4" x14ac:dyDescent="0.25">
      <c r="A118" s="3">
        <f t="shared" si="7"/>
        <v>0.10089999999999988</v>
      </c>
      <c r="B118">
        <f t="shared" si="4"/>
        <v>0.11008999999999999</v>
      </c>
      <c r="C118" s="3">
        <f t="shared" si="5"/>
        <v>5.3018892359738237E-2</v>
      </c>
      <c r="D118" s="3">
        <f t="shared" si="6"/>
        <v>5.7071107640261756E-2</v>
      </c>
    </row>
    <row r="119" spans="1:4" x14ac:dyDescent="0.25">
      <c r="A119" s="3">
        <f t="shared" si="7"/>
        <v>0.10179999999999988</v>
      </c>
      <c r="B119">
        <f t="shared" si="4"/>
        <v>0.11018</v>
      </c>
      <c r="C119" s="3">
        <f t="shared" si="5"/>
        <v>5.3051296946385919E-2</v>
      </c>
      <c r="D119" s="3">
        <f t="shared" si="6"/>
        <v>5.7128703053614081E-2</v>
      </c>
    </row>
    <row r="120" spans="1:4" x14ac:dyDescent="0.25">
      <c r="A120" s="3">
        <f t="shared" si="7"/>
        <v>0.10269999999999987</v>
      </c>
      <c r="B120">
        <f t="shared" si="4"/>
        <v>0.11026999999999999</v>
      </c>
      <c r="C120" s="3">
        <f t="shared" si="5"/>
        <v>5.3083773981092479E-2</v>
      </c>
      <c r="D120" s="3">
        <f t="shared" si="6"/>
        <v>5.7186226018907514E-2</v>
      </c>
    </row>
    <row r="121" spans="1:4" x14ac:dyDescent="0.25">
      <c r="A121" s="3">
        <f t="shared" si="7"/>
        <v>0.10359999999999987</v>
      </c>
      <c r="B121">
        <f t="shared" si="4"/>
        <v>0.11035999999999999</v>
      </c>
      <c r="C121" s="3">
        <f t="shared" si="5"/>
        <v>5.3116323685007349E-2</v>
      </c>
      <c r="D121" s="3">
        <f t="shared" si="6"/>
        <v>5.7243676314992636E-2</v>
      </c>
    </row>
    <row r="122" spans="1:4" x14ac:dyDescent="0.25">
      <c r="A122" s="3">
        <f t="shared" si="7"/>
        <v>0.10449999999999987</v>
      </c>
      <c r="B122">
        <f t="shared" si="4"/>
        <v>0.11044999999999999</v>
      </c>
      <c r="C122" s="3">
        <f t="shared" si="5"/>
        <v>5.3148946279279997E-2</v>
      </c>
      <c r="D122" s="3">
        <f t="shared" si="6"/>
        <v>5.7301053720719995E-2</v>
      </c>
    </row>
    <row r="123" spans="1:4" x14ac:dyDescent="0.25">
      <c r="A123" s="3">
        <f t="shared" si="7"/>
        <v>0.10539999999999987</v>
      </c>
      <c r="B123">
        <f t="shared" si="4"/>
        <v>0.11054</v>
      </c>
      <c r="C123" s="3">
        <f t="shared" si="5"/>
        <v>5.3181641985059841E-2</v>
      </c>
      <c r="D123" s="3">
        <f t="shared" si="6"/>
        <v>5.7358358014940158E-2</v>
      </c>
    </row>
    <row r="124" spans="1:4" x14ac:dyDescent="0.25">
      <c r="A124" s="3">
        <f t="shared" si="7"/>
        <v>0.10629999999999987</v>
      </c>
      <c r="B124">
        <f t="shared" si="4"/>
        <v>0.11062999999999999</v>
      </c>
      <c r="C124" s="3">
        <f t="shared" si="5"/>
        <v>5.3214411023496312E-2</v>
      </c>
      <c r="D124" s="3">
        <f t="shared" si="6"/>
        <v>5.741558897650368E-2</v>
      </c>
    </row>
    <row r="125" spans="1:4" x14ac:dyDescent="0.25">
      <c r="A125" s="3">
        <f t="shared" si="7"/>
        <v>0.10719999999999986</v>
      </c>
      <c r="B125">
        <f t="shared" si="4"/>
        <v>0.11071999999999999</v>
      </c>
      <c r="C125" s="3">
        <f t="shared" si="5"/>
        <v>5.3247253615738878E-2</v>
      </c>
      <c r="D125" s="3">
        <f t="shared" si="6"/>
        <v>5.7472746384261107E-2</v>
      </c>
    </row>
    <row r="126" spans="1:4" x14ac:dyDescent="0.25">
      <c r="A126" s="3">
        <f t="shared" si="7"/>
        <v>0.10809999999999986</v>
      </c>
      <c r="B126">
        <f t="shared" si="4"/>
        <v>0.11080999999999999</v>
      </c>
      <c r="C126" s="3">
        <f t="shared" si="5"/>
        <v>5.3280169982936956E-2</v>
      </c>
      <c r="D126" s="3">
        <f t="shared" si="6"/>
        <v>5.7529830017063036E-2</v>
      </c>
    </row>
    <row r="127" spans="1:4" x14ac:dyDescent="0.25">
      <c r="A127" s="3">
        <f t="shared" si="7"/>
        <v>0.10899999999999986</v>
      </c>
      <c r="B127">
        <f t="shared" si="4"/>
        <v>0.1109</v>
      </c>
      <c r="C127" s="3">
        <f t="shared" si="5"/>
        <v>5.331316034624E-2</v>
      </c>
      <c r="D127" s="3">
        <f t="shared" si="6"/>
        <v>5.7586839653759998E-2</v>
      </c>
    </row>
    <row r="128" spans="1:4" x14ac:dyDescent="0.25">
      <c r="A128" s="3">
        <f t="shared" si="7"/>
        <v>0.10989999999999986</v>
      </c>
      <c r="B128">
        <f t="shared" si="4"/>
        <v>0.11098999999999999</v>
      </c>
      <c r="C128" s="3">
        <f t="shared" si="5"/>
        <v>5.3346224926797442E-2</v>
      </c>
      <c r="D128" s="3">
        <f t="shared" si="6"/>
        <v>5.7643775073202549E-2</v>
      </c>
    </row>
    <row r="129" spans="1:4" x14ac:dyDescent="0.25">
      <c r="A129" s="3">
        <f t="shared" si="7"/>
        <v>0.11079999999999986</v>
      </c>
      <c r="B129">
        <f t="shared" si="4"/>
        <v>0.11107999999999998</v>
      </c>
      <c r="C129" s="3">
        <f t="shared" si="5"/>
        <v>5.3379363945758707E-2</v>
      </c>
      <c r="D129" s="3">
        <f t="shared" si="6"/>
        <v>5.7700636054241278E-2</v>
      </c>
    </row>
    <row r="130" spans="1:4" x14ac:dyDescent="0.25">
      <c r="A130" s="3">
        <f t="shared" si="7"/>
        <v>0.11169999999999985</v>
      </c>
      <c r="B130">
        <f t="shared" si="4"/>
        <v>0.11116999999999999</v>
      </c>
      <c r="C130" s="3">
        <f t="shared" si="5"/>
        <v>5.3412577624273275E-2</v>
      </c>
      <c r="D130" s="3">
        <f t="shared" si="6"/>
        <v>5.7757422375726716E-2</v>
      </c>
    </row>
    <row r="131" spans="1:4" x14ac:dyDescent="0.25">
      <c r="A131" s="3">
        <f t="shared" si="7"/>
        <v>0.11259999999999985</v>
      </c>
      <c r="B131">
        <f t="shared" si="4"/>
        <v>0.11126</v>
      </c>
      <c r="C131" s="3">
        <f t="shared" si="5"/>
        <v>5.3445866183490558E-2</v>
      </c>
      <c r="D131" s="3">
        <f t="shared" si="6"/>
        <v>5.781413381650944E-2</v>
      </c>
    </row>
    <row r="132" spans="1:4" x14ac:dyDescent="0.25">
      <c r="A132" s="3">
        <f t="shared" si="7"/>
        <v>0.11349999999999985</v>
      </c>
      <c r="B132">
        <f t="shared" si="4"/>
        <v>0.11134999999999999</v>
      </c>
      <c r="C132" s="3">
        <f t="shared" si="5"/>
        <v>5.3479229844559988E-2</v>
      </c>
      <c r="D132" s="3">
        <f t="shared" si="6"/>
        <v>5.7870770155440003E-2</v>
      </c>
    </row>
    <row r="133" spans="1:4" x14ac:dyDescent="0.25">
      <c r="A133" s="3">
        <f t="shared" si="7"/>
        <v>0.11439999999999985</v>
      </c>
      <c r="B133">
        <f t="shared" si="4"/>
        <v>0.11143999999999998</v>
      </c>
      <c r="C133" s="3">
        <f t="shared" si="5"/>
        <v>5.3512668828631031E-2</v>
      </c>
      <c r="D133" s="3">
        <f t="shared" si="6"/>
        <v>5.7927331171368952E-2</v>
      </c>
    </row>
    <row r="134" spans="1:4" x14ac:dyDescent="0.25">
      <c r="A134" s="3">
        <f t="shared" si="7"/>
        <v>0.11529999999999985</v>
      </c>
      <c r="B134">
        <f t="shared" si="4"/>
        <v>0.11152999999999999</v>
      </c>
      <c r="C134" s="3">
        <f t="shared" si="5"/>
        <v>5.3546183356853107E-2</v>
      </c>
      <c r="D134" s="3">
        <f t="shared" si="6"/>
        <v>5.7983816643146883E-2</v>
      </c>
    </row>
    <row r="135" spans="1:4" x14ac:dyDescent="0.25">
      <c r="A135" s="3">
        <f t="shared" si="7"/>
        <v>0.11619999999999985</v>
      </c>
      <c r="B135">
        <f t="shared" ref="B135:B198" si="8">$B$2+$B$3*A135</f>
        <v>0.11162</v>
      </c>
      <c r="C135" s="3">
        <f t="shared" ref="C135:C198" si="9">B135*($E$4+$E$3*$A135+$E$2*POWER($A135,2))*(1-$B$1)</f>
        <v>5.3579773650375674E-2</v>
      </c>
      <c r="D135" s="3">
        <f t="shared" ref="D135:D198" si="10">B135-C135</f>
        <v>5.8040226349624323E-2</v>
      </c>
    </row>
    <row r="136" spans="1:4" x14ac:dyDescent="0.25">
      <c r="A136" s="3">
        <f t="shared" ref="A136:A199" si="11">A135+0.0009</f>
        <v>0.11709999999999984</v>
      </c>
      <c r="B136">
        <f t="shared" si="8"/>
        <v>0.11170999999999999</v>
      </c>
      <c r="C136" s="3">
        <f t="shared" si="9"/>
        <v>5.3613439930348152E-2</v>
      </c>
      <c r="D136" s="3">
        <f t="shared" si="10"/>
        <v>5.8096560069651838E-2</v>
      </c>
    </row>
    <row r="137" spans="1:4" x14ac:dyDescent="0.25">
      <c r="A137" s="3">
        <f t="shared" si="11"/>
        <v>0.11799999999999984</v>
      </c>
      <c r="B137">
        <f t="shared" si="8"/>
        <v>0.11179999999999998</v>
      </c>
      <c r="C137" s="3">
        <f t="shared" si="9"/>
        <v>5.3647182417919985E-2</v>
      </c>
      <c r="D137" s="3">
        <f t="shared" si="10"/>
        <v>5.8152817582079998E-2</v>
      </c>
    </row>
    <row r="138" spans="1:4" x14ac:dyDescent="0.25">
      <c r="A138" s="3">
        <f t="shared" si="11"/>
        <v>0.11889999999999984</v>
      </c>
      <c r="B138">
        <f t="shared" si="8"/>
        <v>0.11188999999999999</v>
      </c>
      <c r="C138" s="3">
        <f t="shared" si="9"/>
        <v>5.3681001334240634E-2</v>
      </c>
      <c r="D138" s="3">
        <f t="shared" si="10"/>
        <v>5.8208998665759355E-2</v>
      </c>
    </row>
    <row r="139" spans="1:4" x14ac:dyDescent="0.25">
      <c r="A139" s="3">
        <f t="shared" si="11"/>
        <v>0.11979999999999984</v>
      </c>
      <c r="B139">
        <f t="shared" si="8"/>
        <v>0.11198</v>
      </c>
      <c r="C139" s="3">
        <f t="shared" si="9"/>
        <v>5.3714896900459524E-2</v>
      </c>
      <c r="D139" s="3">
        <f t="shared" si="10"/>
        <v>5.8265103099540472E-2</v>
      </c>
    </row>
    <row r="140" spans="1:4" x14ac:dyDescent="0.25">
      <c r="A140" s="3">
        <f t="shared" si="11"/>
        <v>0.12069999999999984</v>
      </c>
      <c r="B140">
        <f t="shared" si="8"/>
        <v>0.11206999999999999</v>
      </c>
      <c r="C140" s="3">
        <f t="shared" si="9"/>
        <v>5.3748869337726074E-2</v>
      </c>
      <c r="D140" s="3">
        <f t="shared" si="10"/>
        <v>5.8321130662273915E-2</v>
      </c>
    </row>
    <row r="141" spans="1:4" x14ac:dyDescent="0.25">
      <c r="A141" s="3">
        <f t="shared" si="11"/>
        <v>0.12159999999999983</v>
      </c>
      <c r="B141">
        <f t="shared" si="8"/>
        <v>0.11215999999999998</v>
      </c>
      <c r="C141" s="3">
        <f t="shared" si="9"/>
        <v>5.378291886718975E-2</v>
      </c>
      <c r="D141" s="3">
        <f t="shared" si="10"/>
        <v>5.8377081132810232E-2</v>
      </c>
    </row>
    <row r="142" spans="1:4" x14ac:dyDescent="0.25">
      <c r="A142" s="3">
        <f t="shared" si="11"/>
        <v>0.12249999999999983</v>
      </c>
      <c r="B142">
        <f t="shared" si="8"/>
        <v>0.11224999999999999</v>
      </c>
      <c r="C142" s="3">
        <f t="shared" si="9"/>
        <v>5.381704570999999E-2</v>
      </c>
      <c r="D142" s="3">
        <f t="shared" si="10"/>
        <v>5.8432954289999998E-2</v>
      </c>
    </row>
    <row r="143" spans="1:4" x14ac:dyDescent="0.25">
      <c r="A143" s="3">
        <f t="shared" si="11"/>
        <v>0.12339999999999983</v>
      </c>
      <c r="B143">
        <f t="shared" si="8"/>
        <v>0.11234</v>
      </c>
      <c r="C143" s="3">
        <f t="shared" si="9"/>
        <v>5.3851250087306235E-2</v>
      </c>
      <c r="D143" s="3">
        <f t="shared" si="10"/>
        <v>5.848874991269376E-2</v>
      </c>
    </row>
    <row r="144" spans="1:4" x14ac:dyDescent="0.25">
      <c r="A144" s="3">
        <f t="shared" si="11"/>
        <v>0.12429999999999983</v>
      </c>
      <c r="B144">
        <f t="shared" si="8"/>
        <v>0.11242999999999999</v>
      </c>
      <c r="C144" s="3">
        <f t="shared" si="9"/>
        <v>5.3885532220257916E-2</v>
      </c>
      <c r="D144" s="3">
        <f t="shared" si="10"/>
        <v>5.8544467779742072E-2</v>
      </c>
    </row>
    <row r="145" spans="1:4" x14ac:dyDescent="0.25">
      <c r="A145" s="3">
        <f t="shared" si="11"/>
        <v>0.12519999999999984</v>
      </c>
      <c r="B145">
        <f t="shared" si="8"/>
        <v>0.11252</v>
      </c>
      <c r="C145" s="3">
        <f t="shared" si="9"/>
        <v>5.3919892330004472E-2</v>
      </c>
      <c r="D145" s="3">
        <f t="shared" si="10"/>
        <v>5.8600107669995523E-2</v>
      </c>
    </row>
    <row r="146" spans="1:4" x14ac:dyDescent="0.25">
      <c r="A146" s="3">
        <f t="shared" si="11"/>
        <v>0.12609999999999985</v>
      </c>
      <c r="B146">
        <f t="shared" si="8"/>
        <v>0.11260999999999999</v>
      </c>
      <c r="C146" s="3">
        <f t="shared" si="9"/>
        <v>5.395433063769535E-2</v>
      </c>
      <c r="D146" s="3">
        <f t="shared" si="10"/>
        <v>5.8655669362304638E-2</v>
      </c>
    </row>
    <row r="147" spans="1:4" x14ac:dyDescent="0.25">
      <c r="A147" s="3">
        <f t="shared" si="11"/>
        <v>0.12699999999999986</v>
      </c>
      <c r="B147">
        <f t="shared" si="8"/>
        <v>0.11269999999999999</v>
      </c>
      <c r="C147" s="3">
        <f t="shared" si="9"/>
        <v>5.3988847364479987E-2</v>
      </c>
      <c r="D147" s="3">
        <f t="shared" si="10"/>
        <v>5.8711152635520007E-2</v>
      </c>
    </row>
    <row r="148" spans="1:4" x14ac:dyDescent="0.25">
      <c r="A148" s="3">
        <f t="shared" si="11"/>
        <v>0.12789999999999987</v>
      </c>
      <c r="B148">
        <f t="shared" si="8"/>
        <v>0.11279</v>
      </c>
      <c r="C148" s="3">
        <f t="shared" si="9"/>
        <v>5.4023442731507831E-2</v>
      </c>
      <c r="D148" s="3">
        <f t="shared" si="10"/>
        <v>5.876655726849217E-2</v>
      </c>
    </row>
    <row r="149" spans="1:4" x14ac:dyDescent="0.25">
      <c r="A149" s="3">
        <f t="shared" si="11"/>
        <v>0.12879999999999989</v>
      </c>
      <c r="B149">
        <f t="shared" si="8"/>
        <v>0.11287999999999999</v>
      </c>
      <c r="C149" s="3">
        <f t="shared" si="9"/>
        <v>5.4058116959928321E-2</v>
      </c>
      <c r="D149" s="3">
        <f t="shared" si="10"/>
        <v>5.8821883040071674E-2</v>
      </c>
    </row>
    <row r="150" spans="1:4" x14ac:dyDescent="0.25">
      <c r="A150" s="3">
        <f t="shared" si="11"/>
        <v>0.1296999999999999</v>
      </c>
      <c r="B150">
        <f t="shared" si="8"/>
        <v>0.11297</v>
      </c>
      <c r="C150" s="3">
        <f t="shared" si="9"/>
        <v>5.4092870270890873E-2</v>
      </c>
      <c r="D150" s="3">
        <f t="shared" si="10"/>
        <v>5.8877129729109128E-2</v>
      </c>
    </row>
    <row r="151" spans="1:4" x14ac:dyDescent="0.25">
      <c r="A151" s="3">
        <f t="shared" si="11"/>
        <v>0.13059999999999991</v>
      </c>
      <c r="B151">
        <f t="shared" si="8"/>
        <v>0.11305999999999999</v>
      </c>
      <c r="C151" s="3">
        <f t="shared" si="9"/>
        <v>5.412770288554495E-2</v>
      </c>
      <c r="D151" s="3">
        <f t="shared" si="10"/>
        <v>5.8932297114455044E-2</v>
      </c>
    </row>
    <row r="152" spans="1:4" x14ac:dyDescent="0.25">
      <c r="A152" s="3">
        <f t="shared" si="11"/>
        <v>0.13149999999999992</v>
      </c>
      <c r="B152">
        <f t="shared" si="8"/>
        <v>0.11315</v>
      </c>
      <c r="C152" s="3">
        <f t="shared" si="9"/>
        <v>5.4162615025039995E-2</v>
      </c>
      <c r="D152" s="3">
        <f t="shared" si="10"/>
        <v>5.8987384974960005E-2</v>
      </c>
    </row>
    <row r="153" spans="1:4" x14ac:dyDescent="0.25">
      <c r="A153" s="3">
        <f t="shared" si="11"/>
        <v>0.13239999999999993</v>
      </c>
      <c r="B153">
        <f t="shared" si="8"/>
        <v>0.11324000000000001</v>
      </c>
      <c r="C153" s="3">
        <f t="shared" si="9"/>
        <v>5.4197606910525442E-2</v>
      </c>
      <c r="D153" s="3">
        <f t="shared" si="10"/>
        <v>5.9042393089474565E-2</v>
      </c>
    </row>
    <row r="154" spans="1:4" x14ac:dyDescent="0.25">
      <c r="A154" s="3">
        <f t="shared" si="11"/>
        <v>0.13329999999999995</v>
      </c>
      <c r="B154">
        <f t="shared" si="8"/>
        <v>0.11333</v>
      </c>
      <c r="C154" s="3">
        <f t="shared" si="9"/>
        <v>5.4232678763150716E-2</v>
      </c>
      <c r="D154" s="3">
        <f t="shared" si="10"/>
        <v>5.9097321236849285E-2</v>
      </c>
    </row>
    <row r="155" spans="1:4" x14ac:dyDescent="0.25">
      <c r="A155" s="3">
        <f t="shared" si="11"/>
        <v>0.13419999999999996</v>
      </c>
      <c r="B155">
        <f t="shared" si="8"/>
        <v>0.11342000000000001</v>
      </c>
      <c r="C155" s="3">
        <f t="shared" si="9"/>
        <v>5.4267830804065276E-2</v>
      </c>
      <c r="D155" s="3">
        <f t="shared" si="10"/>
        <v>5.9152169195934731E-2</v>
      </c>
    </row>
    <row r="156" spans="1:4" x14ac:dyDescent="0.25">
      <c r="A156" s="3">
        <f t="shared" si="11"/>
        <v>0.13509999999999997</v>
      </c>
      <c r="B156">
        <f t="shared" si="8"/>
        <v>0.11351</v>
      </c>
      <c r="C156" s="3">
        <f t="shared" si="9"/>
        <v>5.4303063254418561E-2</v>
      </c>
      <c r="D156" s="3">
        <f t="shared" si="10"/>
        <v>5.9206936745581439E-2</v>
      </c>
    </row>
    <row r="157" spans="1:4" x14ac:dyDescent="0.25">
      <c r="A157" s="3">
        <f t="shared" si="11"/>
        <v>0.13599999999999998</v>
      </c>
      <c r="B157">
        <f t="shared" si="8"/>
        <v>0.11360000000000001</v>
      </c>
      <c r="C157" s="3">
        <f t="shared" si="9"/>
        <v>5.4338376335360011E-2</v>
      </c>
      <c r="D157" s="3">
        <f t="shared" si="10"/>
        <v>5.9261623664639995E-2</v>
      </c>
    </row>
    <row r="158" spans="1:4" x14ac:dyDescent="0.25">
      <c r="A158" s="3">
        <f t="shared" si="11"/>
        <v>0.13689999999999999</v>
      </c>
      <c r="B158">
        <f t="shared" si="8"/>
        <v>0.11369000000000001</v>
      </c>
      <c r="C158" s="3">
        <f t="shared" si="9"/>
        <v>5.4373770268039037E-2</v>
      </c>
      <c r="D158" s="3">
        <f t="shared" si="10"/>
        <v>5.9316229731960976E-2</v>
      </c>
    </row>
    <row r="159" spans="1:4" x14ac:dyDescent="0.25">
      <c r="A159" s="3">
        <f t="shared" si="11"/>
        <v>0.13780000000000001</v>
      </c>
      <c r="B159">
        <f t="shared" si="8"/>
        <v>0.11378000000000001</v>
      </c>
      <c r="C159" s="3">
        <f t="shared" si="9"/>
        <v>5.4409245273605127E-2</v>
      </c>
      <c r="D159" s="3">
        <f t="shared" si="10"/>
        <v>5.937075472639488E-2</v>
      </c>
    </row>
    <row r="160" spans="1:4" x14ac:dyDescent="0.25">
      <c r="A160" s="3">
        <f t="shared" si="11"/>
        <v>0.13870000000000002</v>
      </c>
      <c r="B160">
        <f t="shared" si="8"/>
        <v>0.11387000000000001</v>
      </c>
      <c r="C160" s="3">
        <f t="shared" si="9"/>
        <v>5.4444801573207684E-2</v>
      </c>
      <c r="D160" s="3">
        <f t="shared" si="10"/>
        <v>5.9425198426792329E-2</v>
      </c>
    </row>
    <row r="161" spans="1:4" x14ac:dyDescent="0.25">
      <c r="A161" s="3">
        <f t="shared" si="11"/>
        <v>0.13960000000000003</v>
      </c>
      <c r="B161">
        <f t="shared" si="8"/>
        <v>0.11396000000000001</v>
      </c>
      <c r="C161" s="3">
        <f t="shared" si="9"/>
        <v>5.4480439387996162E-2</v>
      </c>
      <c r="D161" s="3">
        <f t="shared" si="10"/>
        <v>5.9479560612003844E-2</v>
      </c>
    </row>
    <row r="162" spans="1:4" x14ac:dyDescent="0.25">
      <c r="A162" s="3">
        <f t="shared" si="11"/>
        <v>0.14050000000000004</v>
      </c>
      <c r="B162">
        <f t="shared" si="8"/>
        <v>0.11405000000000001</v>
      </c>
      <c r="C162" s="3">
        <f t="shared" si="9"/>
        <v>5.4516158939119999E-2</v>
      </c>
      <c r="D162" s="3">
        <f t="shared" si="10"/>
        <v>5.9533841060880013E-2</v>
      </c>
    </row>
    <row r="163" spans="1:4" x14ac:dyDescent="0.25">
      <c r="A163" s="3">
        <f t="shared" si="11"/>
        <v>0.14140000000000005</v>
      </c>
      <c r="B163">
        <f t="shared" si="8"/>
        <v>0.11414000000000002</v>
      </c>
      <c r="C163" s="3">
        <f t="shared" si="9"/>
        <v>5.4551960447728642E-2</v>
      </c>
      <c r="D163" s="3">
        <f t="shared" si="10"/>
        <v>5.9588039552271377E-2</v>
      </c>
    </row>
    <row r="164" spans="1:4" x14ac:dyDescent="0.25">
      <c r="A164" s="3">
        <f t="shared" si="11"/>
        <v>0.14230000000000007</v>
      </c>
      <c r="B164">
        <f t="shared" si="8"/>
        <v>0.11423000000000001</v>
      </c>
      <c r="C164" s="3">
        <f t="shared" si="9"/>
        <v>5.458784413497153E-2</v>
      </c>
      <c r="D164" s="3">
        <f t="shared" si="10"/>
        <v>5.9642155865028482E-2</v>
      </c>
    </row>
    <row r="165" spans="1:4" x14ac:dyDescent="0.25">
      <c r="A165" s="3">
        <f t="shared" si="11"/>
        <v>0.14320000000000008</v>
      </c>
      <c r="B165">
        <f t="shared" si="8"/>
        <v>0.11432000000000002</v>
      </c>
      <c r="C165" s="3">
        <f t="shared" si="9"/>
        <v>5.4623810221998081E-2</v>
      </c>
      <c r="D165" s="3">
        <f t="shared" si="10"/>
        <v>5.9696189778001937E-2</v>
      </c>
    </row>
    <row r="166" spans="1:4" x14ac:dyDescent="0.25">
      <c r="A166" s="3">
        <f t="shared" si="11"/>
        <v>0.14410000000000009</v>
      </c>
      <c r="B166">
        <f t="shared" si="8"/>
        <v>0.11441000000000001</v>
      </c>
      <c r="C166" s="3">
        <f t="shared" si="9"/>
        <v>5.4659858929957762E-2</v>
      </c>
      <c r="D166" s="3">
        <f t="shared" si="10"/>
        <v>5.9750141070042249E-2</v>
      </c>
    </row>
    <row r="167" spans="1:4" x14ac:dyDescent="0.25">
      <c r="A167" s="3">
        <f t="shared" si="11"/>
        <v>0.1450000000000001</v>
      </c>
      <c r="B167">
        <f t="shared" si="8"/>
        <v>0.11450000000000002</v>
      </c>
      <c r="C167" s="3">
        <f t="shared" si="9"/>
        <v>5.4695990480000012E-2</v>
      </c>
      <c r="D167" s="3">
        <f t="shared" si="10"/>
        <v>5.9804009520000007E-2</v>
      </c>
    </row>
    <row r="168" spans="1:4" x14ac:dyDescent="0.25">
      <c r="A168" s="3">
        <f t="shared" si="11"/>
        <v>0.14590000000000011</v>
      </c>
      <c r="B168">
        <f t="shared" si="8"/>
        <v>0.11459000000000003</v>
      </c>
      <c r="C168" s="3">
        <f t="shared" si="9"/>
        <v>5.4732205093274248E-2</v>
      </c>
      <c r="D168" s="3">
        <f t="shared" si="10"/>
        <v>5.9857794906725777E-2</v>
      </c>
    </row>
    <row r="169" spans="1:4" x14ac:dyDescent="0.25">
      <c r="A169" s="3">
        <f t="shared" si="11"/>
        <v>0.14680000000000012</v>
      </c>
      <c r="B169">
        <f t="shared" si="8"/>
        <v>0.11468000000000002</v>
      </c>
      <c r="C169" s="3">
        <f t="shared" si="9"/>
        <v>5.4768502990929939E-2</v>
      </c>
      <c r="D169" s="3">
        <f t="shared" si="10"/>
        <v>5.9911497009070079E-2</v>
      </c>
    </row>
    <row r="170" spans="1:4" x14ac:dyDescent="0.25">
      <c r="A170" s="3">
        <f t="shared" si="11"/>
        <v>0.14770000000000014</v>
      </c>
      <c r="B170">
        <f t="shared" si="8"/>
        <v>0.11477000000000002</v>
      </c>
      <c r="C170" s="3">
        <f t="shared" si="9"/>
        <v>5.4804884394116495E-2</v>
      </c>
      <c r="D170" s="3">
        <f t="shared" si="10"/>
        <v>5.996511560588353E-2</v>
      </c>
    </row>
    <row r="171" spans="1:4" x14ac:dyDescent="0.25">
      <c r="A171" s="3">
        <f t="shared" si="11"/>
        <v>0.14860000000000015</v>
      </c>
      <c r="B171">
        <f t="shared" si="8"/>
        <v>0.11486000000000002</v>
      </c>
      <c r="C171" s="3">
        <f t="shared" si="9"/>
        <v>5.4841349523983375E-2</v>
      </c>
      <c r="D171" s="3">
        <f t="shared" si="10"/>
        <v>6.0018650476016643E-2</v>
      </c>
    </row>
    <row r="172" spans="1:4" x14ac:dyDescent="0.25">
      <c r="A172" s="3">
        <f t="shared" si="11"/>
        <v>0.14950000000000016</v>
      </c>
      <c r="B172">
        <f t="shared" si="8"/>
        <v>0.11495000000000002</v>
      </c>
      <c r="C172" s="3">
        <f t="shared" si="9"/>
        <v>5.4877898601680013E-2</v>
      </c>
      <c r="D172" s="3">
        <f t="shared" si="10"/>
        <v>6.0072101398320012E-2</v>
      </c>
    </row>
    <row r="173" spans="1:4" x14ac:dyDescent="0.25">
      <c r="A173" s="3">
        <f t="shared" si="11"/>
        <v>0.15040000000000017</v>
      </c>
      <c r="B173">
        <f t="shared" si="8"/>
        <v>0.11504000000000003</v>
      </c>
      <c r="C173" s="3">
        <f t="shared" si="9"/>
        <v>5.4914531848355853E-2</v>
      </c>
      <c r="D173" s="3">
        <f t="shared" si="10"/>
        <v>6.0125468151644178E-2</v>
      </c>
    </row>
    <row r="174" spans="1:4" x14ac:dyDescent="0.25">
      <c r="A174" s="3">
        <f t="shared" si="11"/>
        <v>0.15130000000000018</v>
      </c>
      <c r="B174">
        <f t="shared" si="8"/>
        <v>0.11513000000000002</v>
      </c>
      <c r="C174" s="3">
        <f t="shared" si="9"/>
        <v>5.4951249485160336E-2</v>
      </c>
      <c r="D174" s="3">
        <f t="shared" si="10"/>
        <v>6.0178750514839688E-2</v>
      </c>
    </row>
    <row r="175" spans="1:4" x14ac:dyDescent="0.25">
      <c r="A175" s="3">
        <f t="shared" si="11"/>
        <v>0.1522000000000002</v>
      </c>
      <c r="B175">
        <f t="shared" si="8"/>
        <v>0.11522000000000003</v>
      </c>
      <c r="C175" s="3">
        <f t="shared" si="9"/>
        <v>5.4988051733242886E-2</v>
      </c>
      <c r="D175" s="3">
        <f t="shared" si="10"/>
        <v>6.0231948266757145E-2</v>
      </c>
    </row>
    <row r="176" spans="1:4" x14ac:dyDescent="0.25">
      <c r="A176" s="3">
        <f t="shared" si="11"/>
        <v>0.15310000000000021</v>
      </c>
      <c r="B176">
        <f t="shared" si="8"/>
        <v>0.11531000000000002</v>
      </c>
      <c r="C176" s="3">
        <f t="shared" si="9"/>
        <v>5.502493881375297E-2</v>
      </c>
      <c r="D176" s="3">
        <f t="shared" si="10"/>
        <v>6.0285061186247053E-2</v>
      </c>
    </row>
    <row r="177" spans="1:4" x14ac:dyDescent="0.25">
      <c r="A177" s="3">
        <f t="shared" si="11"/>
        <v>0.15400000000000022</v>
      </c>
      <c r="B177">
        <f t="shared" si="8"/>
        <v>0.11540000000000003</v>
      </c>
      <c r="C177" s="3">
        <f t="shared" si="9"/>
        <v>5.5061910947840013E-2</v>
      </c>
      <c r="D177" s="3">
        <f t="shared" si="10"/>
        <v>6.0338089052160017E-2</v>
      </c>
    </row>
    <row r="178" spans="1:4" x14ac:dyDescent="0.25">
      <c r="A178" s="3">
        <f t="shared" si="11"/>
        <v>0.15490000000000023</v>
      </c>
      <c r="B178">
        <f t="shared" si="8"/>
        <v>0.11549000000000004</v>
      </c>
      <c r="C178" s="3">
        <f t="shared" si="9"/>
        <v>5.5098968356653448E-2</v>
      </c>
      <c r="D178" s="3">
        <f t="shared" si="10"/>
        <v>6.0391031643346589E-2</v>
      </c>
    </row>
    <row r="179" spans="1:4" x14ac:dyDescent="0.25">
      <c r="A179" s="3">
        <f t="shared" si="11"/>
        <v>0.15580000000000024</v>
      </c>
      <c r="B179">
        <f t="shared" si="8"/>
        <v>0.11558000000000003</v>
      </c>
      <c r="C179" s="3">
        <f t="shared" si="9"/>
        <v>5.5136111261342727E-2</v>
      </c>
      <c r="D179" s="3">
        <f t="shared" si="10"/>
        <v>6.0443888738657303E-2</v>
      </c>
    </row>
    <row r="180" spans="1:4" x14ac:dyDescent="0.25">
      <c r="A180" s="3">
        <f t="shared" si="11"/>
        <v>0.15670000000000026</v>
      </c>
      <c r="B180">
        <f t="shared" si="8"/>
        <v>0.11567000000000004</v>
      </c>
      <c r="C180" s="3">
        <f t="shared" si="9"/>
        <v>5.5173339883057296E-2</v>
      </c>
      <c r="D180" s="3">
        <f t="shared" si="10"/>
        <v>6.0496660116942741E-2</v>
      </c>
    </row>
    <row r="181" spans="1:4" x14ac:dyDescent="0.25">
      <c r="A181" s="3">
        <f t="shared" si="11"/>
        <v>0.15760000000000027</v>
      </c>
      <c r="B181">
        <f t="shared" si="8"/>
        <v>0.11576000000000003</v>
      </c>
      <c r="C181" s="3">
        <f t="shared" si="9"/>
        <v>5.5210654442946573E-2</v>
      </c>
      <c r="D181" s="3">
        <f t="shared" si="10"/>
        <v>6.0549345557053456E-2</v>
      </c>
    </row>
    <row r="182" spans="1:4" x14ac:dyDescent="0.25">
      <c r="A182" s="3">
        <f t="shared" si="11"/>
        <v>0.15850000000000028</v>
      </c>
      <c r="B182">
        <f t="shared" si="8"/>
        <v>0.11585000000000004</v>
      </c>
      <c r="C182" s="3">
        <f t="shared" si="9"/>
        <v>5.5248055162160005E-2</v>
      </c>
      <c r="D182" s="3">
        <f t="shared" si="10"/>
        <v>6.0601944837840031E-2</v>
      </c>
    </row>
    <row r="183" spans="1:4" x14ac:dyDescent="0.25">
      <c r="A183" s="3">
        <f t="shared" si="11"/>
        <v>0.15940000000000029</v>
      </c>
      <c r="B183">
        <f t="shared" si="8"/>
        <v>0.11594000000000004</v>
      </c>
      <c r="C183" s="3">
        <f t="shared" si="9"/>
        <v>5.5285542261847058E-2</v>
      </c>
      <c r="D183" s="3">
        <f t="shared" si="10"/>
        <v>6.0654457738152985E-2</v>
      </c>
    </row>
    <row r="184" spans="1:4" x14ac:dyDescent="0.25">
      <c r="A184" s="3">
        <f t="shared" si="11"/>
        <v>0.1603000000000003</v>
      </c>
      <c r="B184">
        <f t="shared" si="8"/>
        <v>0.11603000000000004</v>
      </c>
      <c r="C184" s="3">
        <f t="shared" si="9"/>
        <v>5.5323115963157123E-2</v>
      </c>
      <c r="D184" s="3">
        <f t="shared" si="10"/>
        <v>6.0706884036842913E-2</v>
      </c>
    </row>
    <row r="185" spans="1:4" x14ac:dyDescent="0.25">
      <c r="A185" s="3">
        <f t="shared" si="11"/>
        <v>0.16120000000000032</v>
      </c>
      <c r="B185">
        <f t="shared" si="8"/>
        <v>0.11612000000000004</v>
      </c>
      <c r="C185" s="3">
        <f t="shared" si="9"/>
        <v>5.5360776487239687E-2</v>
      </c>
      <c r="D185" s="3">
        <f t="shared" si="10"/>
        <v>6.0759223512760356E-2</v>
      </c>
    </row>
    <row r="186" spans="1:4" x14ac:dyDescent="0.25">
      <c r="A186" s="3">
        <f t="shared" si="11"/>
        <v>0.16210000000000033</v>
      </c>
      <c r="B186">
        <f t="shared" si="8"/>
        <v>0.11621000000000004</v>
      </c>
      <c r="C186" s="3">
        <f t="shared" si="9"/>
        <v>5.5398524055244161E-2</v>
      </c>
      <c r="D186" s="3">
        <f t="shared" si="10"/>
        <v>6.0811475944755874E-2</v>
      </c>
    </row>
    <row r="187" spans="1:4" x14ac:dyDescent="0.25">
      <c r="A187" s="3">
        <f t="shared" si="11"/>
        <v>0.16300000000000034</v>
      </c>
      <c r="B187">
        <f t="shared" si="8"/>
        <v>0.11630000000000004</v>
      </c>
      <c r="C187" s="3">
        <f t="shared" si="9"/>
        <v>5.543635888832002E-2</v>
      </c>
      <c r="D187" s="3">
        <f t="shared" si="10"/>
        <v>6.0863641111680022E-2</v>
      </c>
    </row>
    <row r="188" spans="1:4" x14ac:dyDescent="0.25">
      <c r="A188" s="3">
        <f t="shared" si="11"/>
        <v>0.16390000000000035</v>
      </c>
      <c r="B188">
        <f t="shared" si="8"/>
        <v>0.11639000000000005</v>
      </c>
      <c r="C188" s="3">
        <f t="shared" si="9"/>
        <v>5.547428120761666E-2</v>
      </c>
      <c r="D188" s="3">
        <f t="shared" si="10"/>
        <v>6.0915718792383389E-2</v>
      </c>
    </row>
    <row r="189" spans="1:4" x14ac:dyDescent="0.25">
      <c r="A189" s="3">
        <f t="shared" si="11"/>
        <v>0.16480000000000036</v>
      </c>
      <c r="B189">
        <f t="shared" si="8"/>
        <v>0.11648000000000004</v>
      </c>
      <c r="C189" s="3">
        <f t="shared" si="9"/>
        <v>5.5512291234283542E-2</v>
      </c>
      <c r="D189" s="3">
        <f t="shared" si="10"/>
        <v>6.09677087657165E-2</v>
      </c>
    </row>
    <row r="190" spans="1:4" x14ac:dyDescent="0.25">
      <c r="A190" s="3">
        <f t="shared" si="11"/>
        <v>0.16570000000000037</v>
      </c>
      <c r="B190">
        <f t="shared" si="8"/>
        <v>0.11657000000000005</v>
      </c>
      <c r="C190" s="3">
        <f t="shared" si="9"/>
        <v>5.5550389189470098E-2</v>
      </c>
      <c r="D190" s="3">
        <f t="shared" si="10"/>
        <v>6.1019610810529951E-2</v>
      </c>
    </row>
    <row r="191" spans="1:4" x14ac:dyDescent="0.25">
      <c r="A191" s="3">
        <f t="shared" si="11"/>
        <v>0.16660000000000039</v>
      </c>
      <c r="B191">
        <f t="shared" si="8"/>
        <v>0.11666000000000004</v>
      </c>
      <c r="C191" s="3">
        <f t="shared" si="9"/>
        <v>5.5588575294325773E-2</v>
      </c>
      <c r="D191" s="3">
        <f t="shared" si="10"/>
        <v>6.1071424705674268E-2</v>
      </c>
    </row>
    <row r="192" spans="1:4" x14ac:dyDescent="0.25">
      <c r="A192" s="3">
        <f t="shared" si="11"/>
        <v>0.1675000000000004</v>
      </c>
      <c r="B192">
        <f t="shared" si="8"/>
        <v>0.11675000000000005</v>
      </c>
      <c r="C192" s="3">
        <f t="shared" si="9"/>
        <v>5.5626849770000014E-2</v>
      </c>
      <c r="D192" s="3">
        <f t="shared" si="10"/>
        <v>6.1123150230000034E-2</v>
      </c>
    </row>
    <row r="193" spans="1:4" x14ac:dyDescent="0.25">
      <c r="A193" s="3">
        <f t="shared" si="11"/>
        <v>0.16840000000000041</v>
      </c>
      <c r="B193">
        <f t="shared" si="8"/>
        <v>0.11684000000000005</v>
      </c>
      <c r="C193" s="3">
        <f t="shared" si="9"/>
        <v>5.5665212837642253E-2</v>
      </c>
      <c r="D193" s="3">
        <f t="shared" si="10"/>
        <v>6.1174787162357802E-2</v>
      </c>
    </row>
    <row r="194" spans="1:4" x14ac:dyDescent="0.25">
      <c r="A194" s="3">
        <f t="shared" si="11"/>
        <v>0.16930000000000042</v>
      </c>
      <c r="B194">
        <f t="shared" si="8"/>
        <v>0.11693000000000005</v>
      </c>
      <c r="C194" s="3">
        <f t="shared" si="9"/>
        <v>5.5703664718401935E-2</v>
      </c>
      <c r="D194" s="3">
        <f t="shared" si="10"/>
        <v>6.1226335281598113E-2</v>
      </c>
    </row>
    <row r="195" spans="1:4" x14ac:dyDescent="0.25">
      <c r="A195" s="3">
        <f t="shared" si="11"/>
        <v>0.17020000000000043</v>
      </c>
      <c r="B195">
        <f t="shared" si="8"/>
        <v>0.11702000000000005</v>
      </c>
      <c r="C195" s="3">
        <f t="shared" si="9"/>
        <v>5.57422056334285E-2</v>
      </c>
      <c r="D195" s="3">
        <f t="shared" si="10"/>
        <v>6.1277794366571554E-2</v>
      </c>
    </row>
    <row r="196" spans="1:4" x14ac:dyDescent="0.25">
      <c r="A196" s="3">
        <f t="shared" si="11"/>
        <v>0.17110000000000045</v>
      </c>
      <c r="B196">
        <f t="shared" si="8"/>
        <v>0.11711000000000005</v>
      </c>
      <c r="C196" s="3">
        <f t="shared" si="9"/>
        <v>5.578083580387138E-2</v>
      </c>
      <c r="D196" s="3">
        <f t="shared" si="10"/>
        <v>6.1329164196128667E-2</v>
      </c>
    </row>
    <row r="197" spans="1:4" x14ac:dyDescent="0.25">
      <c r="A197" s="3">
        <f t="shared" si="11"/>
        <v>0.17200000000000046</v>
      </c>
      <c r="B197">
        <f t="shared" si="8"/>
        <v>0.11720000000000005</v>
      </c>
      <c r="C197" s="3">
        <f t="shared" si="9"/>
        <v>5.5819555450880021E-2</v>
      </c>
      <c r="D197" s="3">
        <f t="shared" si="10"/>
        <v>6.1380444549120033E-2</v>
      </c>
    </row>
    <row r="198" spans="1:4" x14ac:dyDescent="0.25">
      <c r="A198" s="3">
        <f t="shared" si="11"/>
        <v>0.17290000000000047</v>
      </c>
      <c r="B198">
        <f t="shared" si="8"/>
        <v>0.11729000000000006</v>
      </c>
      <c r="C198" s="3">
        <f t="shared" si="9"/>
        <v>5.5858364795603854E-2</v>
      </c>
      <c r="D198" s="3">
        <f t="shared" si="10"/>
        <v>6.1431635204396207E-2</v>
      </c>
    </row>
    <row r="199" spans="1:4" x14ac:dyDescent="0.25">
      <c r="A199" s="3">
        <f t="shared" si="11"/>
        <v>0.17380000000000048</v>
      </c>
      <c r="B199">
        <f t="shared" ref="B199:B262" si="12">$B$2+$B$3*A199</f>
        <v>0.11738000000000005</v>
      </c>
      <c r="C199" s="3">
        <f t="shared" ref="C199:C262" si="13">B199*($E$4+$E$3*$A199+$E$2*POWER($A199,2))*(1-$B$1)</f>
        <v>5.5897264059192348E-2</v>
      </c>
      <c r="D199" s="3">
        <f t="shared" ref="D199:D262" si="14">B199-C199</f>
        <v>6.1482735940807706E-2</v>
      </c>
    </row>
    <row r="200" spans="1:4" x14ac:dyDescent="0.25">
      <c r="A200" s="3">
        <f t="shared" ref="A200:A263" si="15">A199+0.0009</f>
        <v>0.17470000000000049</v>
      </c>
      <c r="B200">
        <f t="shared" si="12"/>
        <v>0.11747000000000006</v>
      </c>
      <c r="C200" s="3">
        <f t="shared" si="13"/>
        <v>5.5936253462794905E-2</v>
      </c>
      <c r="D200" s="3">
        <f t="shared" si="14"/>
        <v>6.1533746537205156E-2</v>
      </c>
    </row>
    <row r="201" spans="1:4" x14ac:dyDescent="0.25">
      <c r="A201" s="3">
        <f t="shared" si="15"/>
        <v>0.17560000000000051</v>
      </c>
      <c r="B201">
        <f t="shared" si="12"/>
        <v>0.11756000000000005</v>
      </c>
      <c r="C201" s="3">
        <f t="shared" si="13"/>
        <v>5.5975333227560986E-2</v>
      </c>
      <c r="D201" s="3">
        <f t="shared" si="14"/>
        <v>6.1584666772439067E-2</v>
      </c>
    </row>
    <row r="202" spans="1:4" x14ac:dyDescent="0.25">
      <c r="A202" s="3">
        <f t="shared" si="15"/>
        <v>0.17650000000000052</v>
      </c>
      <c r="B202">
        <f t="shared" si="12"/>
        <v>0.11765000000000006</v>
      </c>
      <c r="C202" s="3">
        <f t="shared" si="13"/>
        <v>5.6014503574640023E-2</v>
      </c>
      <c r="D202" s="3">
        <f t="shared" si="14"/>
        <v>6.1635496425360037E-2</v>
      </c>
    </row>
    <row r="203" spans="1:4" x14ac:dyDescent="0.25">
      <c r="A203" s="3">
        <f t="shared" si="15"/>
        <v>0.17740000000000053</v>
      </c>
      <c r="B203">
        <f t="shared" si="12"/>
        <v>0.11774000000000007</v>
      </c>
      <c r="C203" s="3">
        <f t="shared" si="13"/>
        <v>5.6053764725181469E-2</v>
      </c>
      <c r="D203" s="3">
        <f t="shared" si="14"/>
        <v>6.1686235274818597E-2</v>
      </c>
    </row>
    <row r="204" spans="1:4" x14ac:dyDescent="0.25">
      <c r="A204" s="3">
        <f t="shared" si="15"/>
        <v>0.17830000000000054</v>
      </c>
      <c r="B204">
        <f t="shared" si="12"/>
        <v>0.11783000000000006</v>
      </c>
      <c r="C204" s="3">
        <f t="shared" si="13"/>
        <v>5.609311690033475E-2</v>
      </c>
      <c r="D204" s="3">
        <f t="shared" si="14"/>
        <v>6.173688309966531E-2</v>
      </c>
    </row>
    <row r="205" spans="1:4" x14ac:dyDescent="0.25">
      <c r="A205" s="3">
        <f t="shared" si="15"/>
        <v>0.17920000000000055</v>
      </c>
      <c r="B205">
        <f t="shared" si="12"/>
        <v>0.11792000000000007</v>
      </c>
      <c r="C205" s="3">
        <f t="shared" si="13"/>
        <v>5.6132560321249303E-2</v>
      </c>
      <c r="D205" s="3">
        <f t="shared" si="14"/>
        <v>6.1787439678750763E-2</v>
      </c>
    </row>
    <row r="206" spans="1:4" x14ac:dyDescent="0.25">
      <c r="A206" s="3">
        <f t="shared" si="15"/>
        <v>0.18010000000000057</v>
      </c>
      <c r="B206">
        <f t="shared" si="12"/>
        <v>0.11801000000000006</v>
      </c>
      <c r="C206" s="3">
        <f t="shared" si="13"/>
        <v>5.6172095209074596E-2</v>
      </c>
      <c r="D206" s="3">
        <f t="shared" si="14"/>
        <v>6.1837904790925463E-2</v>
      </c>
    </row>
    <row r="207" spans="1:4" x14ac:dyDescent="0.25">
      <c r="A207" s="3">
        <f t="shared" si="15"/>
        <v>0.18100000000000058</v>
      </c>
      <c r="B207">
        <f t="shared" si="12"/>
        <v>0.11810000000000007</v>
      </c>
      <c r="C207" s="3">
        <f t="shared" si="13"/>
        <v>5.6211721784960027E-2</v>
      </c>
      <c r="D207" s="3">
        <f t="shared" si="14"/>
        <v>6.1888278215040039E-2</v>
      </c>
    </row>
    <row r="208" spans="1:4" x14ac:dyDescent="0.25">
      <c r="A208" s="3">
        <f t="shared" si="15"/>
        <v>0.18190000000000059</v>
      </c>
      <c r="B208">
        <f t="shared" si="12"/>
        <v>0.11819000000000007</v>
      </c>
      <c r="C208" s="3">
        <f t="shared" si="13"/>
        <v>5.6251440270055075E-2</v>
      </c>
      <c r="D208" s="3">
        <f t="shared" si="14"/>
        <v>6.1938559729944997E-2</v>
      </c>
    </row>
    <row r="209" spans="1:4" x14ac:dyDescent="0.25">
      <c r="A209" s="3">
        <f t="shared" si="15"/>
        <v>0.1828000000000006</v>
      </c>
      <c r="B209">
        <f t="shared" si="12"/>
        <v>0.11828000000000007</v>
      </c>
      <c r="C209" s="3">
        <f t="shared" si="13"/>
        <v>5.6291250885509153E-2</v>
      </c>
      <c r="D209" s="3">
        <f t="shared" si="14"/>
        <v>6.1988749114490913E-2</v>
      </c>
    </row>
    <row r="210" spans="1:4" x14ac:dyDescent="0.25">
      <c r="A210" s="3">
        <f t="shared" si="15"/>
        <v>0.18370000000000061</v>
      </c>
      <c r="B210">
        <f t="shared" si="12"/>
        <v>0.11837000000000007</v>
      </c>
      <c r="C210" s="3">
        <f t="shared" si="13"/>
        <v>5.633115385247172E-2</v>
      </c>
      <c r="D210" s="3">
        <f t="shared" si="14"/>
        <v>6.2038846147528352E-2</v>
      </c>
    </row>
    <row r="211" spans="1:4" x14ac:dyDescent="0.25">
      <c r="A211" s="3">
        <f t="shared" si="15"/>
        <v>0.18460000000000062</v>
      </c>
      <c r="B211">
        <f t="shared" si="12"/>
        <v>0.11846000000000007</v>
      </c>
      <c r="C211" s="3">
        <f t="shared" si="13"/>
        <v>5.6371149392092194E-2</v>
      </c>
      <c r="D211" s="3">
        <f t="shared" si="14"/>
        <v>6.2088850607907871E-2</v>
      </c>
    </row>
    <row r="212" spans="1:4" x14ac:dyDescent="0.25">
      <c r="A212" s="3">
        <f t="shared" si="15"/>
        <v>0.18550000000000064</v>
      </c>
      <c r="B212">
        <f t="shared" si="12"/>
        <v>0.11855000000000007</v>
      </c>
      <c r="C212" s="3">
        <f t="shared" si="13"/>
        <v>5.6411237725520036E-2</v>
      </c>
      <c r="D212" s="3">
        <f t="shared" si="14"/>
        <v>6.2138762274480036E-2</v>
      </c>
    </row>
    <row r="213" spans="1:4" x14ac:dyDescent="0.25">
      <c r="A213" s="3">
        <f t="shared" si="15"/>
        <v>0.18640000000000065</v>
      </c>
      <c r="B213">
        <f t="shared" si="12"/>
        <v>0.11864000000000008</v>
      </c>
      <c r="C213" s="3">
        <f t="shared" si="13"/>
        <v>5.6451419073904677E-2</v>
      </c>
      <c r="D213" s="3">
        <f t="shared" si="14"/>
        <v>6.2188580926095402E-2</v>
      </c>
    </row>
    <row r="214" spans="1:4" x14ac:dyDescent="0.25">
      <c r="A214" s="3">
        <f t="shared" si="15"/>
        <v>0.18730000000000066</v>
      </c>
      <c r="B214">
        <f t="shared" si="12"/>
        <v>0.11873000000000007</v>
      </c>
      <c r="C214" s="3">
        <f t="shared" si="13"/>
        <v>5.6491693658395549E-2</v>
      </c>
      <c r="D214" s="3">
        <f t="shared" si="14"/>
        <v>6.2238306341604523E-2</v>
      </c>
    </row>
    <row r="215" spans="1:4" x14ac:dyDescent="0.25">
      <c r="A215" s="3">
        <f t="shared" si="15"/>
        <v>0.18820000000000067</v>
      </c>
      <c r="B215">
        <f t="shared" si="12"/>
        <v>0.11882000000000008</v>
      </c>
      <c r="C215" s="3">
        <f t="shared" si="13"/>
        <v>5.6532061700142126E-2</v>
      </c>
      <c r="D215" s="3">
        <f t="shared" si="14"/>
        <v>6.2287938299857952E-2</v>
      </c>
    </row>
    <row r="216" spans="1:4" x14ac:dyDescent="0.25">
      <c r="A216" s="3">
        <f t="shared" si="15"/>
        <v>0.18910000000000068</v>
      </c>
      <c r="B216">
        <f t="shared" si="12"/>
        <v>0.11891000000000007</v>
      </c>
      <c r="C216" s="3">
        <f t="shared" si="13"/>
        <v>5.6572523420293799E-2</v>
      </c>
      <c r="D216" s="3">
        <f t="shared" si="14"/>
        <v>6.2337476579706272E-2</v>
      </c>
    </row>
    <row r="217" spans="1:4" x14ac:dyDescent="0.25">
      <c r="A217" s="3">
        <f t="shared" si="15"/>
        <v>0.1900000000000007</v>
      </c>
      <c r="B217">
        <f t="shared" si="12"/>
        <v>0.11900000000000008</v>
      </c>
      <c r="C217" s="3">
        <f t="shared" si="13"/>
        <v>5.6613079040000042E-2</v>
      </c>
      <c r="D217" s="3">
        <f t="shared" si="14"/>
        <v>6.2386920960000036E-2</v>
      </c>
    </row>
    <row r="218" spans="1:4" x14ac:dyDescent="0.25">
      <c r="A218" s="3">
        <f t="shared" si="15"/>
        <v>0.19090000000000071</v>
      </c>
      <c r="B218">
        <f t="shared" si="12"/>
        <v>0.11909000000000008</v>
      </c>
      <c r="C218" s="3">
        <f t="shared" si="13"/>
        <v>5.6653728780410278E-2</v>
      </c>
      <c r="D218" s="3">
        <f t="shared" si="14"/>
        <v>6.2436271219589806E-2</v>
      </c>
    </row>
    <row r="219" spans="1:4" x14ac:dyDescent="0.25">
      <c r="A219" s="3">
        <f t="shared" si="15"/>
        <v>0.19180000000000072</v>
      </c>
      <c r="B219">
        <f t="shared" si="12"/>
        <v>0.11918000000000008</v>
      </c>
      <c r="C219" s="3">
        <f t="shared" si="13"/>
        <v>5.6694472862673963E-2</v>
      </c>
      <c r="D219" s="3">
        <f t="shared" si="14"/>
        <v>6.2485527137326115E-2</v>
      </c>
    </row>
    <row r="220" spans="1:4" x14ac:dyDescent="0.25">
      <c r="A220" s="3">
        <f t="shared" si="15"/>
        <v>0.19270000000000073</v>
      </c>
      <c r="B220">
        <f t="shared" si="12"/>
        <v>0.11927000000000008</v>
      </c>
      <c r="C220" s="3">
        <f t="shared" si="13"/>
        <v>5.6735311507940513E-2</v>
      </c>
      <c r="D220" s="3">
        <f t="shared" si="14"/>
        <v>6.2534688492059565E-2</v>
      </c>
    </row>
    <row r="221" spans="1:4" x14ac:dyDescent="0.25">
      <c r="A221" s="3">
        <f t="shared" si="15"/>
        <v>0.19360000000000074</v>
      </c>
      <c r="B221">
        <f t="shared" si="12"/>
        <v>0.11936000000000008</v>
      </c>
      <c r="C221" s="3">
        <f t="shared" si="13"/>
        <v>5.6776244937359402E-2</v>
      </c>
      <c r="D221" s="3">
        <f t="shared" si="14"/>
        <v>6.2583755062640675E-2</v>
      </c>
    </row>
    <row r="222" spans="1:4" x14ac:dyDescent="0.25">
      <c r="A222" s="3">
        <f t="shared" si="15"/>
        <v>0.19450000000000076</v>
      </c>
      <c r="B222">
        <f t="shared" si="12"/>
        <v>0.11945000000000008</v>
      </c>
      <c r="C222" s="3">
        <f t="shared" si="13"/>
        <v>5.6817273372080028E-2</v>
      </c>
      <c r="D222" s="3">
        <f t="shared" si="14"/>
        <v>6.2632726627920049E-2</v>
      </c>
    </row>
    <row r="223" spans="1:4" x14ac:dyDescent="0.25">
      <c r="A223" s="3">
        <f t="shared" si="15"/>
        <v>0.19540000000000077</v>
      </c>
      <c r="B223">
        <f t="shared" si="12"/>
        <v>0.11954000000000009</v>
      </c>
      <c r="C223" s="3">
        <f t="shared" si="13"/>
        <v>5.6858397033251878E-2</v>
      </c>
      <c r="D223" s="3">
        <f t="shared" si="14"/>
        <v>6.2681602966748212E-2</v>
      </c>
    </row>
    <row r="224" spans="1:4" x14ac:dyDescent="0.25">
      <c r="A224" s="3">
        <f t="shared" si="15"/>
        <v>0.19630000000000078</v>
      </c>
      <c r="B224">
        <f t="shared" si="12"/>
        <v>0.11963000000000008</v>
      </c>
      <c r="C224" s="3">
        <f t="shared" si="13"/>
        <v>5.6899616142024351E-2</v>
      </c>
      <c r="D224" s="3">
        <f t="shared" si="14"/>
        <v>6.2730383857975733E-2</v>
      </c>
    </row>
    <row r="225" spans="1:4" x14ac:dyDescent="0.25">
      <c r="A225" s="3">
        <f t="shared" si="15"/>
        <v>0.19720000000000079</v>
      </c>
      <c r="B225">
        <f t="shared" si="12"/>
        <v>0.11972000000000009</v>
      </c>
      <c r="C225" s="3">
        <f t="shared" si="13"/>
        <v>5.6940930919546918E-2</v>
      </c>
      <c r="D225" s="3">
        <f t="shared" si="14"/>
        <v>6.2779069080453165E-2</v>
      </c>
    </row>
    <row r="226" spans="1:4" x14ac:dyDescent="0.25">
      <c r="A226" s="3">
        <f t="shared" si="15"/>
        <v>0.1981000000000008</v>
      </c>
      <c r="B226">
        <f t="shared" si="12"/>
        <v>0.11981000000000008</v>
      </c>
      <c r="C226" s="3">
        <f t="shared" si="13"/>
        <v>5.6982341586969E-2</v>
      </c>
      <c r="D226" s="3">
        <f t="shared" si="14"/>
        <v>6.282765841303109E-2</v>
      </c>
    </row>
    <row r="227" spans="1:4" x14ac:dyDescent="0.25">
      <c r="A227" s="3">
        <f t="shared" si="15"/>
        <v>0.19900000000000082</v>
      </c>
      <c r="B227">
        <f t="shared" si="12"/>
        <v>0.11990000000000009</v>
      </c>
      <c r="C227" s="3">
        <f t="shared" si="13"/>
        <v>5.7023848365440034E-2</v>
      </c>
      <c r="D227" s="3">
        <f t="shared" si="14"/>
        <v>6.2876151634560062E-2</v>
      </c>
    </row>
    <row r="228" spans="1:4" x14ac:dyDescent="0.25">
      <c r="A228" s="3">
        <f t="shared" si="15"/>
        <v>0.19990000000000083</v>
      </c>
      <c r="B228">
        <f t="shared" si="12"/>
        <v>0.1199900000000001</v>
      </c>
      <c r="C228" s="3">
        <f t="shared" si="13"/>
        <v>5.7065451476109488E-2</v>
      </c>
      <c r="D228" s="3">
        <f t="shared" si="14"/>
        <v>6.2924548523890608E-2</v>
      </c>
    </row>
    <row r="229" spans="1:4" x14ac:dyDescent="0.25">
      <c r="A229" s="3">
        <f t="shared" si="15"/>
        <v>0.20080000000000084</v>
      </c>
      <c r="B229">
        <f t="shared" si="12"/>
        <v>0.12008000000000009</v>
      </c>
      <c r="C229" s="3">
        <f t="shared" si="13"/>
        <v>5.7107151140126759E-2</v>
      </c>
      <c r="D229" s="3">
        <f t="shared" si="14"/>
        <v>6.2972848859873337E-2</v>
      </c>
    </row>
    <row r="230" spans="1:4" x14ac:dyDescent="0.25">
      <c r="A230" s="3">
        <f t="shared" si="15"/>
        <v>0.20170000000000085</v>
      </c>
      <c r="B230">
        <f t="shared" si="12"/>
        <v>0.1201700000000001</v>
      </c>
      <c r="C230" s="3">
        <f t="shared" si="13"/>
        <v>5.7148947578641321E-2</v>
      </c>
      <c r="D230" s="3">
        <f t="shared" si="14"/>
        <v>6.3021052421358775E-2</v>
      </c>
    </row>
    <row r="231" spans="1:4" x14ac:dyDescent="0.25">
      <c r="A231" s="3">
        <f t="shared" si="15"/>
        <v>0.20260000000000086</v>
      </c>
      <c r="B231">
        <f t="shared" si="12"/>
        <v>0.12026000000000009</v>
      </c>
      <c r="C231" s="3">
        <f t="shared" si="13"/>
        <v>5.7190841012802585E-2</v>
      </c>
      <c r="D231" s="3">
        <f t="shared" si="14"/>
        <v>6.3069158987197504E-2</v>
      </c>
    </row>
    <row r="232" spans="1:4" x14ac:dyDescent="0.25">
      <c r="A232" s="3">
        <f t="shared" si="15"/>
        <v>0.20350000000000087</v>
      </c>
      <c r="B232">
        <f t="shared" si="12"/>
        <v>0.1203500000000001</v>
      </c>
      <c r="C232" s="3">
        <f t="shared" si="13"/>
        <v>5.7232831663760031E-2</v>
      </c>
      <c r="D232" s="3">
        <f t="shared" si="14"/>
        <v>6.3117168336240065E-2</v>
      </c>
    </row>
    <row r="233" spans="1:4" x14ac:dyDescent="0.25">
      <c r="A233" s="3">
        <f t="shared" si="15"/>
        <v>0.20440000000000089</v>
      </c>
      <c r="B233">
        <f t="shared" si="12"/>
        <v>0.1204400000000001</v>
      </c>
      <c r="C233" s="3">
        <f t="shared" si="13"/>
        <v>5.7274919752663078E-2</v>
      </c>
      <c r="D233" s="3">
        <f t="shared" si="14"/>
        <v>6.3165080247337024E-2</v>
      </c>
    </row>
    <row r="234" spans="1:4" x14ac:dyDescent="0.25">
      <c r="A234" s="3">
        <f t="shared" si="15"/>
        <v>0.2053000000000009</v>
      </c>
      <c r="B234">
        <f t="shared" si="12"/>
        <v>0.1205300000000001</v>
      </c>
      <c r="C234" s="3">
        <f t="shared" si="13"/>
        <v>5.7317105500661159E-2</v>
      </c>
      <c r="D234" s="3">
        <f t="shared" si="14"/>
        <v>6.3212894499338937E-2</v>
      </c>
    </row>
    <row r="235" spans="1:4" x14ac:dyDescent="0.25">
      <c r="A235" s="3">
        <f t="shared" si="15"/>
        <v>0.20620000000000091</v>
      </c>
      <c r="B235">
        <f t="shared" si="12"/>
        <v>0.1206200000000001</v>
      </c>
      <c r="C235" s="3">
        <f t="shared" si="13"/>
        <v>5.7359389128903732E-2</v>
      </c>
      <c r="D235" s="3">
        <f t="shared" si="14"/>
        <v>6.326061087109637E-2</v>
      </c>
    </row>
    <row r="236" spans="1:4" x14ac:dyDescent="0.25">
      <c r="A236" s="3">
        <f t="shared" si="15"/>
        <v>0.20710000000000092</v>
      </c>
      <c r="B236">
        <f t="shared" si="12"/>
        <v>0.12071000000000009</v>
      </c>
      <c r="C236" s="3">
        <f t="shared" si="13"/>
        <v>5.7401770858540202E-2</v>
      </c>
      <c r="D236" s="3">
        <f t="shared" si="14"/>
        <v>6.3308229141459893E-2</v>
      </c>
    </row>
    <row r="237" spans="1:4" x14ac:dyDescent="0.25">
      <c r="A237" s="3">
        <f t="shared" si="15"/>
        <v>0.20800000000000093</v>
      </c>
      <c r="B237">
        <f t="shared" si="12"/>
        <v>0.1208000000000001</v>
      </c>
      <c r="C237" s="3">
        <f t="shared" si="13"/>
        <v>5.7444250910720043E-2</v>
      </c>
      <c r="D237" s="3">
        <f t="shared" si="14"/>
        <v>6.3355749089280058E-2</v>
      </c>
    </row>
    <row r="238" spans="1:4" x14ac:dyDescent="0.25">
      <c r="A238" s="3">
        <f t="shared" si="15"/>
        <v>0.20890000000000095</v>
      </c>
      <c r="B238">
        <f t="shared" si="12"/>
        <v>0.12089000000000011</v>
      </c>
      <c r="C238" s="3">
        <f t="shared" si="13"/>
        <v>5.7486829506592688E-2</v>
      </c>
      <c r="D238" s="3">
        <f t="shared" si="14"/>
        <v>6.3403170493407421E-2</v>
      </c>
    </row>
    <row r="239" spans="1:4" x14ac:dyDescent="0.25">
      <c r="A239" s="3">
        <f t="shared" si="15"/>
        <v>0.20980000000000096</v>
      </c>
      <c r="B239">
        <f t="shared" si="12"/>
        <v>0.1209800000000001</v>
      </c>
      <c r="C239" s="3">
        <f t="shared" si="13"/>
        <v>5.7529506867307567E-2</v>
      </c>
      <c r="D239" s="3">
        <f t="shared" si="14"/>
        <v>6.3450493132692534E-2</v>
      </c>
    </row>
    <row r="240" spans="1:4" x14ac:dyDescent="0.25">
      <c r="A240" s="3">
        <f t="shared" si="15"/>
        <v>0.21070000000000097</v>
      </c>
      <c r="B240">
        <f t="shared" si="12"/>
        <v>0.12107000000000011</v>
      </c>
      <c r="C240" s="3">
        <f t="shared" si="13"/>
        <v>5.7572283214014135E-2</v>
      </c>
      <c r="D240" s="3">
        <f t="shared" si="14"/>
        <v>6.349771678598598E-2</v>
      </c>
    </row>
    <row r="241" spans="1:4" x14ac:dyDescent="0.25">
      <c r="A241" s="3">
        <f t="shared" si="15"/>
        <v>0.21160000000000098</v>
      </c>
      <c r="B241">
        <f t="shared" si="12"/>
        <v>0.1211600000000001</v>
      </c>
      <c r="C241" s="3">
        <f t="shared" si="13"/>
        <v>5.7615158767861802E-2</v>
      </c>
      <c r="D241" s="3">
        <f t="shared" si="14"/>
        <v>6.3544841232138299E-2</v>
      </c>
    </row>
    <row r="242" spans="1:4" x14ac:dyDescent="0.25">
      <c r="A242" s="3">
        <f t="shared" si="15"/>
        <v>0.21250000000000099</v>
      </c>
      <c r="B242">
        <f t="shared" si="12"/>
        <v>0.12125000000000011</v>
      </c>
      <c r="C242" s="3">
        <f t="shared" si="13"/>
        <v>5.7658133750000055E-2</v>
      </c>
      <c r="D242" s="3">
        <f t="shared" si="14"/>
        <v>6.3591866250000045E-2</v>
      </c>
    </row>
    <row r="243" spans="1:4" x14ac:dyDescent="0.25">
      <c r="A243" s="3">
        <f t="shared" si="15"/>
        <v>0.21340000000000101</v>
      </c>
      <c r="B243">
        <f t="shared" si="12"/>
        <v>0.12134000000000011</v>
      </c>
      <c r="C243" s="3">
        <f t="shared" si="13"/>
        <v>5.7701208381578287E-2</v>
      </c>
      <c r="D243" s="3">
        <f t="shared" si="14"/>
        <v>6.3638791618421828E-2</v>
      </c>
    </row>
    <row r="244" spans="1:4" x14ac:dyDescent="0.25">
      <c r="A244" s="3">
        <f t="shared" si="15"/>
        <v>0.21430000000000102</v>
      </c>
      <c r="B244">
        <f t="shared" si="12"/>
        <v>0.12143000000000011</v>
      </c>
      <c r="C244" s="3">
        <f t="shared" si="13"/>
        <v>5.7744382883745976E-2</v>
      </c>
      <c r="D244" s="3">
        <f t="shared" si="14"/>
        <v>6.3685617116254131E-2</v>
      </c>
    </row>
    <row r="245" spans="1:4" x14ac:dyDescent="0.25">
      <c r="A245" s="3">
        <f t="shared" si="15"/>
        <v>0.21520000000000103</v>
      </c>
      <c r="B245">
        <f t="shared" si="12"/>
        <v>0.12152000000000011</v>
      </c>
      <c r="C245" s="3">
        <f t="shared" si="13"/>
        <v>5.7787657477652535E-2</v>
      </c>
      <c r="D245" s="3">
        <f t="shared" si="14"/>
        <v>6.3732342522347579E-2</v>
      </c>
    </row>
    <row r="246" spans="1:4" x14ac:dyDescent="0.25">
      <c r="A246" s="3">
        <f t="shared" si="15"/>
        <v>0.21610000000000104</v>
      </c>
      <c r="B246">
        <f t="shared" si="12"/>
        <v>0.12161000000000011</v>
      </c>
      <c r="C246" s="3">
        <f t="shared" si="13"/>
        <v>5.7831032384447402E-2</v>
      </c>
      <c r="D246" s="3">
        <f t="shared" si="14"/>
        <v>6.3778967615552712E-2</v>
      </c>
    </row>
    <row r="247" spans="1:4" x14ac:dyDescent="0.25">
      <c r="A247" s="3">
        <f t="shared" si="15"/>
        <v>0.21700000000000105</v>
      </c>
      <c r="B247">
        <f t="shared" si="12"/>
        <v>0.12170000000000011</v>
      </c>
      <c r="C247" s="3">
        <f t="shared" si="13"/>
        <v>5.7874507825280058E-2</v>
      </c>
      <c r="D247" s="3">
        <f t="shared" si="14"/>
        <v>6.3825492174720055E-2</v>
      </c>
    </row>
    <row r="248" spans="1:4" x14ac:dyDescent="0.25">
      <c r="A248" s="3">
        <f t="shared" si="15"/>
        <v>0.21790000000000107</v>
      </c>
      <c r="B248">
        <f t="shared" si="12"/>
        <v>0.12179000000000012</v>
      </c>
      <c r="C248" s="3">
        <f t="shared" si="13"/>
        <v>5.7918084021299887E-2</v>
      </c>
      <c r="D248" s="3">
        <f t="shared" si="14"/>
        <v>6.3871915978700233E-2</v>
      </c>
    </row>
    <row r="249" spans="1:4" x14ac:dyDescent="0.25">
      <c r="A249" s="3">
        <f t="shared" si="15"/>
        <v>0.21880000000000108</v>
      </c>
      <c r="B249">
        <f t="shared" si="12"/>
        <v>0.12188000000000011</v>
      </c>
      <c r="C249" s="3">
        <f t="shared" si="13"/>
        <v>5.7961761193656383E-2</v>
      </c>
      <c r="D249" s="3">
        <f t="shared" si="14"/>
        <v>6.391823880634373E-2</v>
      </c>
    </row>
    <row r="250" spans="1:4" x14ac:dyDescent="0.25">
      <c r="A250" s="3">
        <f t="shared" si="15"/>
        <v>0.21970000000000109</v>
      </c>
      <c r="B250">
        <f t="shared" si="12"/>
        <v>0.12197000000000012</v>
      </c>
      <c r="C250" s="3">
        <f t="shared" si="13"/>
        <v>5.8005539563498937E-2</v>
      </c>
      <c r="D250" s="3">
        <f t="shared" si="14"/>
        <v>6.3964460436501183E-2</v>
      </c>
    </row>
    <row r="251" spans="1:4" x14ac:dyDescent="0.25">
      <c r="A251" s="3">
        <f t="shared" si="15"/>
        <v>0.2206000000000011</v>
      </c>
      <c r="B251">
        <f t="shared" si="12"/>
        <v>0.12206000000000011</v>
      </c>
      <c r="C251" s="3">
        <f t="shared" si="13"/>
        <v>5.8049419351977008E-2</v>
      </c>
      <c r="D251" s="3">
        <f t="shared" si="14"/>
        <v>6.4010580648023105E-2</v>
      </c>
    </row>
    <row r="252" spans="1:4" x14ac:dyDescent="0.25">
      <c r="A252" s="3">
        <f t="shared" si="15"/>
        <v>0.22150000000000111</v>
      </c>
      <c r="B252">
        <f t="shared" si="12"/>
        <v>0.12215000000000012</v>
      </c>
      <c r="C252" s="3">
        <f t="shared" si="13"/>
        <v>5.8093400780240056E-2</v>
      </c>
      <c r="D252" s="3">
        <f t="shared" si="14"/>
        <v>6.4056599219760063E-2</v>
      </c>
    </row>
    <row r="253" spans="1:4" x14ac:dyDescent="0.25">
      <c r="A253" s="3">
        <f t="shared" si="15"/>
        <v>0.22240000000000112</v>
      </c>
      <c r="B253">
        <f t="shared" si="12"/>
        <v>0.12224000000000013</v>
      </c>
      <c r="C253" s="3">
        <f t="shared" si="13"/>
        <v>5.8137484069437501E-2</v>
      </c>
      <c r="D253" s="3">
        <f t="shared" si="14"/>
        <v>6.4102515930562626E-2</v>
      </c>
    </row>
    <row r="254" spans="1:4" x14ac:dyDescent="0.25">
      <c r="A254" s="3">
        <f t="shared" si="15"/>
        <v>0.22330000000000114</v>
      </c>
      <c r="B254">
        <f t="shared" si="12"/>
        <v>0.12233000000000012</v>
      </c>
      <c r="C254" s="3">
        <f t="shared" si="13"/>
        <v>5.8181669440718786E-2</v>
      </c>
      <c r="D254" s="3">
        <f t="shared" si="14"/>
        <v>6.4148330559281333E-2</v>
      </c>
    </row>
    <row r="255" spans="1:4" x14ac:dyDescent="0.25">
      <c r="A255" s="3">
        <f t="shared" si="15"/>
        <v>0.22420000000000115</v>
      </c>
      <c r="B255">
        <f t="shared" si="12"/>
        <v>0.12242000000000013</v>
      </c>
      <c r="C255" s="3">
        <f t="shared" si="13"/>
        <v>5.8225957115233345E-2</v>
      </c>
      <c r="D255" s="3">
        <f t="shared" si="14"/>
        <v>6.419404288476678E-2</v>
      </c>
    </row>
    <row r="256" spans="1:4" x14ac:dyDescent="0.25">
      <c r="A256" s="3">
        <f t="shared" si="15"/>
        <v>0.22510000000000116</v>
      </c>
      <c r="B256">
        <f t="shared" si="12"/>
        <v>0.12251000000000012</v>
      </c>
      <c r="C256" s="3">
        <f t="shared" si="13"/>
        <v>5.8270347314130611E-2</v>
      </c>
      <c r="D256" s="3">
        <f t="shared" si="14"/>
        <v>6.4239652685869508E-2</v>
      </c>
    </row>
    <row r="257" spans="1:4" x14ac:dyDescent="0.25">
      <c r="A257" s="3">
        <f t="shared" si="15"/>
        <v>0.22600000000000117</v>
      </c>
      <c r="B257">
        <f t="shared" si="12"/>
        <v>0.12260000000000013</v>
      </c>
      <c r="C257" s="3">
        <f t="shared" si="13"/>
        <v>5.8314840258560055E-2</v>
      </c>
      <c r="D257" s="3">
        <f t="shared" si="14"/>
        <v>6.4285159741440071E-2</v>
      </c>
    </row>
    <row r="258" spans="1:4" x14ac:dyDescent="0.25">
      <c r="A258" s="3">
        <f t="shared" si="15"/>
        <v>0.22690000000000118</v>
      </c>
      <c r="B258">
        <f t="shared" si="12"/>
        <v>0.12269000000000013</v>
      </c>
      <c r="C258" s="3">
        <f t="shared" si="13"/>
        <v>5.8359436169671111E-2</v>
      </c>
      <c r="D258" s="3">
        <f t="shared" si="14"/>
        <v>6.4330563830329021E-2</v>
      </c>
    </row>
    <row r="259" spans="1:4" x14ac:dyDescent="0.25">
      <c r="A259" s="3">
        <f t="shared" si="15"/>
        <v>0.2278000000000012</v>
      </c>
      <c r="B259">
        <f t="shared" si="12"/>
        <v>0.12278000000000013</v>
      </c>
      <c r="C259" s="3">
        <f t="shared" si="13"/>
        <v>5.8404135268613183E-2</v>
      </c>
      <c r="D259" s="3">
        <f t="shared" si="14"/>
        <v>6.4375864731386942E-2</v>
      </c>
    </row>
    <row r="260" spans="1:4" x14ac:dyDescent="0.25">
      <c r="A260" s="3">
        <f t="shared" si="15"/>
        <v>0.22870000000000121</v>
      </c>
      <c r="B260">
        <f t="shared" si="12"/>
        <v>0.12287000000000013</v>
      </c>
      <c r="C260" s="3">
        <f t="shared" si="13"/>
        <v>5.8448937776535752E-2</v>
      </c>
      <c r="D260" s="3">
        <f t="shared" si="14"/>
        <v>6.4421062223464387E-2</v>
      </c>
    </row>
    <row r="261" spans="1:4" x14ac:dyDescent="0.25">
      <c r="A261" s="3">
        <f t="shared" si="15"/>
        <v>0.22960000000000122</v>
      </c>
      <c r="B261">
        <f t="shared" si="12"/>
        <v>0.12296000000000012</v>
      </c>
      <c r="C261" s="3">
        <f t="shared" si="13"/>
        <v>5.8493843914588221E-2</v>
      </c>
      <c r="D261" s="3">
        <f t="shared" si="14"/>
        <v>6.4466156085411896E-2</v>
      </c>
    </row>
    <row r="262" spans="1:4" x14ac:dyDescent="0.25">
      <c r="A262" s="3">
        <f t="shared" si="15"/>
        <v>0.23050000000000123</v>
      </c>
      <c r="B262">
        <f t="shared" si="12"/>
        <v>0.12305000000000013</v>
      </c>
      <c r="C262" s="3">
        <f t="shared" si="13"/>
        <v>5.8538853903920066E-2</v>
      </c>
      <c r="D262" s="3">
        <f t="shared" si="14"/>
        <v>6.4511146096080066E-2</v>
      </c>
    </row>
    <row r="263" spans="1:4" x14ac:dyDescent="0.25">
      <c r="A263" s="3">
        <f t="shared" si="15"/>
        <v>0.23140000000000124</v>
      </c>
      <c r="B263">
        <f t="shared" ref="B263:B326" si="16">$B$2+$B$3*A263</f>
        <v>0.12314000000000014</v>
      </c>
      <c r="C263" s="3">
        <f t="shared" ref="C263:C326" si="17">B263*($E$4+$E$3*$A263+$E$2*POWER($A263,2))*(1-$B$1)</f>
        <v>5.858396796568071E-2</v>
      </c>
      <c r="D263" s="3">
        <f t="shared" ref="D263:D326" si="18">B263-C263</f>
        <v>6.4556032034319422E-2</v>
      </c>
    </row>
    <row r="264" spans="1:4" x14ac:dyDescent="0.25">
      <c r="A264" s="3">
        <f t="shared" ref="A264:A299" si="19">A263+0.0009</f>
        <v>0.23230000000000126</v>
      </c>
      <c r="B264">
        <f t="shared" si="16"/>
        <v>0.12323000000000013</v>
      </c>
      <c r="C264" s="3">
        <f t="shared" si="17"/>
        <v>5.8629186321019579E-2</v>
      </c>
      <c r="D264" s="3">
        <f t="shared" si="18"/>
        <v>6.4600813678980545E-2</v>
      </c>
    </row>
    <row r="265" spans="1:4" x14ac:dyDescent="0.25">
      <c r="A265" s="3">
        <f t="shared" si="19"/>
        <v>0.23320000000000127</v>
      </c>
      <c r="B265">
        <f t="shared" si="16"/>
        <v>0.12332000000000014</v>
      </c>
      <c r="C265" s="3">
        <f t="shared" si="17"/>
        <v>5.8674509191086147E-2</v>
      </c>
      <c r="D265" s="3">
        <f t="shared" si="18"/>
        <v>6.4645490808913991E-2</v>
      </c>
    </row>
    <row r="266" spans="1:4" x14ac:dyDescent="0.25">
      <c r="A266" s="3">
        <f t="shared" si="19"/>
        <v>0.23410000000000128</v>
      </c>
      <c r="B266">
        <f t="shared" si="16"/>
        <v>0.12341000000000013</v>
      </c>
      <c r="C266" s="3">
        <f t="shared" si="17"/>
        <v>5.8719936797029838E-2</v>
      </c>
      <c r="D266" s="3">
        <f t="shared" si="18"/>
        <v>6.4690063202970299E-2</v>
      </c>
    </row>
    <row r="267" spans="1:4" x14ac:dyDescent="0.25">
      <c r="A267" s="3">
        <f t="shared" si="19"/>
        <v>0.23500000000000129</v>
      </c>
      <c r="B267">
        <f t="shared" si="16"/>
        <v>0.12350000000000014</v>
      </c>
      <c r="C267" s="3">
        <f t="shared" si="17"/>
        <v>5.8765469360000058E-2</v>
      </c>
      <c r="D267" s="3">
        <f t="shared" si="18"/>
        <v>6.4734530640000079E-2</v>
      </c>
    </row>
    <row r="268" spans="1:4" x14ac:dyDescent="0.25">
      <c r="A268" s="3">
        <f t="shared" si="19"/>
        <v>0.2359000000000013</v>
      </c>
      <c r="B268">
        <f t="shared" si="16"/>
        <v>0.12359000000000014</v>
      </c>
      <c r="C268" s="3">
        <f t="shared" si="17"/>
        <v>5.8811107101146315E-2</v>
      </c>
      <c r="D268" s="3">
        <f t="shared" si="18"/>
        <v>6.4778892898853829E-2</v>
      </c>
    </row>
    <row r="269" spans="1:4" x14ac:dyDescent="0.25">
      <c r="A269" s="3">
        <f t="shared" si="19"/>
        <v>0.23680000000000131</v>
      </c>
      <c r="B269">
        <f t="shared" si="16"/>
        <v>0.12368000000000014</v>
      </c>
      <c r="C269" s="3">
        <f t="shared" si="17"/>
        <v>5.8856850241617978E-2</v>
      </c>
      <c r="D269" s="3">
        <f t="shared" si="18"/>
        <v>6.4823149758382159E-2</v>
      </c>
    </row>
    <row r="270" spans="1:4" x14ac:dyDescent="0.25">
      <c r="A270" s="3">
        <f t="shared" si="19"/>
        <v>0.23770000000000133</v>
      </c>
      <c r="B270">
        <f t="shared" si="16"/>
        <v>0.12377000000000014</v>
      </c>
      <c r="C270" s="3">
        <f t="shared" si="17"/>
        <v>5.8902699002564542E-2</v>
      </c>
      <c r="D270" s="3">
        <f t="shared" si="18"/>
        <v>6.4867300997435595E-2</v>
      </c>
    </row>
    <row r="271" spans="1:4" x14ac:dyDescent="0.25">
      <c r="A271" s="3">
        <f t="shared" si="19"/>
        <v>0.23860000000000134</v>
      </c>
      <c r="B271">
        <f t="shared" si="16"/>
        <v>0.12386000000000014</v>
      </c>
      <c r="C271" s="3">
        <f t="shared" si="17"/>
        <v>5.8948653605135418E-2</v>
      </c>
      <c r="D271" s="3">
        <f t="shared" si="18"/>
        <v>6.4911346394864719E-2</v>
      </c>
    </row>
    <row r="272" spans="1:4" x14ac:dyDescent="0.25">
      <c r="A272" s="3">
        <f t="shared" si="19"/>
        <v>0.23950000000000135</v>
      </c>
      <c r="B272">
        <f t="shared" si="16"/>
        <v>0.12395000000000014</v>
      </c>
      <c r="C272" s="3">
        <f t="shared" si="17"/>
        <v>5.8994714270480066E-2</v>
      </c>
      <c r="D272" s="3">
        <f t="shared" si="18"/>
        <v>6.4955285729520085E-2</v>
      </c>
    </row>
    <row r="273" spans="1:4" x14ac:dyDescent="0.25">
      <c r="A273" s="3">
        <f t="shared" si="19"/>
        <v>0.24040000000000136</v>
      </c>
      <c r="B273">
        <f t="shared" si="16"/>
        <v>0.12404000000000015</v>
      </c>
      <c r="C273" s="3">
        <f t="shared" si="17"/>
        <v>5.9040881219747911E-2</v>
      </c>
      <c r="D273" s="3">
        <f t="shared" si="18"/>
        <v>6.4999118780252246E-2</v>
      </c>
    </row>
    <row r="274" spans="1:4" x14ac:dyDescent="0.25">
      <c r="A274" s="3">
        <f t="shared" si="19"/>
        <v>0.24130000000000137</v>
      </c>
      <c r="B274">
        <f t="shared" si="16"/>
        <v>0.12413000000000014</v>
      </c>
      <c r="C274" s="3">
        <f t="shared" si="17"/>
        <v>5.9087154674088385E-2</v>
      </c>
      <c r="D274" s="3">
        <f t="shared" si="18"/>
        <v>6.5042845325911758E-2</v>
      </c>
    </row>
    <row r="275" spans="1:4" x14ac:dyDescent="0.25">
      <c r="A275" s="3">
        <f t="shared" si="19"/>
        <v>0.24220000000000139</v>
      </c>
      <c r="B275">
        <f t="shared" si="16"/>
        <v>0.12422000000000015</v>
      </c>
      <c r="C275" s="3">
        <f t="shared" si="17"/>
        <v>5.9133534854650949E-2</v>
      </c>
      <c r="D275" s="3">
        <f t="shared" si="18"/>
        <v>6.5086465145349201E-2</v>
      </c>
    </row>
    <row r="276" spans="1:4" x14ac:dyDescent="0.25">
      <c r="A276" s="3">
        <f t="shared" si="19"/>
        <v>0.2431000000000014</v>
      </c>
      <c r="B276">
        <f t="shared" si="16"/>
        <v>0.12431000000000014</v>
      </c>
      <c r="C276" s="3">
        <f t="shared" si="17"/>
        <v>5.918002198258502E-2</v>
      </c>
      <c r="D276" s="3">
        <f t="shared" si="18"/>
        <v>6.512997801741513E-2</v>
      </c>
    </row>
    <row r="277" spans="1:4" x14ac:dyDescent="0.25">
      <c r="A277" s="3">
        <f t="shared" si="19"/>
        <v>0.24400000000000141</v>
      </c>
      <c r="B277">
        <f t="shared" si="16"/>
        <v>0.12440000000000015</v>
      </c>
      <c r="C277" s="3">
        <f t="shared" si="17"/>
        <v>5.9226616279040072E-2</v>
      </c>
      <c r="D277" s="3">
        <f t="shared" si="18"/>
        <v>6.5173383720960071E-2</v>
      </c>
    </row>
    <row r="278" spans="1:4" x14ac:dyDescent="0.25">
      <c r="A278" s="3">
        <f t="shared" si="19"/>
        <v>0.24490000000000142</v>
      </c>
      <c r="B278">
        <f t="shared" si="16"/>
        <v>0.12449000000000016</v>
      </c>
      <c r="C278" s="3">
        <f t="shared" si="17"/>
        <v>5.9273317965165523E-2</v>
      </c>
      <c r="D278" s="3">
        <f t="shared" si="18"/>
        <v>6.5216682034834633E-2</v>
      </c>
    </row>
    <row r="279" spans="1:4" x14ac:dyDescent="0.25">
      <c r="A279" s="3">
        <f t="shared" si="19"/>
        <v>0.24580000000000143</v>
      </c>
      <c r="B279">
        <f t="shared" si="16"/>
        <v>0.12458000000000015</v>
      </c>
      <c r="C279" s="3">
        <f t="shared" si="17"/>
        <v>5.9320127262110792E-2</v>
      </c>
      <c r="D279" s="3">
        <f t="shared" si="18"/>
        <v>6.5259872737889357E-2</v>
      </c>
    </row>
    <row r="280" spans="1:4" x14ac:dyDescent="0.25">
      <c r="A280" s="3">
        <f t="shared" si="19"/>
        <v>0.24670000000000145</v>
      </c>
      <c r="B280">
        <f t="shared" si="16"/>
        <v>0.12467000000000016</v>
      </c>
      <c r="C280" s="3">
        <f t="shared" si="17"/>
        <v>5.9367044391025352E-2</v>
      </c>
      <c r="D280" s="3">
        <f t="shared" si="18"/>
        <v>6.5302955608974811E-2</v>
      </c>
    </row>
    <row r="281" spans="1:4" x14ac:dyDescent="0.25">
      <c r="A281" s="3">
        <f t="shared" si="19"/>
        <v>0.24760000000000146</v>
      </c>
      <c r="B281">
        <f t="shared" si="16"/>
        <v>0.12476000000000015</v>
      </c>
      <c r="C281" s="3">
        <f t="shared" si="17"/>
        <v>5.9414069573058642E-2</v>
      </c>
      <c r="D281" s="3">
        <f t="shared" si="18"/>
        <v>6.5345930426941506E-2</v>
      </c>
    </row>
    <row r="282" spans="1:4" x14ac:dyDescent="0.25">
      <c r="A282" s="3">
        <f t="shared" si="19"/>
        <v>0.24850000000000147</v>
      </c>
      <c r="B282">
        <f t="shared" si="16"/>
        <v>0.12485000000000016</v>
      </c>
      <c r="C282" s="3">
        <f t="shared" si="17"/>
        <v>5.9461203029360067E-2</v>
      </c>
      <c r="D282" s="3">
        <f t="shared" si="18"/>
        <v>6.5388796970640095E-2</v>
      </c>
    </row>
    <row r="283" spans="1:4" x14ac:dyDescent="0.25">
      <c r="A283" s="3">
        <f t="shared" si="19"/>
        <v>0.24940000000000148</v>
      </c>
      <c r="B283">
        <f t="shared" si="16"/>
        <v>0.12494000000000016</v>
      </c>
      <c r="C283" s="3">
        <f t="shared" si="17"/>
        <v>5.9508444981079128E-2</v>
      </c>
      <c r="D283" s="3">
        <f t="shared" si="18"/>
        <v>6.5431555018921034E-2</v>
      </c>
    </row>
    <row r="284" spans="1:4" x14ac:dyDescent="0.25">
      <c r="A284" s="3">
        <f t="shared" si="19"/>
        <v>0.25030000000000147</v>
      </c>
      <c r="B284">
        <f t="shared" si="16"/>
        <v>0.12503000000000014</v>
      </c>
      <c r="C284" s="3">
        <f t="shared" si="17"/>
        <v>5.9555795649365188E-2</v>
      </c>
      <c r="D284" s="3">
        <f t="shared" si="18"/>
        <v>6.5474204350634946E-2</v>
      </c>
    </row>
    <row r="285" spans="1:4" x14ac:dyDescent="0.25">
      <c r="A285" s="3">
        <f t="shared" si="19"/>
        <v>0.25120000000000148</v>
      </c>
      <c r="B285">
        <f t="shared" si="16"/>
        <v>0.12512000000000015</v>
      </c>
      <c r="C285" s="3">
        <f t="shared" si="17"/>
        <v>5.9603255255367749E-2</v>
      </c>
      <c r="D285" s="3">
        <f t="shared" si="18"/>
        <v>6.5516744744632399E-2</v>
      </c>
    </row>
    <row r="286" spans="1:4" x14ac:dyDescent="0.25">
      <c r="A286" s="3">
        <f t="shared" si="19"/>
        <v>0.25210000000000149</v>
      </c>
      <c r="B286">
        <f t="shared" si="16"/>
        <v>0.12521000000000015</v>
      </c>
      <c r="C286" s="3">
        <f t="shared" si="17"/>
        <v>5.9650824020236241E-2</v>
      </c>
      <c r="D286" s="3">
        <f t="shared" si="18"/>
        <v>6.5559175979763906E-2</v>
      </c>
    </row>
    <row r="287" spans="1:4" x14ac:dyDescent="0.25">
      <c r="A287" s="3">
        <f t="shared" si="19"/>
        <v>0.2530000000000015</v>
      </c>
      <c r="B287">
        <f t="shared" si="16"/>
        <v>0.12530000000000016</v>
      </c>
      <c r="C287" s="3">
        <f t="shared" si="17"/>
        <v>5.9698502165120085E-2</v>
      </c>
      <c r="D287" s="3">
        <f t="shared" si="18"/>
        <v>6.5601497834880076E-2</v>
      </c>
    </row>
    <row r="288" spans="1:4" x14ac:dyDescent="0.25">
      <c r="A288" s="3">
        <f t="shared" si="19"/>
        <v>0.25390000000000151</v>
      </c>
      <c r="B288">
        <f t="shared" si="16"/>
        <v>0.12539000000000017</v>
      </c>
      <c r="C288" s="3">
        <f t="shared" si="17"/>
        <v>5.9746289911168718E-2</v>
      </c>
      <c r="D288" s="3">
        <f t="shared" si="18"/>
        <v>6.564371008883145E-2</v>
      </c>
    </row>
    <row r="289" spans="1:4" x14ac:dyDescent="0.25">
      <c r="A289" s="3">
        <f t="shared" si="19"/>
        <v>0.25480000000000153</v>
      </c>
      <c r="B289">
        <f t="shared" si="16"/>
        <v>0.12548000000000015</v>
      </c>
      <c r="C289" s="3">
        <f t="shared" si="17"/>
        <v>5.9794187479531594E-2</v>
      </c>
      <c r="D289" s="3">
        <f t="shared" si="18"/>
        <v>6.5685812520468553E-2</v>
      </c>
    </row>
    <row r="290" spans="1:4" x14ac:dyDescent="0.25">
      <c r="A290" s="3">
        <f t="shared" si="19"/>
        <v>0.25570000000000154</v>
      </c>
      <c r="B290">
        <f t="shared" si="16"/>
        <v>0.12557000000000015</v>
      </c>
      <c r="C290" s="3">
        <f t="shared" si="17"/>
        <v>5.9842195091358158E-2</v>
      </c>
      <c r="D290" s="3">
        <f t="shared" si="18"/>
        <v>6.5727804908641996E-2</v>
      </c>
    </row>
    <row r="291" spans="1:4" x14ac:dyDescent="0.25">
      <c r="A291" s="3">
        <f t="shared" si="19"/>
        <v>0.25660000000000155</v>
      </c>
      <c r="B291">
        <f t="shared" si="16"/>
        <v>0.12566000000000016</v>
      </c>
      <c r="C291" s="3">
        <f t="shared" si="17"/>
        <v>5.9890312967797843E-2</v>
      </c>
      <c r="D291" s="3">
        <f t="shared" si="18"/>
        <v>6.5769687032202317E-2</v>
      </c>
    </row>
    <row r="292" spans="1:4" x14ac:dyDescent="0.25">
      <c r="A292" s="3">
        <f t="shared" si="19"/>
        <v>0.25750000000000156</v>
      </c>
      <c r="B292">
        <f t="shared" si="16"/>
        <v>0.12575000000000017</v>
      </c>
      <c r="C292" s="3">
        <f t="shared" si="17"/>
        <v>5.9938541330000088E-2</v>
      </c>
      <c r="D292" s="3">
        <f t="shared" si="18"/>
        <v>6.5811458670000073E-2</v>
      </c>
    </row>
    <row r="293" spans="1:4" x14ac:dyDescent="0.25">
      <c r="A293" s="3">
        <f t="shared" si="19"/>
        <v>0.25840000000000157</v>
      </c>
      <c r="B293">
        <f t="shared" si="16"/>
        <v>0.12584000000000017</v>
      </c>
      <c r="C293" s="3">
        <f t="shared" si="17"/>
        <v>5.9986880399114331E-2</v>
      </c>
      <c r="D293" s="3">
        <f t="shared" si="18"/>
        <v>6.5853119600885843E-2</v>
      </c>
    </row>
    <row r="294" spans="1:4" x14ac:dyDescent="0.25">
      <c r="A294" s="3">
        <f t="shared" si="19"/>
        <v>0.25930000000000158</v>
      </c>
      <c r="B294">
        <f t="shared" si="16"/>
        <v>0.12593000000000015</v>
      </c>
      <c r="C294" s="3">
        <f t="shared" si="17"/>
        <v>6.0035330396289999E-2</v>
      </c>
      <c r="D294" s="3">
        <f t="shared" si="18"/>
        <v>6.5894669603710154E-2</v>
      </c>
    </row>
    <row r="295" spans="1:4" x14ac:dyDescent="0.25">
      <c r="A295" s="3">
        <f t="shared" si="19"/>
        <v>0.2602000000000016</v>
      </c>
      <c r="B295">
        <f t="shared" si="16"/>
        <v>0.12602000000000016</v>
      </c>
      <c r="C295" s="3">
        <f t="shared" si="17"/>
        <v>6.0083891542676564E-2</v>
      </c>
      <c r="D295" s="3">
        <f t="shared" si="18"/>
        <v>6.5936108457323589E-2</v>
      </c>
    </row>
    <row r="296" spans="1:4" x14ac:dyDescent="0.25">
      <c r="A296" s="3">
        <f t="shared" si="19"/>
        <v>0.26110000000000161</v>
      </c>
      <c r="B296">
        <f t="shared" si="16"/>
        <v>0.12611000000000017</v>
      </c>
      <c r="C296" s="3">
        <f t="shared" si="17"/>
        <v>6.0132564059423445E-2</v>
      </c>
      <c r="D296" s="3">
        <f t="shared" si="18"/>
        <v>6.5977435940576729E-2</v>
      </c>
    </row>
    <row r="297" spans="1:4" x14ac:dyDescent="0.25">
      <c r="A297" s="3">
        <f t="shared" si="19"/>
        <v>0.26200000000000162</v>
      </c>
      <c r="B297">
        <f t="shared" si="16"/>
        <v>0.12620000000000017</v>
      </c>
      <c r="C297" s="3">
        <f t="shared" si="17"/>
        <v>6.0181348167680088E-2</v>
      </c>
      <c r="D297" s="3">
        <f t="shared" si="18"/>
        <v>6.6018651832320085E-2</v>
      </c>
    </row>
    <row r="298" spans="1:4" x14ac:dyDescent="0.25">
      <c r="A298" s="3">
        <f t="shared" si="19"/>
        <v>0.26290000000000163</v>
      </c>
      <c r="B298">
        <f t="shared" si="16"/>
        <v>0.12629000000000018</v>
      </c>
      <c r="C298" s="3">
        <f t="shared" si="17"/>
        <v>6.0230244088595945E-2</v>
      </c>
      <c r="D298" s="3">
        <f t="shared" si="18"/>
        <v>6.6059755911404228E-2</v>
      </c>
    </row>
    <row r="299" spans="1:4" x14ac:dyDescent="0.25">
      <c r="A299" s="3">
        <f t="shared" si="19"/>
        <v>0.26380000000000164</v>
      </c>
      <c r="B299">
        <f t="shared" si="16"/>
        <v>0.12638000000000016</v>
      </c>
      <c r="C299" s="3">
        <f t="shared" si="17"/>
        <v>6.0279252043320408E-2</v>
      </c>
      <c r="D299" s="3">
        <f t="shared" si="18"/>
        <v>6.6100747956679751E-2</v>
      </c>
    </row>
    <row r="300" spans="1:4" x14ac:dyDescent="0.25">
      <c r="A300" s="3">
        <f>A299+0.0009</f>
        <v>0.26470000000000166</v>
      </c>
      <c r="B300">
        <f t="shared" si="16"/>
        <v>0.12647000000000017</v>
      </c>
      <c r="C300" s="3">
        <f t="shared" si="17"/>
        <v>6.0328372253002971E-2</v>
      </c>
      <c r="D300" s="3">
        <f t="shared" si="18"/>
        <v>6.6141627746997195E-2</v>
      </c>
    </row>
    <row r="301" spans="1:4" x14ac:dyDescent="0.25">
      <c r="A301" s="3">
        <f t="shared" ref="A301:A364" si="20">A300+0.0009</f>
        <v>0.26560000000000167</v>
      </c>
      <c r="B301">
        <f t="shared" si="16"/>
        <v>0.12656000000000017</v>
      </c>
      <c r="C301" s="3">
        <f t="shared" si="17"/>
        <v>6.0377604938793052E-2</v>
      </c>
      <c r="D301" s="3">
        <f t="shared" si="18"/>
        <v>6.6182395061207128E-2</v>
      </c>
    </row>
    <row r="302" spans="1:4" x14ac:dyDescent="0.25">
      <c r="A302" s="3">
        <f t="shared" si="20"/>
        <v>0.26650000000000168</v>
      </c>
      <c r="B302">
        <f t="shared" si="16"/>
        <v>0.12665000000000018</v>
      </c>
      <c r="C302" s="3">
        <f t="shared" si="17"/>
        <v>6.0426950321840089E-2</v>
      </c>
      <c r="D302" s="3">
        <f t="shared" si="18"/>
        <v>6.622304967816009E-2</v>
      </c>
    </row>
    <row r="303" spans="1:4" x14ac:dyDescent="0.25">
      <c r="A303" s="3">
        <f t="shared" si="20"/>
        <v>0.26740000000000169</v>
      </c>
      <c r="B303">
        <f t="shared" si="16"/>
        <v>0.12674000000000019</v>
      </c>
      <c r="C303" s="3">
        <f t="shared" si="17"/>
        <v>6.0476408623293544E-2</v>
      </c>
      <c r="D303" s="3">
        <f t="shared" si="18"/>
        <v>6.6263591376706649E-2</v>
      </c>
    </row>
    <row r="304" spans="1:4" x14ac:dyDescent="0.25">
      <c r="A304" s="3">
        <f t="shared" si="20"/>
        <v>0.2683000000000017</v>
      </c>
      <c r="B304">
        <f t="shared" si="16"/>
        <v>0.12683000000000016</v>
      </c>
      <c r="C304" s="3">
        <f t="shared" si="17"/>
        <v>6.0525980064302813E-2</v>
      </c>
      <c r="D304" s="3">
        <f t="shared" si="18"/>
        <v>6.6304019935697345E-2</v>
      </c>
    </row>
    <row r="305" spans="1:4" x14ac:dyDescent="0.25">
      <c r="A305" s="3">
        <f t="shared" si="20"/>
        <v>0.26920000000000172</v>
      </c>
      <c r="B305">
        <f t="shared" si="16"/>
        <v>0.12692000000000017</v>
      </c>
      <c r="C305" s="3">
        <f t="shared" si="17"/>
        <v>6.0575664866017377E-2</v>
      </c>
      <c r="D305" s="3">
        <f t="shared" si="18"/>
        <v>6.6344335133982801E-2</v>
      </c>
    </row>
    <row r="306" spans="1:4" x14ac:dyDescent="0.25">
      <c r="A306" s="3">
        <f t="shared" si="20"/>
        <v>0.27010000000000173</v>
      </c>
      <c r="B306">
        <f t="shared" si="16"/>
        <v>0.12701000000000018</v>
      </c>
      <c r="C306" s="3">
        <f t="shared" si="17"/>
        <v>6.0625463249586654E-2</v>
      </c>
      <c r="D306" s="3">
        <f t="shared" si="18"/>
        <v>6.6384536750413531E-2</v>
      </c>
    </row>
    <row r="307" spans="1:4" x14ac:dyDescent="0.25">
      <c r="A307" s="3">
        <f t="shared" si="20"/>
        <v>0.27100000000000174</v>
      </c>
      <c r="B307">
        <f t="shared" si="16"/>
        <v>0.12710000000000019</v>
      </c>
      <c r="C307" s="3">
        <f t="shared" si="17"/>
        <v>6.0675375436160098E-2</v>
      </c>
      <c r="D307" s="3">
        <f t="shared" si="18"/>
        <v>6.6424624563840087E-2</v>
      </c>
    </row>
    <row r="308" spans="1:4" x14ac:dyDescent="0.25">
      <c r="A308" s="3">
        <f t="shared" si="20"/>
        <v>0.27190000000000175</v>
      </c>
      <c r="B308">
        <f t="shared" si="16"/>
        <v>0.12719000000000019</v>
      </c>
      <c r="C308" s="3">
        <f t="shared" si="17"/>
        <v>6.0725401646887146E-2</v>
      </c>
      <c r="D308" s="3">
        <f t="shared" si="18"/>
        <v>6.6464598353113052E-2</v>
      </c>
    </row>
    <row r="309" spans="1:4" x14ac:dyDescent="0.25">
      <c r="A309" s="3">
        <f t="shared" si="20"/>
        <v>0.27280000000000176</v>
      </c>
      <c r="B309">
        <f t="shared" si="16"/>
        <v>0.12728000000000017</v>
      </c>
      <c r="C309" s="3">
        <f t="shared" si="17"/>
        <v>6.0775542102917218E-2</v>
      </c>
      <c r="D309" s="3">
        <f t="shared" si="18"/>
        <v>6.6504457897082953E-2</v>
      </c>
    </row>
    <row r="310" spans="1:4" x14ac:dyDescent="0.25">
      <c r="A310" s="3">
        <f t="shared" si="20"/>
        <v>0.27370000000000178</v>
      </c>
      <c r="B310">
        <f t="shared" si="16"/>
        <v>0.12737000000000018</v>
      </c>
      <c r="C310" s="3">
        <f t="shared" si="17"/>
        <v>6.082579702539978E-2</v>
      </c>
      <c r="D310" s="3">
        <f t="shared" si="18"/>
        <v>6.6544202974600397E-2</v>
      </c>
    </row>
    <row r="311" spans="1:4" x14ac:dyDescent="0.25">
      <c r="A311" s="3">
        <f t="shared" si="20"/>
        <v>0.27460000000000179</v>
      </c>
      <c r="B311">
        <f t="shared" si="16"/>
        <v>0.12746000000000018</v>
      </c>
      <c r="C311" s="3">
        <f t="shared" si="17"/>
        <v>6.0876166635484265E-2</v>
      </c>
      <c r="D311" s="3">
        <f t="shared" si="18"/>
        <v>6.6583833364515926E-2</v>
      </c>
    </row>
    <row r="312" spans="1:4" x14ac:dyDescent="0.25">
      <c r="A312" s="3">
        <f t="shared" si="20"/>
        <v>0.2755000000000018</v>
      </c>
      <c r="B312">
        <f t="shared" si="16"/>
        <v>0.12755000000000019</v>
      </c>
      <c r="C312" s="3">
        <f t="shared" si="17"/>
        <v>6.0926651154320104E-2</v>
      </c>
      <c r="D312" s="3">
        <f t="shared" si="18"/>
        <v>6.662334884568008E-2</v>
      </c>
    </row>
    <row r="313" spans="1:4" x14ac:dyDescent="0.25">
      <c r="A313" s="3">
        <f t="shared" si="20"/>
        <v>0.27640000000000181</v>
      </c>
      <c r="B313">
        <f t="shared" si="16"/>
        <v>0.1276400000000002</v>
      </c>
      <c r="C313" s="3">
        <f t="shared" si="17"/>
        <v>6.097725080305675E-2</v>
      </c>
      <c r="D313" s="3">
        <f t="shared" si="18"/>
        <v>6.6662749196943455E-2</v>
      </c>
    </row>
    <row r="314" spans="1:4" x14ac:dyDescent="0.25">
      <c r="A314" s="3">
        <f t="shared" si="20"/>
        <v>0.27730000000000182</v>
      </c>
      <c r="B314">
        <f t="shared" si="16"/>
        <v>0.12773000000000018</v>
      </c>
      <c r="C314" s="3">
        <f t="shared" si="17"/>
        <v>6.1027965802843614E-2</v>
      </c>
      <c r="D314" s="3">
        <f t="shared" si="18"/>
        <v>6.6702034197156562E-2</v>
      </c>
    </row>
    <row r="315" spans="1:4" x14ac:dyDescent="0.25">
      <c r="A315" s="3">
        <f t="shared" si="20"/>
        <v>0.27820000000000183</v>
      </c>
      <c r="B315">
        <f t="shared" si="16"/>
        <v>0.12782000000000018</v>
      </c>
      <c r="C315" s="3">
        <f t="shared" si="17"/>
        <v>6.1078796374830185E-2</v>
      </c>
      <c r="D315" s="3">
        <f t="shared" si="18"/>
        <v>6.6741203625169998E-2</v>
      </c>
    </row>
    <row r="316" spans="1:4" x14ac:dyDescent="0.25">
      <c r="A316" s="3">
        <f t="shared" si="20"/>
        <v>0.27910000000000185</v>
      </c>
      <c r="B316">
        <f t="shared" si="16"/>
        <v>0.12791000000000019</v>
      </c>
      <c r="C316" s="3">
        <f t="shared" si="17"/>
        <v>6.112974274016586E-2</v>
      </c>
      <c r="D316" s="3">
        <f t="shared" si="18"/>
        <v>6.678025725983433E-2</v>
      </c>
    </row>
    <row r="317" spans="1:4" x14ac:dyDescent="0.25">
      <c r="A317" s="3">
        <f t="shared" si="20"/>
        <v>0.28000000000000186</v>
      </c>
      <c r="B317">
        <f t="shared" si="16"/>
        <v>0.1280000000000002</v>
      </c>
      <c r="C317" s="3">
        <f t="shared" si="17"/>
        <v>6.1180805120000098E-2</v>
      </c>
      <c r="D317" s="3">
        <f t="shared" si="18"/>
        <v>6.6819194880000099E-2</v>
      </c>
    </row>
    <row r="318" spans="1:4" x14ac:dyDescent="0.25">
      <c r="A318" s="3">
        <f t="shared" si="20"/>
        <v>0.28090000000000187</v>
      </c>
      <c r="B318">
        <f t="shared" si="16"/>
        <v>0.1280900000000002</v>
      </c>
      <c r="C318" s="3">
        <f t="shared" si="17"/>
        <v>6.1231983735482345E-2</v>
      </c>
      <c r="D318" s="3">
        <f t="shared" si="18"/>
        <v>6.6858016264517858E-2</v>
      </c>
    </row>
    <row r="319" spans="1:4" x14ac:dyDescent="0.25">
      <c r="A319" s="3">
        <f t="shared" si="20"/>
        <v>0.28180000000000188</v>
      </c>
      <c r="B319">
        <f t="shared" si="16"/>
        <v>0.12818000000000018</v>
      </c>
      <c r="C319" s="3">
        <f t="shared" si="17"/>
        <v>6.1283278807762021E-2</v>
      </c>
      <c r="D319" s="3">
        <f t="shared" si="18"/>
        <v>6.6896721192238162E-2</v>
      </c>
    </row>
    <row r="320" spans="1:4" x14ac:dyDescent="0.25">
      <c r="A320" s="3">
        <f t="shared" si="20"/>
        <v>0.28270000000000189</v>
      </c>
      <c r="B320">
        <f t="shared" si="16"/>
        <v>0.12827000000000019</v>
      </c>
      <c r="C320" s="3">
        <f t="shared" si="17"/>
        <v>6.1334690557988583E-2</v>
      </c>
      <c r="D320" s="3">
        <f t="shared" si="18"/>
        <v>6.6935309442011606E-2</v>
      </c>
    </row>
    <row r="321" spans="1:4" x14ac:dyDescent="0.25">
      <c r="A321" s="3">
        <f t="shared" si="20"/>
        <v>0.28360000000000191</v>
      </c>
      <c r="B321">
        <f t="shared" si="16"/>
        <v>0.1283600000000002</v>
      </c>
      <c r="C321" s="3">
        <f t="shared" si="17"/>
        <v>6.1386219207311465E-2</v>
      </c>
      <c r="D321" s="3">
        <f t="shared" si="18"/>
        <v>6.6973780792688731E-2</v>
      </c>
    </row>
    <row r="322" spans="1:4" x14ac:dyDescent="0.25">
      <c r="A322" s="3">
        <f t="shared" si="20"/>
        <v>0.28450000000000192</v>
      </c>
      <c r="B322">
        <f t="shared" si="16"/>
        <v>0.1284500000000002</v>
      </c>
      <c r="C322" s="3">
        <f t="shared" si="17"/>
        <v>6.1437864976880113E-2</v>
      </c>
      <c r="D322" s="3">
        <f t="shared" si="18"/>
        <v>6.701213502312009E-2</v>
      </c>
    </row>
    <row r="323" spans="1:4" x14ac:dyDescent="0.25">
      <c r="A323" s="3">
        <f t="shared" si="20"/>
        <v>0.28540000000000193</v>
      </c>
      <c r="B323">
        <f t="shared" si="16"/>
        <v>0.12854000000000021</v>
      </c>
      <c r="C323" s="3">
        <f t="shared" si="17"/>
        <v>6.1489628087843952E-2</v>
      </c>
      <c r="D323" s="3">
        <f t="shared" si="18"/>
        <v>6.7050371912156265E-2</v>
      </c>
    </row>
    <row r="324" spans="1:4" x14ac:dyDescent="0.25">
      <c r="A324" s="3">
        <f t="shared" si="20"/>
        <v>0.28630000000000194</v>
      </c>
      <c r="B324">
        <f t="shared" si="16"/>
        <v>0.12863000000000019</v>
      </c>
      <c r="C324" s="3">
        <f t="shared" si="17"/>
        <v>6.1541508761352427E-2</v>
      </c>
      <c r="D324" s="3">
        <f t="shared" si="18"/>
        <v>6.7088491238647768E-2</v>
      </c>
    </row>
    <row r="325" spans="1:4" x14ac:dyDescent="0.25">
      <c r="A325" s="3">
        <f t="shared" si="20"/>
        <v>0.28720000000000195</v>
      </c>
      <c r="B325">
        <f t="shared" si="16"/>
        <v>0.1287200000000002</v>
      </c>
      <c r="C325" s="3">
        <f t="shared" si="17"/>
        <v>6.1593507218554992E-2</v>
      </c>
      <c r="D325" s="3">
        <f t="shared" si="18"/>
        <v>6.7126492781445196E-2</v>
      </c>
    </row>
    <row r="326" spans="1:4" x14ac:dyDescent="0.25">
      <c r="A326" s="3">
        <f t="shared" si="20"/>
        <v>0.28810000000000197</v>
      </c>
      <c r="B326">
        <f t="shared" si="16"/>
        <v>0.1288100000000002</v>
      </c>
      <c r="C326" s="3">
        <f t="shared" si="17"/>
        <v>6.1645623680601072E-2</v>
      </c>
      <c r="D326" s="3">
        <f t="shared" si="18"/>
        <v>6.716437631939913E-2</v>
      </c>
    </row>
    <row r="327" spans="1:4" x14ac:dyDescent="0.25">
      <c r="A327" s="3">
        <f t="shared" si="20"/>
        <v>0.28900000000000198</v>
      </c>
      <c r="B327">
        <f t="shared" ref="B327:B339" si="21">$B$2+$B$3*A327</f>
        <v>0.12890000000000021</v>
      </c>
      <c r="C327" s="3">
        <f t="shared" ref="C327:C339" si="22">B327*($E$4+$E$3*$A327+$E$2*POWER($A327,2))*(1-$B$1)</f>
        <v>6.1697858368640113E-2</v>
      </c>
      <c r="D327" s="3">
        <f t="shared" ref="D327:D339" si="23">B327-C327</f>
        <v>6.7202141631360096E-2</v>
      </c>
    </row>
    <row r="328" spans="1:4" x14ac:dyDescent="0.25">
      <c r="A328" s="3">
        <f t="shared" si="20"/>
        <v>0.28990000000000199</v>
      </c>
      <c r="B328">
        <f t="shared" si="21"/>
        <v>0.12899000000000022</v>
      </c>
      <c r="C328" s="3">
        <f t="shared" si="22"/>
        <v>6.1750211503821567E-2</v>
      </c>
      <c r="D328" s="3">
        <f t="shared" si="23"/>
        <v>6.7239788496178649E-2</v>
      </c>
    </row>
    <row r="329" spans="1:4" x14ac:dyDescent="0.25">
      <c r="A329" s="3">
        <f t="shared" si="20"/>
        <v>0.290800000000002</v>
      </c>
      <c r="B329">
        <f t="shared" si="21"/>
        <v>0.12908000000000019</v>
      </c>
      <c r="C329" s="3">
        <f t="shared" si="22"/>
        <v>6.1802683307294826E-2</v>
      </c>
      <c r="D329" s="3">
        <f t="shared" si="23"/>
        <v>6.7277316692705369E-2</v>
      </c>
    </row>
    <row r="330" spans="1:4" x14ac:dyDescent="0.25">
      <c r="A330" s="3">
        <f t="shared" si="20"/>
        <v>0.29170000000000201</v>
      </c>
      <c r="B330">
        <f t="shared" si="21"/>
        <v>0.1291700000000002</v>
      </c>
      <c r="C330" s="3">
        <f t="shared" si="22"/>
        <v>6.1855274000209397E-2</v>
      </c>
      <c r="D330" s="3">
        <f t="shared" si="23"/>
        <v>6.7314725999790798E-2</v>
      </c>
    </row>
    <row r="331" spans="1:4" x14ac:dyDescent="0.25">
      <c r="A331" s="3">
        <f t="shared" si="20"/>
        <v>0.29260000000000203</v>
      </c>
      <c r="B331">
        <f t="shared" si="21"/>
        <v>0.12926000000000021</v>
      </c>
      <c r="C331" s="3">
        <f t="shared" si="22"/>
        <v>6.1907983803714685E-2</v>
      </c>
      <c r="D331" s="3">
        <f t="shared" si="23"/>
        <v>6.735201619628553E-2</v>
      </c>
    </row>
    <row r="332" spans="1:4" x14ac:dyDescent="0.25">
      <c r="A332" s="3">
        <f t="shared" si="20"/>
        <v>0.29350000000000204</v>
      </c>
      <c r="B332">
        <f t="shared" si="21"/>
        <v>0.12935000000000021</v>
      </c>
      <c r="C332" s="3">
        <f t="shared" si="22"/>
        <v>6.1960812938960122E-2</v>
      </c>
      <c r="D332" s="3">
        <f t="shared" si="23"/>
        <v>6.7389187061040093E-2</v>
      </c>
    </row>
    <row r="333" spans="1:4" x14ac:dyDescent="0.25">
      <c r="A333" s="3">
        <f t="shared" si="20"/>
        <v>0.29440000000000205</v>
      </c>
      <c r="B333">
        <f t="shared" si="21"/>
        <v>0.12944000000000022</v>
      </c>
      <c r="C333" s="3">
        <f t="shared" si="22"/>
        <v>6.2013761627095168E-2</v>
      </c>
      <c r="D333" s="3">
        <f t="shared" si="23"/>
        <v>6.7426238372905054E-2</v>
      </c>
    </row>
    <row r="334" spans="1:4" x14ac:dyDescent="0.25">
      <c r="A334" s="3">
        <f t="shared" si="20"/>
        <v>0.29530000000000206</v>
      </c>
      <c r="B334">
        <f t="shared" si="21"/>
        <v>0.1295300000000002</v>
      </c>
      <c r="C334" s="3">
        <f t="shared" si="22"/>
        <v>6.2066830089269234E-2</v>
      </c>
      <c r="D334" s="3">
        <f t="shared" si="23"/>
        <v>6.7463169910730966E-2</v>
      </c>
    </row>
    <row r="335" spans="1:4" x14ac:dyDescent="0.25">
      <c r="A335" s="3">
        <f t="shared" si="20"/>
        <v>0.29620000000000207</v>
      </c>
      <c r="B335">
        <f t="shared" si="21"/>
        <v>0.12962000000000021</v>
      </c>
      <c r="C335" s="3">
        <f t="shared" si="22"/>
        <v>6.2120018546631794E-2</v>
      </c>
      <c r="D335" s="3">
        <f t="shared" si="23"/>
        <v>6.7499981453368413E-2</v>
      </c>
    </row>
    <row r="336" spans="1:4" x14ac:dyDescent="0.25">
      <c r="A336" s="3">
        <f t="shared" si="20"/>
        <v>0.29710000000000208</v>
      </c>
      <c r="B336">
        <f t="shared" si="21"/>
        <v>0.12971000000000021</v>
      </c>
      <c r="C336" s="3">
        <f t="shared" si="22"/>
        <v>6.2173327220332288E-2</v>
      </c>
      <c r="D336" s="3">
        <f t="shared" si="23"/>
        <v>6.7536672779667933E-2</v>
      </c>
    </row>
    <row r="337" spans="1:4" x14ac:dyDescent="0.25">
      <c r="A337" s="3">
        <f t="shared" si="20"/>
        <v>0.2980000000000021</v>
      </c>
      <c r="B337">
        <f t="shared" si="21"/>
        <v>0.12980000000000022</v>
      </c>
      <c r="C337" s="3">
        <f t="shared" si="22"/>
        <v>6.2226756331520132E-2</v>
      </c>
      <c r="D337" s="3">
        <f t="shared" si="23"/>
        <v>6.7573243668480082E-2</v>
      </c>
    </row>
    <row r="338" spans="1:4" x14ac:dyDescent="0.25">
      <c r="A338" s="3">
        <f t="shared" si="20"/>
        <v>0.29890000000000211</v>
      </c>
      <c r="B338">
        <f t="shared" si="21"/>
        <v>0.12989000000000023</v>
      </c>
      <c r="C338" s="3">
        <f t="shared" si="22"/>
        <v>6.2280306101344766E-2</v>
      </c>
      <c r="D338" s="3">
        <f t="shared" si="23"/>
        <v>6.7609693898655454E-2</v>
      </c>
    </row>
    <row r="339" spans="1:4" x14ac:dyDescent="0.25">
      <c r="A339" s="3">
        <f t="shared" si="20"/>
        <v>0.29980000000000212</v>
      </c>
      <c r="B339">
        <f t="shared" si="21"/>
        <v>0.12998000000000021</v>
      </c>
      <c r="C339" s="3">
        <f t="shared" si="22"/>
        <v>6.2333976750955644E-2</v>
      </c>
      <c r="D339" s="3">
        <f t="shared" si="23"/>
        <v>6.7646023249044562E-2</v>
      </c>
    </row>
    <row r="340" spans="1:4" x14ac:dyDescent="0.25">
      <c r="A340" s="3"/>
    </row>
    <row r="341" spans="1:4" x14ac:dyDescent="0.25">
      <c r="A341" s="3"/>
    </row>
    <row r="342" spans="1:4" x14ac:dyDescent="0.25">
      <c r="A342" s="3"/>
    </row>
    <row r="343" spans="1:4" x14ac:dyDescent="0.25">
      <c r="A343" s="3"/>
    </row>
    <row r="344" spans="1:4" x14ac:dyDescent="0.25">
      <c r="A344" s="3"/>
    </row>
    <row r="345" spans="1:4" x14ac:dyDescent="0.25">
      <c r="A345" s="3"/>
    </row>
    <row r="346" spans="1:4" x14ac:dyDescent="0.25">
      <c r="A346" s="3"/>
    </row>
    <row r="347" spans="1:4" x14ac:dyDescent="0.25">
      <c r="A347" s="3"/>
    </row>
    <row r="348" spans="1:4" x14ac:dyDescent="0.25">
      <c r="A348" s="3"/>
    </row>
    <row r="349" spans="1:4" x14ac:dyDescent="0.25">
      <c r="A349" s="3"/>
    </row>
    <row r="350" spans="1:4" x14ac:dyDescent="0.25">
      <c r="A350" s="3"/>
    </row>
    <row r="351" spans="1:4" x14ac:dyDescent="0.25">
      <c r="A351" s="3"/>
    </row>
    <row r="352" spans="1:4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DB34-E4BA-4729-8180-8790840E89E9}">
  <dimension ref="A1:N551"/>
  <sheetViews>
    <sheetView topLeftCell="A517" workbookViewId="0">
      <selection activeCell="E8" sqref="E8"/>
    </sheetView>
  </sheetViews>
  <sheetFormatPr defaultRowHeight="15" x14ac:dyDescent="0.25"/>
  <cols>
    <col min="1" max="1" width="14.7109375" customWidth="1"/>
    <col min="2" max="2" width="15.7109375" customWidth="1"/>
    <col min="3" max="4" width="15.7109375" hidden="1" customWidth="1"/>
    <col min="5" max="5" width="19.5703125" customWidth="1"/>
    <col min="6" max="6" width="10.28515625" hidden="1" customWidth="1"/>
    <col min="7" max="7" width="10" hidden="1" customWidth="1"/>
    <col min="8" max="8" width="8.28515625" hidden="1" customWidth="1"/>
    <col min="9" max="9" width="16.42578125" hidden="1" customWidth="1"/>
    <col min="10" max="10" width="16.7109375" customWidth="1"/>
    <col min="11" max="11" width="11.5703125" bestFit="1" customWidth="1"/>
    <col min="12" max="12" width="20.42578125" customWidth="1"/>
    <col min="13" max="13" width="15.28515625" customWidth="1"/>
    <col min="14" max="14" width="10.5703125" bestFit="1" customWidth="1"/>
  </cols>
  <sheetData>
    <row r="1" spans="1:14" x14ac:dyDescent="0.25">
      <c r="A1" t="s">
        <v>44</v>
      </c>
      <c r="B1">
        <f>4*60*24*365</f>
        <v>2102400</v>
      </c>
      <c r="E1" t="s">
        <v>50</v>
      </c>
      <c r="J1" t="s">
        <v>49</v>
      </c>
      <c r="L1" t="s">
        <v>49</v>
      </c>
      <c r="M1" s="16">
        <f>SUM(M9:M551)/COUNT(M9:M551)</f>
        <v>3.3390252268956115E-6</v>
      </c>
    </row>
    <row r="2" spans="1:14" x14ac:dyDescent="0.25">
      <c r="A2" t="s">
        <v>46</v>
      </c>
      <c r="B2">
        <f>1*60*24*365</f>
        <v>525600</v>
      </c>
      <c r="E2">
        <f>4*60*24*365</f>
        <v>2102400</v>
      </c>
      <c r="J2">
        <v>6.7340457449139224E-6</v>
      </c>
    </row>
    <row r="3" spans="1:14" x14ac:dyDescent="0.25">
      <c r="E3">
        <v>1576800</v>
      </c>
      <c r="J3">
        <v>5.8126470487764654E-6</v>
      </c>
    </row>
    <row r="4" spans="1:14" x14ac:dyDescent="0.25">
      <c r="E4">
        <v>1051200</v>
      </c>
      <c r="J4">
        <v>4.6861825052652413E-6</v>
      </c>
    </row>
    <row r="5" spans="1:14" x14ac:dyDescent="0.25">
      <c r="B5" t="s">
        <v>51</v>
      </c>
      <c r="E5">
        <v>525600</v>
      </c>
      <c r="J5">
        <v>3.3390252268956115E-6</v>
      </c>
    </row>
    <row r="6" spans="1:14" x14ac:dyDescent="0.25">
      <c r="E6">
        <v>473040</v>
      </c>
      <c r="J6">
        <v>3.9468922447002935E-6</v>
      </c>
    </row>
    <row r="8" spans="1:14" x14ac:dyDescent="0.25">
      <c r="A8" s="8" t="s">
        <v>10</v>
      </c>
      <c r="B8" s="1" t="s">
        <v>0</v>
      </c>
      <c r="C8" s="1" t="s">
        <v>1</v>
      </c>
      <c r="D8" s="1" t="s">
        <v>2</v>
      </c>
      <c r="E8" s="1" t="s">
        <v>5</v>
      </c>
      <c r="F8" s="25" t="s">
        <v>40</v>
      </c>
      <c r="G8" s="25" t="s">
        <v>41</v>
      </c>
      <c r="H8" s="25" t="s">
        <v>42</v>
      </c>
      <c r="I8" s="25" t="s">
        <v>43</v>
      </c>
      <c r="J8" s="25" t="s">
        <v>45</v>
      </c>
      <c r="K8" s="25" t="s">
        <v>39</v>
      </c>
      <c r="L8" s="25" t="s">
        <v>47</v>
      </c>
      <c r="M8" s="25" t="s">
        <v>48</v>
      </c>
    </row>
    <row r="9" spans="1:14" x14ac:dyDescent="0.25">
      <c r="A9" s="6">
        <v>43739</v>
      </c>
      <c r="B9" s="3">
        <v>2.4071416801660889E-2</v>
      </c>
      <c r="C9" s="3">
        <v>1.4276419301080369E-2</v>
      </c>
      <c r="D9" s="2">
        <v>2.7492291154526541E-4</v>
      </c>
      <c r="E9" s="16">
        <v>2.0008912194394358E-2</v>
      </c>
      <c r="F9" s="23"/>
      <c r="G9" s="23"/>
      <c r="H9" s="23"/>
      <c r="I9" s="23"/>
      <c r="J9" s="26">
        <f>B9/$B$2</f>
        <v>4.5797977172109756E-8</v>
      </c>
      <c r="L9" s="16">
        <f>E9</f>
        <v>2.0008912194394358E-2</v>
      </c>
      <c r="M9" s="16">
        <f>ABS(E9-L9)</f>
        <v>0</v>
      </c>
    </row>
    <row r="10" spans="1:14" x14ac:dyDescent="0.25">
      <c r="A10" s="6">
        <v>43740</v>
      </c>
      <c r="B10" s="3">
        <v>2.5570109482168681E-2</v>
      </c>
      <c r="C10" s="3">
        <v>1.968212203624942E-2</v>
      </c>
      <c r="D10" s="2">
        <v>4.0261921224664192E-4</v>
      </c>
      <c r="E10" s="16">
        <v>2.0008936762631609E-2</v>
      </c>
      <c r="F10" s="23">
        <f>(B10/B9)-1</f>
        <v>6.226026049303357E-2</v>
      </c>
      <c r="G10" s="23">
        <f t="shared" ref="G10:H10" si="0">(C10/C9)-1</f>
        <v>0.37864555678607537</v>
      </c>
      <c r="H10" s="23">
        <f t="shared" si="0"/>
        <v>0.46448038827913996</v>
      </c>
      <c r="I10" s="23">
        <f>F10+G10</f>
        <v>0.44090581727910894</v>
      </c>
      <c r="J10" s="26">
        <f t="shared" ref="J10:J73" si="1">B10/$B$2</f>
        <v>4.8649371160899318E-8</v>
      </c>
      <c r="K10" s="24">
        <f>E10-E9</f>
        <v>2.4568237250166547E-8</v>
      </c>
      <c r="L10" s="16">
        <f>L9+J9</f>
        <v>2.000895799237153E-2</v>
      </c>
      <c r="M10" s="16">
        <f t="shared" ref="M10:M73" si="2">ABS(E10-L10)</f>
        <v>2.1229739920886059E-8</v>
      </c>
      <c r="N10" s="16"/>
    </row>
    <row r="11" spans="1:14" x14ac:dyDescent="0.25">
      <c r="A11" s="6">
        <v>43741</v>
      </c>
      <c r="B11" s="3">
        <v>2.684427496623509E-2</v>
      </c>
      <c r="C11" s="3">
        <v>2.4028596542112531E-2</v>
      </c>
      <c r="D11" s="2">
        <v>5.1602420210335545E-4</v>
      </c>
      <c r="E11" s="16">
        <v>2.0008966409426301E-2</v>
      </c>
      <c r="F11" s="23">
        <f t="shared" ref="F11:F74" si="3">(B11/B10)-1</f>
        <v>4.9830270963640233E-2</v>
      </c>
      <c r="G11" s="23">
        <f t="shared" ref="G11:G74" si="4">(C11/C10)-1</f>
        <v>0.22083363256553445</v>
      </c>
      <c r="H11" s="23">
        <f t="shared" ref="H11:H74" si="5">(D11/D10)-1</f>
        <v>0.28166810327779968</v>
      </c>
      <c r="I11" s="23">
        <f t="shared" ref="I11:I74" si="6">F11+G11</f>
        <v>0.27066390352917469</v>
      </c>
      <c r="J11" s="26">
        <f t="shared" si="1"/>
        <v>5.1073582508057631E-8</v>
      </c>
      <c r="K11" s="24">
        <f t="shared" ref="K11:K74" si="7">E11-E10</f>
        <v>2.9646794692805845E-8</v>
      </c>
      <c r="L11" s="16">
        <f>L10+J10</f>
        <v>2.000900664174269E-2</v>
      </c>
      <c r="M11" s="16">
        <f t="shared" si="2"/>
        <v>4.0232316388111311E-8</v>
      </c>
      <c r="N11" s="16"/>
    </row>
    <row r="12" spans="1:14" x14ac:dyDescent="0.25">
      <c r="A12" s="6">
        <v>43742</v>
      </c>
      <c r="B12" s="3">
        <v>2.5451369800203981E-2</v>
      </c>
      <c r="C12" s="3">
        <v>1.9109375495783981E-2</v>
      </c>
      <c r="D12" s="2">
        <v>3.8908782591532347E-4</v>
      </c>
      <c r="E12" s="16">
        <v>2.0008994341077339E-2</v>
      </c>
      <c r="F12" s="23">
        <f t="shared" si="3"/>
        <v>-5.1888351158044466E-2</v>
      </c>
      <c r="G12" s="23">
        <f t="shared" si="4"/>
        <v>-0.20472361079046464</v>
      </c>
      <c r="H12" s="23">
        <f t="shared" si="5"/>
        <v>-0.24598919134147057</v>
      </c>
      <c r="I12" s="23">
        <f t="shared" si="6"/>
        <v>-0.2566119619485091</v>
      </c>
      <c r="J12" s="26">
        <f t="shared" si="1"/>
        <v>4.8423458523980176E-8</v>
      </c>
      <c r="K12" s="24">
        <f t="shared" si="7"/>
        <v>2.7931651037232941E-8</v>
      </c>
      <c r="L12" s="16">
        <f t="shared" ref="L12:L75" si="8">L11+J11</f>
        <v>2.0009057715325199E-2</v>
      </c>
      <c r="M12" s="16">
        <f t="shared" si="2"/>
        <v>6.3374247859931954E-8</v>
      </c>
      <c r="N12" s="16"/>
    </row>
    <row r="13" spans="1:14" x14ac:dyDescent="0.25">
      <c r="A13" s="6">
        <v>43743</v>
      </c>
      <c r="B13" s="3">
        <v>2.4946183754952882E-2</v>
      </c>
      <c r="C13" s="3">
        <v>1.7229767361613638E-2</v>
      </c>
      <c r="D13" s="2">
        <v>3.4385355412632282E-4</v>
      </c>
      <c r="E13" s="16">
        <v>2.000901563133298E-2</v>
      </c>
      <c r="F13" s="23">
        <f t="shared" si="3"/>
        <v>-1.984907096226507E-2</v>
      </c>
      <c r="G13" s="23">
        <f t="shared" si="4"/>
        <v>-9.8360521231320885E-2</v>
      </c>
      <c r="H13" s="23">
        <f t="shared" si="5"/>
        <v>-0.11625722722777998</v>
      </c>
      <c r="I13" s="23">
        <f t="shared" si="6"/>
        <v>-0.11820959219358596</v>
      </c>
      <c r="J13" s="26">
        <f t="shared" si="1"/>
        <v>4.7462297859499397E-8</v>
      </c>
      <c r="K13" s="24">
        <f t="shared" si="7"/>
        <v>2.1290255641792655E-8</v>
      </c>
      <c r="L13" s="16">
        <f t="shared" si="8"/>
        <v>2.0009106138783723E-2</v>
      </c>
      <c r="M13" s="16">
        <f t="shared" si="2"/>
        <v>9.0507450742349782E-8</v>
      </c>
      <c r="N13" s="16"/>
    </row>
    <row r="14" spans="1:14" x14ac:dyDescent="0.25">
      <c r="A14" s="6">
        <v>43744</v>
      </c>
      <c r="B14" s="3">
        <v>2.6259836239009429E-2</v>
      </c>
      <c r="C14" s="3">
        <v>2.2000400457997549E-2</v>
      </c>
      <c r="D14" s="2">
        <v>4.6218153057571491E-4</v>
      </c>
      <c r="E14" s="16">
        <v>2.000903774237978E-2</v>
      </c>
      <c r="F14" s="23">
        <f t="shared" si="3"/>
        <v>5.2659456731362075E-2</v>
      </c>
      <c r="G14" s="23">
        <f t="shared" si="4"/>
        <v>0.27688319849358201</v>
      </c>
      <c r="H14" s="23">
        <f t="shared" si="5"/>
        <v>0.34412317403565784</v>
      </c>
      <c r="I14" s="23">
        <f t="shared" si="6"/>
        <v>0.32954265522494408</v>
      </c>
      <c r="J14" s="26">
        <f t="shared" si="1"/>
        <v>4.9961636680002719E-8</v>
      </c>
      <c r="K14" s="24">
        <f t="shared" si="7"/>
        <v>2.2111046799055956E-8</v>
      </c>
      <c r="L14" s="16">
        <f t="shared" si="8"/>
        <v>2.0009153601081582E-2</v>
      </c>
      <c r="M14" s="16">
        <f t="shared" si="2"/>
        <v>1.1585870180255697E-7</v>
      </c>
      <c r="N14" s="16"/>
    </row>
    <row r="15" spans="1:14" x14ac:dyDescent="0.25">
      <c r="A15" s="6">
        <v>43745</v>
      </c>
      <c r="B15" s="3">
        <v>2.6451998093021518E-2</v>
      </c>
      <c r="C15" s="3">
        <v>2.2716560844616221E-2</v>
      </c>
      <c r="D15" s="2">
        <v>4.8071873931343652E-4</v>
      </c>
      <c r="E15" s="16">
        <v>2.0009071490313331E-2</v>
      </c>
      <c r="F15" s="23">
        <f t="shared" si="3"/>
        <v>7.3177095341756537E-3</v>
      </c>
      <c r="G15" s="23">
        <f t="shared" si="4"/>
        <v>3.2552152311315474E-2</v>
      </c>
      <c r="H15" s="23">
        <f t="shared" si="5"/>
        <v>4.0108069040817762E-2</v>
      </c>
      <c r="I15" s="23">
        <f t="shared" si="6"/>
        <v>3.9869861845491128E-2</v>
      </c>
      <c r="J15" s="26">
        <f t="shared" si="1"/>
        <v>5.032724142507899E-8</v>
      </c>
      <c r="K15" s="24">
        <f t="shared" si="7"/>
        <v>3.3747933551875331E-8</v>
      </c>
      <c r="L15" s="16">
        <f t="shared" si="8"/>
        <v>2.0009203562718261E-2</v>
      </c>
      <c r="M15" s="16">
        <f t="shared" si="2"/>
        <v>1.3207240492918437E-7</v>
      </c>
      <c r="N15" s="16"/>
    </row>
    <row r="16" spans="1:14" x14ac:dyDescent="0.25">
      <c r="A16" s="6">
        <v>43746</v>
      </c>
      <c r="B16" s="3">
        <v>2.5474300671574721E-2</v>
      </c>
      <c r="C16" s="3">
        <v>1.9099302503660209E-2</v>
      </c>
      <c r="D16" s="2">
        <v>3.8923309967648007E-4</v>
      </c>
      <c r="E16" s="16">
        <v>2.000909571197788E-2</v>
      </c>
      <c r="F16" s="23">
        <f t="shared" si="3"/>
        <v>-3.6961193555534511E-2</v>
      </c>
      <c r="G16" s="23">
        <f t="shared" si="4"/>
        <v>-0.15923441781960113</v>
      </c>
      <c r="H16" s="23">
        <f t="shared" si="5"/>
        <v>-0.19031011723740254</v>
      </c>
      <c r="I16" s="23">
        <f t="shared" si="6"/>
        <v>-0.19619561137513564</v>
      </c>
      <c r="J16" s="26">
        <f t="shared" si="1"/>
        <v>4.8467086513650534E-8</v>
      </c>
      <c r="K16" s="24">
        <f t="shared" si="7"/>
        <v>2.4221664549073374E-8</v>
      </c>
      <c r="L16" s="16">
        <f t="shared" si="8"/>
        <v>2.0009253889959687E-2</v>
      </c>
      <c r="M16" s="16">
        <f t="shared" si="2"/>
        <v>1.581779818064788E-7</v>
      </c>
      <c r="N16" s="16"/>
    </row>
    <row r="17" spans="1:14" x14ac:dyDescent="0.25">
      <c r="A17" s="6">
        <v>43747</v>
      </c>
      <c r="B17" s="3">
        <v>2.763211862578395E-2</v>
      </c>
      <c r="C17" s="3">
        <v>2.6880865219447318E-2</v>
      </c>
      <c r="D17" s="2">
        <v>5.9422020520598264E-4</v>
      </c>
      <c r="E17" s="16">
        <v>2.0009129425138321E-2</v>
      </c>
      <c r="F17" s="23">
        <f t="shared" si="3"/>
        <v>8.4705679736951867E-2</v>
      </c>
      <c r="G17" s="23">
        <f t="shared" si="4"/>
        <v>0.4074265389689411</v>
      </c>
      <c r="H17" s="23">
        <f t="shared" si="5"/>
        <v>0.52664356063213091</v>
      </c>
      <c r="I17" s="23">
        <f t="shared" si="6"/>
        <v>0.49213221870589297</v>
      </c>
      <c r="J17" s="26">
        <f t="shared" si="1"/>
        <v>5.2572524021658961E-8</v>
      </c>
      <c r="K17" s="24">
        <f t="shared" si="7"/>
        <v>3.3713160440401735E-8</v>
      </c>
      <c r="L17" s="16">
        <f t="shared" si="8"/>
        <v>2.0009302357046201E-2</v>
      </c>
      <c r="M17" s="16">
        <f t="shared" si="2"/>
        <v>1.7293190788039703E-7</v>
      </c>
      <c r="N17" s="16"/>
    </row>
    <row r="18" spans="1:14" x14ac:dyDescent="0.25">
      <c r="A18" s="6">
        <v>43748</v>
      </c>
      <c r="B18" s="3">
        <v>2.5553787508018379E-2</v>
      </c>
      <c r="C18" s="3">
        <v>1.9474826003574159E-2</v>
      </c>
      <c r="D18" s="2">
        <v>3.981244523607718E-4</v>
      </c>
      <c r="E18" s="16">
        <v>2.0009161484278139E-2</v>
      </c>
      <c r="F18" s="23">
        <f t="shared" si="3"/>
        <v>-7.5214323806001904E-2</v>
      </c>
      <c r="G18" s="23">
        <f t="shared" si="4"/>
        <v>-0.27551342396952172</v>
      </c>
      <c r="H18" s="23">
        <f t="shared" si="5"/>
        <v>-0.33000519189217992</v>
      </c>
      <c r="I18" s="23">
        <f t="shared" si="6"/>
        <v>-0.35072774777552362</v>
      </c>
      <c r="J18" s="26">
        <f t="shared" si="1"/>
        <v>4.8618317176595091E-8</v>
      </c>
      <c r="K18" s="24">
        <f t="shared" si="7"/>
        <v>3.2059139818546578E-8</v>
      </c>
      <c r="L18" s="16">
        <f t="shared" si="8"/>
        <v>2.0009354929570223E-2</v>
      </c>
      <c r="M18" s="16">
        <f t="shared" si="2"/>
        <v>1.9344529208348282E-7</v>
      </c>
      <c r="N18" s="16"/>
    </row>
    <row r="19" spans="1:14" x14ac:dyDescent="0.25">
      <c r="A19" s="6">
        <v>43749</v>
      </c>
      <c r="B19" s="3">
        <v>2.5096993250221071E-2</v>
      </c>
      <c r="C19" s="3">
        <v>1.7740090938615311E-2</v>
      </c>
      <c r="D19" s="2">
        <v>3.561783540357892E-4</v>
      </c>
      <c r="E19" s="16">
        <v>2.0009181952133671E-2</v>
      </c>
      <c r="F19" s="23">
        <f t="shared" si="3"/>
        <v>-1.7875794641165177E-2</v>
      </c>
      <c r="G19" s="23">
        <f t="shared" si="4"/>
        <v>-8.9075767076967849E-2</v>
      </c>
      <c r="H19" s="23">
        <f t="shared" si="5"/>
        <v>-0.10535926159836062</v>
      </c>
      <c r="I19" s="23">
        <f t="shared" si="6"/>
        <v>-0.10695156171813303</v>
      </c>
      <c r="J19" s="26">
        <f t="shared" si="1"/>
        <v>4.7749226122947241E-8</v>
      </c>
      <c r="K19" s="24">
        <f t="shared" si="7"/>
        <v>2.0467855531974832E-8</v>
      </c>
      <c r="L19" s="16">
        <f t="shared" si="8"/>
        <v>2.0009403547887401E-2</v>
      </c>
      <c r="M19" s="16">
        <f t="shared" si="2"/>
        <v>2.2159575372923679E-7</v>
      </c>
      <c r="N19" s="16"/>
    </row>
    <row r="20" spans="1:14" x14ac:dyDescent="0.25">
      <c r="A20" s="6">
        <v>43750</v>
      </c>
      <c r="B20" s="3">
        <v>2.493860578571306E-2</v>
      </c>
      <c r="C20" s="3">
        <v>1.716660349028604E-2</v>
      </c>
      <c r="D20" s="2">
        <v>3.4248892569911161E-4</v>
      </c>
      <c r="E20" s="16">
        <v>2.0009203361482718E-2</v>
      </c>
      <c r="F20" s="23">
        <f t="shared" si="3"/>
        <v>-6.3110135516578625E-3</v>
      </c>
      <c r="G20" s="23">
        <f t="shared" si="4"/>
        <v>-3.2327198902963095E-2</v>
      </c>
      <c r="H20" s="23">
        <f t="shared" si="5"/>
        <v>-3.8434195064257271E-2</v>
      </c>
      <c r="I20" s="23">
        <f t="shared" si="6"/>
        <v>-3.8638212454620957E-2</v>
      </c>
      <c r="J20" s="26">
        <f t="shared" si="1"/>
        <v>4.7447880109804147E-8</v>
      </c>
      <c r="K20" s="24">
        <f t="shared" si="7"/>
        <v>2.1409349047069037E-8</v>
      </c>
      <c r="L20" s="16">
        <f t="shared" si="8"/>
        <v>2.0009451297113522E-2</v>
      </c>
      <c r="M20" s="16">
        <f t="shared" si="2"/>
        <v>2.4793563080383052E-7</v>
      </c>
      <c r="N20" s="16"/>
    </row>
    <row r="21" spans="1:14" x14ac:dyDescent="0.25">
      <c r="A21" s="6">
        <v>43751</v>
      </c>
      <c r="B21" s="3">
        <v>2.4910708876052672E-2</v>
      </c>
      <c r="C21" s="3">
        <v>1.7065825786438071E-2</v>
      </c>
      <c r="D21" s="2">
        <v>3.4009745431631317E-4</v>
      </c>
      <c r="E21" s="16">
        <v>2.0009226674791901E-2</v>
      </c>
      <c r="F21" s="23">
        <f t="shared" si="3"/>
        <v>-1.118623466768498E-3</v>
      </c>
      <c r="G21" s="23">
        <f t="shared" si="4"/>
        <v>-5.8705674599518476E-3</v>
      </c>
      <c r="H21" s="23">
        <f t="shared" si="5"/>
        <v>-6.9826239721965111E-3</v>
      </c>
      <c r="I21" s="23">
        <f t="shared" si="6"/>
        <v>-6.9891909267203456E-3</v>
      </c>
      <c r="J21" s="26">
        <f t="shared" si="1"/>
        <v>4.7394803797664898E-8</v>
      </c>
      <c r="K21" s="24">
        <f t="shared" si="7"/>
        <v>2.3313309182454445E-8</v>
      </c>
      <c r="L21" s="16">
        <f t="shared" si="8"/>
        <v>2.0009498744993633E-2</v>
      </c>
      <c r="M21" s="16">
        <f t="shared" si="2"/>
        <v>2.7207020173239393E-7</v>
      </c>
      <c r="N21" s="16"/>
    </row>
    <row r="22" spans="1:14" x14ac:dyDescent="0.25">
      <c r="A22" s="6">
        <v>43752</v>
      </c>
      <c r="B22" s="3">
        <v>2.4906796499428459E-2</v>
      </c>
      <c r="C22" s="3">
        <v>1.705153920793134E-2</v>
      </c>
      <c r="D22" s="2">
        <v>3.3975937364317719E-4</v>
      </c>
      <c r="E22" s="16">
        <v>2.000924860630238E-2</v>
      </c>
      <c r="F22" s="23">
        <f t="shared" si="3"/>
        <v>-1.5705601328641627E-4</v>
      </c>
      <c r="G22" s="23">
        <f t="shared" si="4"/>
        <v>-8.3714545580815258E-4</v>
      </c>
      <c r="H22" s="23">
        <f t="shared" si="5"/>
        <v>-9.940699903667749E-4</v>
      </c>
      <c r="I22" s="23">
        <f t="shared" si="6"/>
        <v>-9.9420146909456886E-4</v>
      </c>
      <c r="J22" s="26">
        <f t="shared" si="1"/>
        <v>4.7387360158729946E-8</v>
      </c>
      <c r="K22" s="24">
        <f t="shared" si="7"/>
        <v>2.1931510479217264E-8</v>
      </c>
      <c r="L22" s="16">
        <f t="shared" si="8"/>
        <v>2.000954613979743E-2</v>
      </c>
      <c r="M22" s="16">
        <f t="shared" si="2"/>
        <v>2.9753349505001747E-7</v>
      </c>
      <c r="N22" s="16"/>
    </row>
    <row r="23" spans="1:14" x14ac:dyDescent="0.25">
      <c r="A23" s="6">
        <v>43753</v>
      </c>
      <c r="B23" s="3">
        <v>2.4952635165980199E-2</v>
      </c>
      <c r="C23" s="3">
        <v>1.721690366175381E-2</v>
      </c>
      <c r="D23" s="2">
        <v>3.4368569260765709E-4</v>
      </c>
      <c r="E23" s="16">
        <v>2.00092704006718E-2</v>
      </c>
      <c r="F23" s="23">
        <f t="shared" si="3"/>
        <v>1.8404079606459955E-3</v>
      </c>
      <c r="G23" s="23">
        <f t="shared" si="4"/>
        <v>9.6979194550104175E-3</v>
      </c>
      <c r="H23" s="23">
        <f t="shared" si="5"/>
        <v>1.1556175543822933E-2</v>
      </c>
      <c r="I23" s="23">
        <f t="shared" si="6"/>
        <v>1.1538327415656413E-2</v>
      </c>
      <c r="J23" s="26">
        <f t="shared" si="1"/>
        <v>4.7474572233600076E-8</v>
      </c>
      <c r="K23" s="24">
        <f t="shared" si="7"/>
        <v>2.1794369420291559E-8</v>
      </c>
      <c r="L23" s="16">
        <f t="shared" si="8"/>
        <v>2.0009593527157588E-2</v>
      </c>
      <c r="M23" s="16">
        <f t="shared" si="2"/>
        <v>3.2312648578711189E-7</v>
      </c>
      <c r="N23" s="16"/>
    </row>
    <row r="24" spans="1:14" x14ac:dyDescent="0.25">
      <c r="A24" s="6">
        <v>43754</v>
      </c>
      <c r="B24" s="3">
        <v>2.5022738453445399E-2</v>
      </c>
      <c r="C24" s="3">
        <v>1.7473558972280069E-2</v>
      </c>
      <c r="D24" s="2">
        <v>3.4978903681137478E-4</v>
      </c>
      <c r="E24" s="16">
        <v>2.0009290102495709E-2</v>
      </c>
      <c r="F24" s="23">
        <f t="shared" si="3"/>
        <v>2.809454272019174E-3</v>
      </c>
      <c r="G24" s="23">
        <f t="shared" si="4"/>
        <v>1.4907170044541784E-2</v>
      </c>
      <c r="H24" s="23">
        <f t="shared" si="5"/>
        <v>1.7758505329126706E-2</v>
      </c>
      <c r="I24" s="23">
        <f t="shared" si="6"/>
        <v>1.7716624316560958E-2</v>
      </c>
      <c r="J24" s="26">
        <f t="shared" si="1"/>
        <v>4.7607949873374043E-8</v>
      </c>
      <c r="K24" s="24">
        <f t="shared" si="7"/>
        <v>1.9701823908424565E-8</v>
      </c>
      <c r="L24" s="16">
        <f t="shared" si="8"/>
        <v>2.0009641001729823E-2</v>
      </c>
      <c r="M24" s="16">
        <f t="shared" si="2"/>
        <v>3.5089923411391055E-7</v>
      </c>
      <c r="N24" s="16"/>
    </row>
    <row r="25" spans="1:14" x14ac:dyDescent="0.25">
      <c r="A25" s="6">
        <v>43755</v>
      </c>
      <c r="B25" s="3">
        <v>2.5617173581301968E-2</v>
      </c>
      <c r="C25" s="3">
        <v>1.9620234007197979E-2</v>
      </c>
      <c r="D25" s="2">
        <v>4.0209195221452358E-4</v>
      </c>
      <c r="E25" s="16">
        <v>2.0009314345667731E-2</v>
      </c>
      <c r="F25" s="23">
        <f t="shared" si="3"/>
        <v>2.3755798309705867E-2</v>
      </c>
      <c r="G25" s="23">
        <f t="shared" si="4"/>
        <v>0.12285276504479592</v>
      </c>
      <c r="H25" s="23">
        <f t="shared" si="5"/>
        <v>0.14952702886269531</v>
      </c>
      <c r="I25" s="23">
        <f t="shared" si="6"/>
        <v>0.14660856335450179</v>
      </c>
      <c r="J25" s="26">
        <f t="shared" si="1"/>
        <v>4.8738914728504506E-8</v>
      </c>
      <c r="K25" s="24">
        <f t="shared" si="7"/>
        <v>2.4243172021959358E-8</v>
      </c>
      <c r="L25" s="16">
        <f t="shared" si="8"/>
        <v>2.0009688609679697E-2</v>
      </c>
      <c r="M25" s="16">
        <f t="shared" si="2"/>
        <v>3.7426401196596903E-7</v>
      </c>
      <c r="N25" s="16"/>
    </row>
    <row r="26" spans="1:14" x14ac:dyDescent="0.25">
      <c r="A26" s="6">
        <v>43756</v>
      </c>
      <c r="B26" s="3">
        <v>2.4953079392858901E-2</v>
      </c>
      <c r="C26" s="3">
        <v>1.7220040090972048E-2</v>
      </c>
      <c r="D26" s="2">
        <v>3.4375442203059102E-4</v>
      </c>
      <c r="E26" s="16">
        <v>2.0009336489874231E-2</v>
      </c>
      <c r="F26" s="23">
        <f t="shared" si="3"/>
        <v>-2.5923788443538154E-2</v>
      </c>
      <c r="G26" s="23">
        <f t="shared" si="4"/>
        <v>-0.12233258356375276</v>
      </c>
      <c r="H26" s="23">
        <f t="shared" si="5"/>
        <v>-0.14508504799123256</v>
      </c>
      <c r="I26" s="23">
        <f t="shared" si="6"/>
        <v>-0.14825637200729092</v>
      </c>
      <c r="J26" s="26">
        <f t="shared" si="1"/>
        <v>4.7475417414115107E-8</v>
      </c>
      <c r="K26" s="24">
        <f t="shared" si="7"/>
        <v>2.2144206499735697E-8</v>
      </c>
      <c r="L26" s="16">
        <f t="shared" si="8"/>
        <v>2.0009737348594424E-2</v>
      </c>
      <c r="M26" s="16">
        <f t="shared" si="2"/>
        <v>4.0085872019327007E-7</v>
      </c>
      <c r="N26" s="16"/>
    </row>
    <row r="27" spans="1:14" x14ac:dyDescent="0.25">
      <c r="A27" s="6">
        <v>43757</v>
      </c>
      <c r="B27" s="3">
        <v>2.4748526966349219E-2</v>
      </c>
      <c r="C27" s="3">
        <v>1.6480595742590969E-2</v>
      </c>
      <c r="D27" s="2">
        <v>3.2629637452561029E-4</v>
      </c>
      <c r="E27" s="16">
        <v>2.000935851718659E-2</v>
      </c>
      <c r="F27" s="23">
        <f t="shared" si="3"/>
        <v>-8.1974822942382231E-3</v>
      </c>
      <c r="G27" s="23">
        <f t="shared" si="4"/>
        <v>-4.2940919096277175E-2</v>
      </c>
      <c r="H27" s="23">
        <f t="shared" si="5"/>
        <v>-5.0786393966525067E-2</v>
      </c>
      <c r="I27" s="23">
        <f t="shared" si="6"/>
        <v>-5.1138401390515398E-2</v>
      </c>
      <c r="J27" s="26">
        <f t="shared" si="1"/>
        <v>4.7086238520451333E-8</v>
      </c>
      <c r="K27" s="24">
        <f t="shared" si="7"/>
        <v>2.2027312359534923E-8</v>
      </c>
      <c r="L27" s="16">
        <f t="shared" si="8"/>
        <v>2.0009784824011837E-2</v>
      </c>
      <c r="M27" s="16">
        <f t="shared" si="2"/>
        <v>4.2630682524705255E-7</v>
      </c>
      <c r="N27" s="16"/>
    </row>
    <row r="28" spans="1:14" x14ac:dyDescent="0.25">
      <c r="A28" s="6">
        <v>43758</v>
      </c>
      <c r="B28" s="3">
        <v>2.471862134566255E-2</v>
      </c>
      <c r="C28" s="3">
        <v>1.637322145660159E-2</v>
      </c>
      <c r="D28" s="2">
        <v>3.2377876911552972E-4</v>
      </c>
      <c r="E28" s="16">
        <v>2.000937740333646E-2</v>
      </c>
      <c r="F28" s="23">
        <f t="shared" si="3"/>
        <v>-1.2083798250833722E-3</v>
      </c>
      <c r="G28" s="23">
        <f t="shared" si="4"/>
        <v>-6.5151944545238649E-3</v>
      </c>
      <c r="H28" s="23">
        <f t="shared" si="5"/>
        <v>-7.7157014500722765E-3</v>
      </c>
      <c r="I28" s="23">
        <f t="shared" si="6"/>
        <v>-7.7235742796072371E-3</v>
      </c>
      <c r="J28" s="26">
        <f t="shared" si="1"/>
        <v>4.7029340459784154E-8</v>
      </c>
      <c r="K28" s="24">
        <f t="shared" si="7"/>
        <v>1.8886149869695723E-8</v>
      </c>
      <c r="L28" s="16">
        <f t="shared" si="8"/>
        <v>2.0009831910250356E-2</v>
      </c>
      <c r="M28" s="16">
        <f t="shared" si="2"/>
        <v>4.5450691389670173E-7</v>
      </c>
      <c r="N28" s="16"/>
    </row>
    <row r="29" spans="1:14" x14ac:dyDescent="0.25">
      <c r="A29" s="6">
        <v>43759</v>
      </c>
      <c r="B29" s="3">
        <v>2.4716318122009681E-2</v>
      </c>
      <c r="C29" s="3">
        <v>1.636439476662702E-2</v>
      </c>
      <c r="D29" s="2">
        <v>3.2357406954088301E-4</v>
      </c>
      <c r="E29" s="16">
        <v>2.00093994829686E-2</v>
      </c>
      <c r="F29" s="23">
        <f t="shared" si="3"/>
        <v>-9.3177674460931392E-5</v>
      </c>
      <c r="G29" s="23">
        <f t="shared" si="4"/>
        <v>-5.3909305495969395E-4</v>
      </c>
      <c r="H29" s="23">
        <f t="shared" si="5"/>
        <v>-6.3222049798350444E-4</v>
      </c>
      <c r="I29" s="23">
        <f t="shared" si="6"/>
        <v>-6.3227072942062534E-4</v>
      </c>
      <c r="J29" s="26">
        <f t="shared" si="1"/>
        <v>4.7024958375208675E-8</v>
      </c>
      <c r="K29" s="24">
        <f t="shared" si="7"/>
        <v>2.2079632139987426E-8</v>
      </c>
      <c r="L29" s="16">
        <f t="shared" si="8"/>
        <v>2.0009878939590817E-2</v>
      </c>
      <c r="M29" s="16">
        <f t="shared" si="2"/>
        <v>4.7945662221687835E-7</v>
      </c>
      <c r="N29" s="16"/>
    </row>
    <row r="30" spans="1:14" x14ac:dyDescent="0.25">
      <c r="A30" s="6">
        <v>43760</v>
      </c>
      <c r="B30" s="3">
        <v>2.4634399244373349E-2</v>
      </c>
      <c r="C30" s="3">
        <v>1.6069141767082101E-2</v>
      </c>
      <c r="D30" s="2">
        <v>3.1668292304378842E-4</v>
      </c>
      <c r="E30" s="16">
        <v>2.0009419090470201E-2</v>
      </c>
      <c r="F30" s="23">
        <f t="shared" si="3"/>
        <v>-3.3143641068199559E-3</v>
      </c>
      <c r="G30" s="23">
        <f t="shared" si="4"/>
        <v>-1.8042402652559297E-2</v>
      </c>
      <c r="H30" s="23">
        <f t="shared" si="5"/>
        <v>-2.1296967667626787E-2</v>
      </c>
      <c r="I30" s="23">
        <f t="shared" si="6"/>
        <v>-2.1356766759379253E-2</v>
      </c>
      <c r="J30" s="26">
        <f t="shared" si="1"/>
        <v>4.6869100541045187E-8</v>
      </c>
      <c r="K30" s="24">
        <f t="shared" si="7"/>
        <v>1.9607501601515143E-8</v>
      </c>
      <c r="L30" s="16">
        <f t="shared" si="8"/>
        <v>2.0009925964549192E-2</v>
      </c>
      <c r="M30" s="16">
        <f t="shared" si="2"/>
        <v>5.0687407899055459E-7</v>
      </c>
      <c r="N30" s="16"/>
    </row>
    <row r="31" spans="1:14" x14ac:dyDescent="0.25">
      <c r="A31" s="6">
        <v>43761</v>
      </c>
      <c r="B31" s="3">
        <v>2.4608137979097271E-2</v>
      </c>
      <c r="C31" s="3">
        <v>1.5973882869050909E-2</v>
      </c>
      <c r="D31" s="2">
        <v>3.1447001096283428E-4</v>
      </c>
      <c r="E31" s="16">
        <v>2.000943739052553E-2</v>
      </c>
      <c r="F31" s="23">
        <f t="shared" si="3"/>
        <v>-1.066040418342129E-3</v>
      </c>
      <c r="G31" s="23">
        <f t="shared" si="4"/>
        <v>-5.9280638264285201E-3</v>
      </c>
      <c r="H31" s="23">
        <f t="shared" si="5"/>
        <v>-6.9877846891294171E-3</v>
      </c>
      <c r="I31" s="23">
        <f t="shared" si="6"/>
        <v>-6.9941042447706492E-3</v>
      </c>
      <c r="J31" s="26">
        <f t="shared" si="1"/>
        <v>4.6819136185497093E-8</v>
      </c>
      <c r="K31" s="24">
        <f t="shared" si="7"/>
        <v>1.8300055328740461E-8</v>
      </c>
      <c r="L31" s="16">
        <f t="shared" si="8"/>
        <v>2.0009972833649733E-2</v>
      </c>
      <c r="M31" s="16">
        <f t="shared" si="2"/>
        <v>5.3544312420342188E-7</v>
      </c>
      <c r="N31" s="16"/>
    </row>
    <row r="32" spans="1:14" x14ac:dyDescent="0.25">
      <c r="A32" s="6">
        <v>43762</v>
      </c>
      <c r="B32" s="3">
        <v>2.463210614436754E-2</v>
      </c>
      <c r="C32" s="3">
        <v>1.6060376103870629E-2</v>
      </c>
      <c r="D32" s="2">
        <v>3.1648071112720427E-4</v>
      </c>
      <c r="E32" s="16">
        <v>2.000946004432879E-2</v>
      </c>
      <c r="F32" s="23">
        <f t="shared" si="3"/>
        <v>9.7399345251680813E-4</v>
      </c>
      <c r="G32" s="23">
        <f t="shared" si="4"/>
        <v>5.4146656469666876E-3</v>
      </c>
      <c r="H32" s="23">
        <f t="shared" si="5"/>
        <v>6.393932948371539E-3</v>
      </c>
      <c r="I32" s="23">
        <f t="shared" si="6"/>
        <v>6.3886590994834958E-3</v>
      </c>
      <c r="J32" s="26">
        <f t="shared" si="1"/>
        <v>4.6864737717594251E-8</v>
      </c>
      <c r="K32" s="24">
        <f t="shared" si="7"/>
        <v>2.2653803260358485E-8</v>
      </c>
      <c r="L32" s="16">
        <f t="shared" si="8"/>
        <v>2.0010019652785919E-2</v>
      </c>
      <c r="M32" s="16">
        <f t="shared" si="2"/>
        <v>5.5960845712910157E-7</v>
      </c>
      <c r="N32" s="16"/>
    </row>
    <row r="33" spans="1:14" x14ac:dyDescent="0.25">
      <c r="A33" s="6">
        <v>43763</v>
      </c>
      <c r="B33" s="3">
        <v>2.5645527021187619E-2</v>
      </c>
      <c r="C33" s="3">
        <v>1.9750474195169211E-2</v>
      </c>
      <c r="D33" s="2">
        <v>4.0520905572278458E-4</v>
      </c>
      <c r="E33" s="16">
        <v>2.0009480108235281E-2</v>
      </c>
      <c r="F33" s="23">
        <f t="shared" si="3"/>
        <v>4.1142274675193047E-2</v>
      </c>
      <c r="G33" s="23">
        <f t="shared" si="4"/>
        <v>0.22976411432913157</v>
      </c>
      <c r="H33" s="23">
        <f t="shared" si="5"/>
        <v>0.28035940730655584</v>
      </c>
      <c r="I33" s="23">
        <f t="shared" si="6"/>
        <v>0.27090638900432462</v>
      </c>
      <c r="J33" s="26">
        <f t="shared" si="1"/>
        <v>4.8792859629352392E-8</v>
      </c>
      <c r="K33" s="24">
        <f t="shared" si="7"/>
        <v>2.0063906491091243E-8</v>
      </c>
      <c r="L33" s="16">
        <f t="shared" si="8"/>
        <v>2.0010066517523638E-2</v>
      </c>
      <c r="M33" s="16">
        <f t="shared" si="2"/>
        <v>5.8640928835701489E-7</v>
      </c>
      <c r="N33" s="16"/>
    </row>
    <row r="34" spans="1:14" x14ac:dyDescent="0.25">
      <c r="A34" s="6">
        <v>43764</v>
      </c>
      <c r="B34" s="3">
        <v>2.5894912537190659E-2</v>
      </c>
      <c r="C34" s="3">
        <v>2.061294575001545E-2</v>
      </c>
      <c r="D34" s="2">
        <v>4.2701634186440479E-4</v>
      </c>
      <c r="E34" s="16">
        <v>2.0009506902468329E-2</v>
      </c>
      <c r="F34" s="23">
        <f t="shared" si="3"/>
        <v>9.7243279811332073E-3</v>
      </c>
      <c r="G34" s="23">
        <f t="shared" si="4"/>
        <v>4.366839734193273E-2</v>
      </c>
      <c r="H34" s="23">
        <f t="shared" si="5"/>
        <v>5.3817371141229309E-2</v>
      </c>
      <c r="I34" s="23">
        <f t="shared" si="6"/>
        <v>5.3392725323065937E-2</v>
      </c>
      <c r="J34" s="26">
        <f t="shared" si="1"/>
        <v>4.9267337399525607E-8</v>
      </c>
      <c r="K34" s="24">
        <f t="shared" si="7"/>
        <v>2.6794233047577887E-8</v>
      </c>
      <c r="L34" s="16">
        <f t="shared" si="8"/>
        <v>2.0010115310383266E-2</v>
      </c>
      <c r="M34" s="16">
        <f t="shared" si="2"/>
        <v>6.0840791493710356E-7</v>
      </c>
      <c r="N34" s="16"/>
    </row>
    <row r="35" spans="1:14" x14ac:dyDescent="0.25">
      <c r="A35" s="6">
        <v>43765</v>
      </c>
      <c r="B35" s="3">
        <v>2.586215368250883E-2</v>
      </c>
      <c r="C35" s="3">
        <v>2.0494925788671351E-2</v>
      </c>
      <c r="D35" s="2">
        <v>4.2403433636658563E-4</v>
      </c>
      <c r="E35" s="16">
        <v>2.0009534499119911E-2</v>
      </c>
      <c r="F35" s="23">
        <f t="shared" si="3"/>
        <v>-1.265069137993069E-3</v>
      </c>
      <c r="G35" s="23">
        <f t="shared" si="4"/>
        <v>-5.7255262190757383E-3</v>
      </c>
      <c r="H35" s="23">
        <f t="shared" si="5"/>
        <v>-6.9833521705501278E-3</v>
      </c>
      <c r="I35" s="23">
        <f t="shared" si="6"/>
        <v>-6.9905953570688073E-3</v>
      </c>
      <c r="J35" s="26">
        <f t="shared" si="1"/>
        <v>4.9205010811470374E-8</v>
      </c>
      <c r="K35" s="24">
        <f t="shared" si="7"/>
        <v>2.7596651581973664E-8</v>
      </c>
      <c r="L35" s="16">
        <f t="shared" si="8"/>
        <v>2.0010164577720667E-2</v>
      </c>
      <c r="M35" s="16">
        <f t="shared" si="2"/>
        <v>6.300786007558401E-7</v>
      </c>
      <c r="N35" s="16"/>
    </row>
    <row r="36" spans="1:14" x14ac:dyDescent="0.25">
      <c r="A36" s="6">
        <v>43766</v>
      </c>
      <c r="B36" s="3">
        <v>2.586469205832384E-2</v>
      </c>
      <c r="C36" s="3">
        <v>2.0504075408397219E-2</v>
      </c>
      <c r="D36" s="2">
        <v>4.2426527710307579E-4</v>
      </c>
      <c r="E36" s="16">
        <v>2.0009561938642239E-2</v>
      </c>
      <c r="F36" s="23">
        <f t="shared" si="3"/>
        <v>9.8150210000813587E-5</v>
      </c>
      <c r="G36" s="23">
        <f t="shared" si="4"/>
        <v>4.4643341577388362E-4</v>
      </c>
      <c r="H36" s="23">
        <f t="shared" si="5"/>
        <v>5.4462744330807666E-4</v>
      </c>
      <c r="I36" s="23">
        <f t="shared" si="6"/>
        <v>5.4458362577469721E-4</v>
      </c>
      <c r="J36" s="26">
        <f t="shared" si="1"/>
        <v>4.9209840293614611E-8</v>
      </c>
      <c r="K36" s="24">
        <f t="shared" si="7"/>
        <v>2.7439522327921129E-8</v>
      </c>
      <c r="L36" s="16">
        <f t="shared" si="8"/>
        <v>2.0010213782731479E-2</v>
      </c>
      <c r="M36" s="16">
        <f t="shared" si="2"/>
        <v>6.5184408924029436E-7</v>
      </c>
      <c r="N36" s="16"/>
    </row>
    <row r="37" spans="1:14" x14ac:dyDescent="0.25">
      <c r="A37" s="6">
        <v>43767</v>
      </c>
      <c r="B37" s="3">
        <v>2.5886446099400481E-2</v>
      </c>
      <c r="C37" s="3">
        <v>2.058243513593935E-2</v>
      </c>
      <c r="D37" s="2">
        <v>4.2624487819272058E-4</v>
      </c>
      <c r="E37" s="16">
        <v>2.0009589470076649E-2</v>
      </c>
      <c r="F37" s="23">
        <f t="shared" si="3"/>
        <v>8.4107094828689277E-4</v>
      </c>
      <c r="G37" s="23">
        <f t="shared" si="4"/>
        <v>3.8216659849992229E-3</v>
      </c>
      <c r="H37" s="23">
        <f t="shared" si="5"/>
        <v>4.6659512255202706E-3</v>
      </c>
      <c r="I37" s="23">
        <f t="shared" si="6"/>
        <v>4.6627369332861157E-3</v>
      </c>
      <c r="J37" s="26">
        <f t="shared" si="1"/>
        <v>4.9251229260655403E-8</v>
      </c>
      <c r="K37" s="24">
        <f t="shared" si="7"/>
        <v>2.7531434410033029E-8</v>
      </c>
      <c r="L37" s="16">
        <f t="shared" si="8"/>
        <v>2.0010262992571772E-2</v>
      </c>
      <c r="M37" s="16">
        <f t="shared" si="2"/>
        <v>6.7352249512320217E-7</v>
      </c>
      <c r="N37" s="16"/>
    </row>
    <row r="38" spans="1:14" x14ac:dyDescent="0.25">
      <c r="A38" s="6">
        <v>43768</v>
      </c>
      <c r="B38" s="3">
        <v>2.5936511043189121E-2</v>
      </c>
      <c r="C38" s="3">
        <v>2.076292053014301E-2</v>
      </c>
      <c r="D38" s="2">
        <v>4.3081417409512971E-4</v>
      </c>
      <c r="E38" s="16">
        <v>2.0009614175612939E-2</v>
      </c>
      <c r="F38" s="23">
        <f t="shared" si="3"/>
        <v>1.9340215183032416E-3</v>
      </c>
      <c r="G38" s="23">
        <f t="shared" si="4"/>
        <v>8.7689038255980289E-3</v>
      </c>
      <c r="H38" s="23">
        <f t="shared" si="5"/>
        <v>1.0719884592591322E-2</v>
      </c>
      <c r="I38" s="23">
        <f t="shared" si="6"/>
        <v>1.0702925343901271E-2</v>
      </c>
      <c r="J38" s="26">
        <f t="shared" si="1"/>
        <v>4.9346482197848406E-8</v>
      </c>
      <c r="K38" s="24">
        <f t="shared" si="7"/>
        <v>2.4705536290359209E-8</v>
      </c>
      <c r="L38" s="16">
        <f t="shared" si="8"/>
        <v>2.0010312243801034E-2</v>
      </c>
      <c r="M38" s="16">
        <f t="shared" si="2"/>
        <v>6.9806818809442506E-7</v>
      </c>
      <c r="N38" s="16"/>
    </row>
    <row r="39" spans="1:14" x14ac:dyDescent="0.25">
      <c r="A39" s="6">
        <v>43769</v>
      </c>
      <c r="B39" s="3">
        <v>2.5894924182408099E-2</v>
      </c>
      <c r="C39" s="3">
        <v>2.061295271961357E-2</v>
      </c>
      <c r="D39" s="2">
        <v>4.2701667827996502E-4</v>
      </c>
      <c r="E39" s="16">
        <v>2.0009643342655571E-2</v>
      </c>
      <c r="F39" s="23">
        <f t="shared" si="3"/>
        <v>-1.6034099849348005E-3</v>
      </c>
      <c r="G39" s="23">
        <f t="shared" si="4"/>
        <v>-7.2228668559281006E-3</v>
      </c>
      <c r="H39" s="23">
        <f t="shared" si="5"/>
        <v>-8.8146956240259255E-3</v>
      </c>
      <c r="I39" s="23">
        <f t="shared" si="6"/>
        <v>-8.8262768408629011E-3</v>
      </c>
      <c r="J39" s="26">
        <f t="shared" si="1"/>
        <v>4.9267359555570967E-8</v>
      </c>
      <c r="K39" s="24">
        <f t="shared" si="7"/>
        <v>2.9167042631811357E-8</v>
      </c>
      <c r="L39" s="16">
        <f t="shared" si="8"/>
        <v>2.0010361590283233E-2</v>
      </c>
      <c r="M39" s="16">
        <f t="shared" si="2"/>
        <v>7.1824762766167782E-7</v>
      </c>
      <c r="N39" s="16"/>
    </row>
    <row r="40" spans="1:14" x14ac:dyDescent="0.25">
      <c r="A40" s="6">
        <v>43770</v>
      </c>
      <c r="B40" s="3">
        <v>2.5864400987733859E-2</v>
      </c>
      <c r="C40" s="3">
        <v>2.0503058541958049E-2</v>
      </c>
      <c r="D40" s="2">
        <v>4.2423946208334801E-4</v>
      </c>
      <c r="E40" s="16">
        <v>2.0009668972824909E-2</v>
      </c>
      <c r="F40" s="23">
        <f t="shared" si="3"/>
        <v>-1.1787327299832562E-3</v>
      </c>
      <c r="G40" s="23">
        <f t="shared" si="4"/>
        <v>-5.3313166313604388E-3</v>
      </c>
      <c r="H40" s="23">
        <f t="shared" si="5"/>
        <v>-6.5037651639362482E-3</v>
      </c>
      <c r="I40" s="23">
        <f t="shared" si="6"/>
        <v>-6.5100493613436949E-3</v>
      </c>
      <c r="J40" s="26">
        <f t="shared" si="1"/>
        <v>4.9209286506342961E-8</v>
      </c>
      <c r="K40" s="24">
        <f t="shared" si="7"/>
        <v>2.5630169337570452E-8</v>
      </c>
      <c r="L40" s="16">
        <f t="shared" si="8"/>
        <v>2.0010410857642789E-2</v>
      </c>
      <c r="M40" s="16">
        <f t="shared" si="2"/>
        <v>7.4188481788070582E-7</v>
      </c>
      <c r="N40" s="16"/>
    </row>
    <row r="41" spans="1:14" x14ac:dyDescent="0.25">
      <c r="A41" s="6">
        <v>43771</v>
      </c>
      <c r="B41" s="3">
        <v>2.586141702501972E-2</v>
      </c>
      <c r="C41" s="3">
        <v>2.049231109303426E-2</v>
      </c>
      <c r="D41" s="2">
        <v>4.2396816238671718E-4</v>
      </c>
      <c r="E41" s="16">
        <v>2.0009693597741521E-2</v>
      </c>
      <c r="F41" s="23">
        <f t="shared" si="3"/>
        <v>-1.1536948857060469E-4</v>
      </c>
      <c r="G41" s="23">
        <f t="shared" si="4"/>
        <v>-5.241875938555296E-4</v>
      </c>
      <c r="H41" s="23">
        <f t="shared" si="5"/>
        <v>-6.3949660717210755E-4</v>
      </c>
      <c r="I41" s="23">
        <f t="shared" si="6"/>
        <v>-6.3955708242613429E-4</v>
      </c>
      <c r="J41" s="26">
        <f t="shared" si="1"/>
        <v>4.9203609256125802E-8</v>
      </c>
      <c r="K41" s="24">
        <f t="shared" si="7"/>
        <v>2.4624916612758785E-8</v>
      </c>
      <c r="L41" s="16">
        <f t="shared" si="8"/>
        <v>2.0010460066929296E-2</v>
      </c>
      <c r="M41" s="16">
        <f t="shared" si="2"/>
        <v>7.664691877747043E-7</v>
      </c>
      <c r="N41" s="16"/>
    </row>
    <row r="42" spans="1:14" x14ac:dyDescent="0.25">
      <c r="A42" s="6">
        <v>43772</v>
      </c>
      <c r="B42" s="3">
        <v>2.5865927218718009E-2</v>
      </c>
      <c r="C42" s="3">
        <v>2.05085550719434E-2</v>
      </c>
      <c r="D42" s="2">
        <v>4.2437823428156642E-4</v>
      </c>
      <c r="E42" s="16">
        <v>2.000971981724111E-2</v>
      </c>
      <c r="F42" s="23">
        <f t="shared" si="3"/>
        <v>1.7439855263634563E-4</v>
      </c>
      <c r="G42" s="23">
        <f t="shared" si="4"/>
        <v>7.9268652693165187E-4</v>
      </c>
      <c r="H42" s="23">
        <f t="shared" si="5"/>
        <v>9.672233229514049E-4</v>
      </c>
      <c r="I42" s="23">
        <f t="shared" si="6"/>
        <v>9.670850795679975E-4</v>
      </c>
      <c r="J42" s="26">
        <f t="shared" si="1"/>
        <v>4.9212190294364554E-8</v>
      </c>
      <c r="K42" s="24">
        <f t="shared" si="7"/>
        <v>2.6219499588836515E-8</v>
      </c>
      <c r="L42" s="16">
        <f t="shared" si="8"/>
        <v>2.0010509270538553E-2</v>
      </c>
      <c r="M42" s="16">
        <f t="shared" si="2"/>
        <v>7.8945329744228854E-7</v>
      </c>
      <c r="N42" s="16"/>
    </row>
    <row r="43" spans="1:14" x14ac:dyDescent="0.25">
      <c r="A43" s="6">
        <v>43773</v>
      </c>
      <c r="B43" s="3">
        <v>2.5886489963504181E-2</v>
      </c>
      <c r="C43" s="3">
        <v>2.0582583078673462E-2</v>
      </c>
      <c r="D43" s="2">
        <v>4.2624866423125729E-4</v>
      </c>
      <c r="E43" s="16">
        <v>2.0009746936274879E-2</v>
      </c>
      <c r="F43" s="23">
        <f t="shared" si="3"/>
        <v>7.9497419954432935E-4</v>
      </c>
      <c r="G43" s="23">
        <f t="shared" si="4"/>
        <v>3.6096159124996419E-3</v>
      </c>
      <c r="H43" s="23">
        <f t="shared" si="5"/>
        <v>4.4074596635648167E-3</v>
      </c>
      <c r="I43" s="23">
        <f t="shared" si="6"/>
        <v>4.4045901120439712E-3</v>
      </c>
      <c r="J43" s="26">
        <f t="shared" si="1"/>
        <v>4.9251312715951636E-8</v>
      </c>
      <c r="K43" s="24">
        <f t="shared" si="7"/>
        <v>2.7119033768618905E-8</v>
      </c>
      <c r="L43" s="16">
        <f t="shared" si="8"/>
        <v>2.0010558482728848E-2</v>
      </c>
      <c r="M43" s="16">
        <f t="shared" si="2"/>
        <v>8.1154645396874781E-7</v>
      </c>
      <c r="N43" s="16"/>
    </row>
    <row r="44" spans="1:14" x14ac:dyDescent="0.25">
      <c r="A44" s="6">
        <v>43774</v>
      </c>
      <c r="B44" s="3">
        <v>2.5937435636782791E-2</v>
      </c>
      <c r="C44" s="3">
        <v>2.0766121886022931E-2</v>
      </c>
      <c r="D44" s="2">
        <v>4.3089595987544501E-4</v>
      </c>
      <c r="E44" s="16">
        <v>2.0009773772752051E-2</v>
      </c>
      <c r="F44" s="23">
        <f t="shared" si="3"/>
        <v>1.9680409878062299E-3</v>
      </c>
      <c r="G44" s="23">
        <f t="shared" si="4"/>
        <v>8.9171901625719752E-3</v>
      </c>
      <c r="H44" s="23">
        <f t="shared" si="5"/>
        <v>1.0902780546114155E-2</v>
      </c>
      <c r="I44" s="23">
        <f t="shared" si="6"/>
        <v>1.0885231150378205E-2</v>
      </c>
      <c r="J44" s="26">
        <f t="shared" si="1"/>
        <v>4.9348241318079891E-8</v>
      </c>
      <c r="K44" s="24">
        <f t="shared" si="7"/>
        <v>2.6836477172442752E-8</v>
      </c>
      <c r="L44" s="16">
        <f t="shared" si="8"/>
        <v>2.0010607734041563E-2</v>
      </c>
      <c r="M44" s="16">
        <f t="shared" si="2"/>
        <v>8.3396128951196413E-7</v>
      </c>
      <c r="N44" s="16"/>
    </row>
    <row r="45" spans="1:14" x14ac:dyDescent="0.25">
      <c r="A45" s="6">
        <v>43775</v>
      </c>
      <c r="B45" s="3">
        <v>2.597237810384773E-2</v>
      </c>
      <c r="C45" s="3">
        <v>2.0891873406834641E-2</v>
      </c>
      <c r="D45" s="2">
        <v>4.3408930833602471E-4</v>
      </c>
      <c r="E45" s="16">
        <v>2.0009801362406598E-2</v>
      </c>
      <c r="F45" s="23">
        <f t="shared" si="3"/>
        <v>1.3471827961044625E-3</v>
      </c>
      <c r="G45" s="23">
        <f t="shared" si="4"/>
        <v>6.055609299700393E-3</v>
      </c>
      <c r="H45" s="23">
        <f t="shared" si="5"/>
        <v>7.4109501084733687E-3</v>
      </c>
      <c r="I45" s="23">
        <f t="shared" si="6"/>
        <v>7.4027920958048554E-3</v>
      </c>
      <c r="J45" s="26">
        <f t="shared" si="1"/>
        <v>4.9414722419801619E-8</v>
      </c>
      <c r="K45" s="24">
        <f t="shared" si="7"/>
        <v>2.7589654547077735E-8</v>
      </c>
      <c r="L45" s="16">
        <f t="shared" si="8"/>
        <v>2.0010657082282883E-2</v>
      </c>
      <c r="M45" s="16">
        <f t="shared" si="2"/>
        <v>8.5571987628457746E-7</v>
      </c>
      <c r="N45" s="16"/>
    </row>
    <row r="46" spans="1:14" x14ac:dyDescent="0.25">
      <c r="A46" s="6">
        <v>43776</v>
      </c>
      <c r="B46" s="3">
        <v>2.60354442877948E-2</v>
      </c>
      <c r="C46" s="3">
        <v>2.111939746315547E-2</v>
      </c>
      <c r="D46" s="2">
        <v>4.3988231683502328E-4</v>
      </c>
      <c r="E46" s="16">
        <v>2.0009827216974471E-2</v>
      </c>
      <c r="F46" s="23">
        <f t="shared" si="3"/>
        <v>2.4282021343946525E-3</v>
      </c>
      <c r="G46" s="23">
        <f t="shared" si="4"/>
        <v>1.0890553082060883E-2</v>
      </c>
      <c r="H46" s="23">
        <f t="shared" si="5"/>
        <v>1.334519968069392E-2</v>
      </c>
      <c r="I46" s="23">
        <f t="shared" si="6"/>
        <v>1.3318755216455536E-2</v>
      </c>
      <c r="J46" s="26">
        <f t="shared" si="1"/>
        <v>4.95347113542519E-8</v>
      </c>
      <c r="K46" s="24">
        <f t="shared" si="7"/>
        <v>2.5854567872046763E-8</v>
      </c>
      <c r="L46" s="16">
        <f t="shared" si="8"/>
        <v>2.0010706497005301E-2</v>
      </c>
      <c r="M46" s="16">
        <f t="shared" si="2"/>
        <v>8.7928003083062589E-7</v>
      </c>
      <c r="N46" s="16"/>
    </row>
    <row r="47" spans="1:14" x14ac:dyDescent="0.25">
      <c r="A47" s="6">
        <v>43777</v>
      </c>
      <c r="B47" s="3">
        <v>2.66053487227727E-2</v>
      </c>
      <c r="C47" s="3">
        <v>2.317167976166087E-2</v>
      </c>
      <c r="D47" s="2">
        <v>4.9319249644112165E-4</v>
      </c>
      <c r="E47" s="16">
        <v>2.0009856457166381E-2</v>
      </c>
      <c r="F47" s="23">
        <f t="shared" si="3"/>
        <v>2.1889560580499401E-2</v>
      </c>
      <c r="G47" s="23">
        <f t="shared" si="4"/>
        <v>9.7175229647804784E-2</v>
      </c>
      <c r="H47" s="23">
        <f t="shared" si="5"/>
        <v>0.12119191330460377</v>
      </c>
      <c r="I47" s="23">
        <f t="shared" si="6"/>
        <v>0.11906479022830418</v>
      </c>
      <c r="J47" s="26">
        <f t="shared" si="1"/>
        <v>5.061900441927835E-8</v>
      </c>
      <c r="K47" s="24">
        <f t="shared" si="7"/>
        <v>2.9240191910112623E-8</v>
      </c>
      <c r="L47" s="16">
        <f t="shared" si="8"/>
        <v>2.0010756031716655E-2</v>
      </c>
      <c r="M47" s="16">
        <f t="shared" si="2"/>
        <v>8.9957455027406263E-7</v>
      </c>
      <c r="N47" s="16"/>
    </row>
    <row r="48" spans="1:14" x14ac:dyDescent="0.25">
      <c r="A48" s="6">
        <v>43778</v>
      </c>
      <c r="B48" s="3">
        <v>2.672745716913924E-2</v>
      </c>
      <c r="C48" s="3">
        <v>2.3666061538422701E-2</v>
      </c>
      <c r="D48" s="2">
        <v>5.0602691690432517E-4</v>
      </c>
      <c r="E48" s="16">
        <v>2.000988911270888E-2</v>
      </c>
      <c r="F48" s="23">
        <f t="shared" si="3"/>
        <v>4.5896202165551792E-3</v>
      </c>
      <c r="G48" s="23">
        <f t="shared" si="4"/>
        <v>2.1335603713107609E-2</v>
      </c>
      <c r="H48" s="23">
        <f t="shared" si="5"/>
        <v>2.6023146247797113E-2</v>
      </c>
      <c r="I48" s="23">
        <f t="shared" si="6"/>
        <v>2.5925223929662788E-2</v>
      </c>
      <c r="J48" s="26">
        <f t="shared" si="1"/>
        <v>5.0851326425302967E-8</v>
      </c>
      <c r="K48" s="24">
        <f t="shared" si="7"/>
        <v>3.2655542499260282E-8</v>
      </c>
      <c r="L48" s="16">
        <f t="shared" si="8"/>
        <v>2.0010806650721073E-2</v>
      </c>
      <c r="M48" s="16">
        <f t="shared" si="2"/>
        <v>9.1753801219340847E-7</v>
      </c>
      <c r="N48" s="16"/>
    </row>
    <row r="49" spans="1:14" x14ac:dyDescent="0.25">
      <c r="A49" s="6">
        <v>43779</v>
      </c>
      <c r="B49" s="3">
        <v>2.5397092824811819E-2</v>
      </c>
      <c r="C49" s="3">
        <v>1.8819626413682941E-2</v>
      </c>
      <c r="D49" s="2">
        <v>3.8237103916526879E-4</v>
      </c>
      <c r="E49" s="16">
        <v>2.000991140508836E-2</v>
      </c>
      <c r="F49" s="23">
        <f t="shared" si="3"/>
        <v>-4.977519319958057E-2</v>
      </c>
      <c r="G49" s="23">
        <f t="shared" si="4"/>
        <v>-0.20478418501833939</v>
      </c>
      <c r="H49" s="23">
        <f t="shared" si="5"/>
        <v>-0.24436620584441371</v>
      </c>
      <c r="I49" s="23">
        <f t="shared" si="6"/>
        <v>-0.25455937821791996</v>
      </c>
      <c r="J49" s="26">
        <f t="shared" si="1"/>
        <v>4.8320191828028575E-8</v>
      </c>
      <c r="K49" s="24">
        <f t="shared" si="7"/>
        <v>2.2292379480565172E-8</v>
      </c>
      <c r="L49" s="16">
        <f t="shared" si="8"/>
        <v>2.0010857502047497E-2</v>
      </c>
      <c r="M49" s="16">
        <f t="shared" si="2"/>
        <v>9.4609695913683289E-7</v>
      </c>
      <c r="N49" s="16"/>
    </row>
    <row r="50" spans="1:14" x14ac:dyDescent="0.25">
      <c r="A50" s="6">
        <v>43780</v>
      </c>
      <c r="B50" s="3">
        <v>2.5400397839668999E-2</v>
      </c>
      <c r="C50" s="3">
        <v>1.883152955200855E-2</v>
      </c>
      <c r="D50" s="2">
        <v>3.8266267404040089E-4</v>
      </c>
      <c r="E50" s="16">
        <v>2.000993880227412E-2</v>
      </c>
      <c r="F50" s="23">
        <f t="shared" si="3"/>
        <v>1.3013358969771183E-4</v>
      </c>
      <c r="G50" s="23">
        <f t="shared" si="4"/>
        <v>6.3248536734783478E-4</v>
      </c>
      <c r="H50" s="23">
        <f t="shared" si="5"/>
        <v>7.6270126463739985E-4</v>
      </c>
      <c r="I50" s="23">
        <f t="shared" si="6"/>
        <v>7.6261895704554661E-4</v>
      </c>
      <c r="J50" s="26">
        <f t="shared" si="1"/>
        <v>4.8326479908046043E-8</v>
      </c>
      <c r="K50" s="24">
        <f t="shared" si="7"/>
        <v>2.7397185759642229E-8</v>
      </c>
      <c r="L50" s="16">
        <f t="shared" si="8"/>
        <v>2.0010905822239324E-2</v>
      </c>
      <c r="M50" s="16">
        <f t="shared" si="2"/>
        <v>9.6701996520412448E-7</v>
      </c>
      <c r="N50" s="16"/>
    </row>
    <row r="51" spans="1:14" x14ac:dyDescent="0.25">
      <c r="A51" s="6">
        <v>43781</v>
      </c>
      <c r="B51" s="3">
        <v>2.5486333681024421E-2</v>
      </c>
      <c r="C51" s="3">
        <v>1.9141475638908018E-2</v>
      </c>
      <c r="D51" s="2">
        <v>3.9027682822432799E-4</v>
      </c>
      <c r="E51" s="16">
        <v>2.000996346484353E-2</v>
      </c>
      <c r="F51" s="23">
        <f t="shared" si="3"/>
        <v>3.383247849024329E-3</v>
      </c>
      <c r="G51" s="23">
        <f t="shared" si="4"/>
        <v>1.6458890715354002E-2</v>
      </c>
      <c r="H51" s="23">
        <f t="shared" si="5"/>
        <v>1.9897823070988085E-2</v>
      </c>
      <c r="I51" s="23">
        <f t="shared" si="6"/>
        <v>1.9842138564378331E-2</v>
      </c>
      <c r="J51" s="26">
        <f t="shared" si="1"/>
        <v>4.8489980367245851E-8</v>
      </c>
      <c r="K51" s="24">
        <f t="shared" si="7"/>
        <v>2.4662569410305313E-8</v>
      </c>
      <c r="L51" s="16">
        <f t="shared" si="8"/>
        <v>2.0010954148719232E-2</v>
      </c>
      <c r="M51" s="16">
        <f t="shared" si="2"/>
        <v>9.9068387570191985E-7</v>
      </c>
      <c r="N51" s="16"/>
    </row>
    <row r="52" spans="1:14" x14ac:dyDescent="0.25">
      <c r="A52" s="6">
        <v>43782</v>
      </c>
      <c r="B52" s="3">
        <v>2.55555042181176E-2</v>
      </c>
      <c r="C52" s="3">
        <v>1.93905855652678E-2</v>
      </c>
      <c r="D52" s="2">
        <v>3.9642895296397731E-4</v>
      </c>
      <c r="E52" s="16">
        <v>2.0009987239082469E-2</v>
      </c>
      <c r="F52" s="23">
        <f t="shared" si="3"/>
        <v>2.7140246203665175E-3</v>
      </c>
      <c r="G52" s="23">
        <f t="shared" si="4"/>
        <v>1.3014144314632992E-2</v>
      </c>
      <c r="H52" s="23">
        <f t="shared" si="5"/>
        <v>1.5763489643082496E-2</v>
      </c>
      <c r="I52" s="23">
        <f t="shared" si="6"/>
        <v>1.5728168934999509E-2</v>
      </c>
      <c r="J52" s="26">
        <f t="shared" si="1"/>
        <v>4.8621583367803655E-8</v>
      </c>
      <c r="K52" s="24">
        <f t="shared" si="7"/>
        <v>2.3774238938623071E-8</v>
      </c>
      <c r="L52" s="16">
        <f t="shared" si="8"/>
        <v>2.00110026386996E-2</v>
      </c>
      <c r="M52" s="16">
        <f t="shared" si="2"/>
        <v>1.0153996171310964E-6</v>
      </c>
      <c r="N52" s="16"/>
    </row>
    <row r="53" spans="1:14" x14ac:dyDescent="0.25">
      <c r="A53" s="6">
        <v>43783</v>
      </c>
      <c r="B53" s="3">
        <v>2.550622532140151E-2</v>
      </c>
      <c r="C53" s="3">
        <v>1.9212837037980001E-2</v>
      </c>
      <c r="D53" s="2">
        <v>3.9203756044326908E-4</v>
      </c>
      <c r="E53" s="16">
        <v>2.001001114839961E-2</v>
      </c>
      <c r="F53" s="23">
        <f t="shared" si="3"/>
        <v>-1.9283085278025691E-3</v>
      </c>
      <c r="G53" s="23">
        <f t="shared" si="4"/>
        <v>-9.1667436596747365E-3</v>
      </c>
      <c r="H53" s="23">
        <f t="shared" si="5"/>
        <v>-1.1077375877506235E-2</v>
      </c>
      <c r="I53" s="23">
        <f t="shared" si="6"/>
        <v>-1.1095052187477306E-2</v>
      </c>
      <c r="J53" s="26">
        <f t="shared" si="1"/>
        <v>4.8527825953960252E-8</v>
      </c>
      <c r="K53" s="24">
        <f t="shared" si="7"/>
        <v>2.3909317140718978E-8</v>
      </c>
      <c r="L53" s="16">
        <f t="shared" si="8"/>
        <v>2.0011051260282967E-2</v>
      </c>
      <c r="M53" s="16">
        <f t="shared" si="2"/>
        <v>1.0401118833575085E-6</v>
      </c>
      <c r="N53" s="16"/>
    </row>
    <row r="54" spans="1:14" x14ac:dyDescent="0.25">
      <c r="A54" s="6">
        <v>43784</v>
      </c>
      <c r="B54" s="3">
        <v>2.5466261656329339E-2</v>
      </c>
      <c r="C54" s="3">
        <v>1.9069220094831921E-2</v>
      </c>
      <c r="D54" s="2">
        <v>3.8849739881369839E-4</v>
      </c>
      <c r="E54" s="16">
        <v>2.0010034638540512E-2</v>
      </c>
      <c r="F54" s="23">
        <f t="shared" si="3"/>
        <v>-1.5668200436792512E-3</v>
      </c>
      <c r="G54" s="23">
        <f t="shared" si="4"/>
        <v>-7.4750513349057801E-3</v>
      </c>
      <c r="H54" s="23">
        <f t="shared" si="5"/>
        <v>-9.0301593183262918E-3</v>
      </c>
      <c r="I54" s="23">
        <f t="shared" si="6"/>
        <v>-9.0418713785850313E-3</v>
      </c>
      <c r="J54" s="26">
        <f t="shared" si="1"/>
        <v>4.8451791583579408E-8</v>
      </c>
      <c r="K54" s="24">
        <f t="shared" si="7"/>
        <v>2.3490140901860634E-8</v>
      </c>
      <c r="L54" s="16">
        <f t="shared" si="8"/>
        <v>2.0011099788108923E-2</v>
      </c>
      <c r="M54" s="16">
        <f t="shared" si="2"/>
        <v>1.0651495684112222E-6</v>
      </c>
      <c r="N54" s="16"/>
    </row>
    <row r="55" spans="1:14" x14ac:dyDescent="0.25">
      <c r="A55" s="6">
        <v>43785</v>
      </c>
      <c r="B55" s="3">
        <v>2.538305865315409E-2</v>
      </c>
      <c r="C55" s="3">
        <v>1.8769094551952161E-2</v>
      </c>
      <c r="D55" s="2">
        <v>3.8113362230303741E-4</v>
      </c>
      <c r="E55" s="16">
        <v>2.0010060803660319E-2</v>
      </c>
      <c r="F55" s="23">
        <f t="shared" si="3"/>
        <v>-3.267185592376487E-3</v>
      </c>
      <c r="G55" s="23">
        <f t="shared" si="4"/>
        <v>-1.5738742402008343E-2</v>
      </c>
      <c r="H55" s="23">
        <f t="shared" si="5"/>
        <v>-1.8954506601966292E-2</v>
      </c>
      <c r="I55" s="23">
        <f t="shared" si="6"/>
        <v>-1.900592799438483E-2</v>
      </c>
      <c r="J55" s="26">
        <f t="shared" si="1"/>
        <v>4.8293490588192713E-8</v>
      </c>
      <c r="K55" s="24">
        <f t="shared" si="7"/>
        <v>2.6165119806909054E-8</v>
      </c>
      <c r="L55" s="16">
        <f t="shared" si="8"/>
        <v>2.0011148239900505E-2</v>
      </c>
      <c r="M55" s="16">
        <f t="shared" si="2"/>
        <v>1.0874362401866455E-6</v>
      </c>
      <c r="N55" s="16"/>
    </row>
    <row r="56" spans="1:14" x14ac:dyDescent="0.25">
      <c r="A56" s="6">
        <v>43786</v>
      </c>
      <c r="B56" s="3">
        <v>2.5457420037758621E-2</v>
      </c>
      <c r="C56" s="3">
        <v>1.9037227367153031E-2</v>
      </c>
      <c r="D56" s="2">
        <v>3.8771095475194248E-4</v>
      </c>
      <c r="E56" s="16">
        <v>2.001008224017942E-2</v>
      </c>
      <c r="F56" s="23">
        <f t="shared" si="3"/>
        <v>2.929567536388733E-3</v>
      </c>
      <c r="G56" s="23">
        <f t="shared" si="4"/>
        <v>1.4285868423683734E-2</v>
      </c>
      <c r="H56" s="23">
        <f t="shared" si="5"/>
        <v>1.7257287376434727E-2</v>
      </c>
      <c r="I56" s="23">
        <f t="shared" si="6"/>
        <v>1.7215435960072467E-2</v>
      </c>
      <c r="J56" s="26">
        <f t="shared" si="1"/>
        <v>4.8434969630438778E-8</v>
      </c>
      <c r="K56" s="24">
        <f t="shared" si="7"/>
        <v>2.143651910146982E-8</v>
      </c>
      <c r="L56" s="16">
        <f t="shared" si="8"/>
        <v>2.0011196533391094E-2</v>
      </c>
      <c r="M56" s="16">
        <f t="shared" si="2"/>
        <v>1.114293211673667E-6</v>
      </c>
      <c r="N56" s="16"/>
    </row>
    <row r="57" spans="1:14" x14ac:dyDescent="0.25">
      <c r="A57" s="6">
        <v>43787</v>
      </c>
      <c r="B57" s="3">
        <v>2.5580846812613162E-2</v>
      </c>
      <c r="C57" s="3">
        <v>1.9485326249432479E-2</v>
      </c>
      <c r="D57" s="2">
        <v>3.9876091670441779E-4</v>
      </c>
      <c r="E57" s="16">
        <v>2.001010910616171E-2</v>
      </c>
      <c r="F57" s="23">
        <f t="shared" si="3"/>
        <v>4.848361486414321E-3</v>
      </c>
      <c r="G57" s="23">
        <f t="shared" si="4"/>
        <v>2.3538032804745646E-2</v>
      </c>
      <c r="H57" s="23">
        <f t="shared" si="5"/>
        <v>2.8500515182876551E-2</v>
      </c>
      <c r="I57" s="23">
        <f t="shared" si="6"/>
        <v>2.8386394291159966E-2</v>
      </c>
      <c r="J57" s="26">
        <f t="shared" si="1"/>
        <v>4.8669799871790645E-8</v>
      </c>
      <c r="K57" s="24">
        <f t="shared" si="7"/>
        <v>2.686598228954229E-8</v>
      </c>
      <c r="L57" s="16">
        <f t="shared" si="8"/>
        <v>2.0011244968360722E-2</v>
      </c>
      <c r="M57" s="16">
        <f t="shared" si="2"/>
        <v>1.1358621990129047E-6</v>
      </c>
      <c r="N57" s="16"/>
    </row>
    <row r="58" spans="1:14" x14ac:dyDescent="0.25">
      <c r="A58" s="6">
        <v>43788</v>
      </c>
      <c r="B58" s="3">
        <v>2.621974239527845E-2</v>
      </c>
      <c r="C58" s="3">
        <v>2.1787446053600161E-2</v>
      </c>
      <c r="D58" s="2">
        <v>4.5700897838113789E-4</v>
      </c>
      <c r="E58" s="16">
        <v>2.0010137223609128E-2</v>
      </c>
      <c r="F58" s="23">
        <f t="shared" si="3"/>
        <v>2.4975544685653883E-2</v>
      </c>
      <c r="G58" s="23">
        <f t="shared" si="4"/>
        <v>0.11814633097224814</v>
      </c>
      <c r="H58" s="23">
        <f t="shared" si="5"/>
        <v>0.1460726446265459</v>
      </c>
      <c r="I58" s="23">
        <f t="shared" si="6"/>
        <v>0.14312187565790202</v>
      </c>
      <c r="J58" s="26">
        <f t="shared" si="1"/>
        <v>4.9885354633330386E-8</v>
      </c>
      <c r="K58" s="24">
        <f t="shared" si="7"/>
        <v>2.811744741898492E-8</v>
      </c>
      <c r="L58" s="16">
        <f t="shared" si="8"/>
        <v>2.0011293638160593E-2</v>
      </c>
      <c r="M58" s="16">
        <f t="shared" si="2"/>
        <v>1.1564145514647572E-6</v>
      </c>
      <c r="N58" s="16"/>
    </row>
    <row r="59" spans="1:14" x14ac:dyDescent="0.25">
      <c r="A59" s="6">
        <v>43789</v>
      </c>
      <c r="B59" s="3">
        <v>2.660956881684089E-2</v>
      </c>
      <c r="C59" s="3">
        <v>2.3188268562017701E-2</v>
      </c>
      <c r="D59" s="2">
        <v>4.9362386243551851E-4</v>
      </c>
      <c r="E59" s="16">
        <v>2.0010165472612619E-2</v>
      </c>
      <c r="F59" s="23">
        <f t="shared" si="3"/>
        <v>1.4867667869713275E-2</v>
      </c>
      <c r="G59" s="23">
        <f t="shared" si="4"/>
        <v>6.4294938698703952E-2</v>
      </c>
      <c r="H59" s="23">
        <f t="shared" si="5"/>
        <v>8.011852236269279E-2</v>
      </c>
      <c r="I59" s="23">
        <f t="shared" si="6"/>
        <v>7.9162606568417226E-2</v>
      </c>
      <c r="J59" s="26">
        <f t="shared" si="1"/>
        <v>5.0627033517581601E-8</v>
      </c>
      <c r="K59" s="24">
        <f t="shared" si="7"/>
        <v>2.8249003490576907E-8</v>
      </c>
      <c r="L59" s="16">
        <f t="shared" si="8"/>
        <v>2.0011343523515225E-2</v>
      </c>
      <c r="M59" s="16">
        <f t="shared" si="2"/>
        <v>1.1780509026060315E-6</v>
      </c>
      <c r="N59" s="16"/>
    </row>
    <row r="60" spans="1:14" x14ac:dyDescent="0.25">
      <c r="A60" s="6">
        <v>43790</v>
      </c>
      <c r="B60" s="3">
        <v>2.6626057206049079E-2</v>
      </c>
      <c r="C60" s="3">
        <v>2.3244632827031819E-2</v>
      </c>
      <c r="D60" s="2">
        <v>4.9513033870892439E-4</v>
      </c>
      <c r="E60" s="16">
        <v>2.001019695314811E-2</v>
      </c>
      <c r="F60" s="23">
        <f t="shared" si="3"/>
        <v>6.1964135239023221E-4</v>
      </c>
      <c r="G60" s="23">
        <f t="shared" si="4"/>
        <v>2.4307233143936458E-3</v>
      </c>
      <c r="H60" s="23">
        <f t="shared" si="5"/>
        <v>3.0518708434656983E-3</v>
      </c>
      <c r="I60" s="23">
        <f t="shared" si="6"/>
        <v>3.050364666783878E-3</v>
      </c>
      <c r="J60" s="26">
        <f t="shared" si="1"/>
        <v>5.0658404121097944E-8</v>
      </c>
      <c r="K60" s="24">
        <f t="shared" si="7"/>
        <v>3.1480535490902017E-8</v>
      </c>
      <c r="L60" s="16">
        <f t="shared" si="8"/>
        <v>2.0011394150548742E-2</v>
      </c>
      <c r="M60" s="16">
        <f t="shared" si="2"/>
        <v>1.1971974006319552E-6</v>
      </c>
      <c r="N60" s="16"/>
    </row>
    <row r="61" spans="1:14" x14ac:dyDescent="0.25">
      <c r="A61" s="6">
        <v>43791</v>
      </c>
      <c r="B61" s="3">
        <v>2.6559567463822559E-2</v>
      </c>
      <c r="C61" s="3">
        <v>2.300537263696938E-2</v>
      </c>
      <c r="D61" s="2">
        <v>4.888101972655727E-4</v>
      </c>
      <c r="E61" s="16">
        <v>2.001022859445566E-2</v>
      </c>
      <c r="F61" s="23">
        <f t="shared" si="3"/>
        <v>-2.4971681579432081E-3</v>
      </c>
      <c r="G61" s="23">
        <f t="shared" si="4"/>
        <v>-1.0293136993938523E-2</v>
      </c>
      <c r="H61" s="23">
        <f t="shared" si="5"/>
        <v>-1.2764601457934788E-2</v>
      </c>
      <c r="I61" s="23">
        <f t="shared" si="6"/>
        <v>-1.2790305151881731E-2</v>
      </c>
      <c r="J61" s="26">
        <f t="shared" si="1"/>
        <v>5.0531901567394519E-8</v>
      </c>
      <c r="K61" s="24">
        <f t="shared" si="7"/>
        <v>3.1641307549762354E-8</v>
      </c>
      <c r="L61" s="16">
        <f t="shared" si="8"/>
        <v>2.0011444808952863E-2</v>
      </c>
      <c r="M61" s="16">
        <f t="shared" si="2"/>
        <v>1.2162144972030497E-6</v>
      </c>
      <c r="N61" s="16"/>
    </row>
    <row r="62" spans="1:14" x14ac:dyDescent="0.25">
      <c r="A62" s="6">
        <v>43792</v>
      </c>
      <c r="B62" s="3">
        <v>2.6581728690344308E-2</v>
      </c>
      <c r="C62" s="3">
        <v>2.3084622946701411E-2</v>
      </c>
      <c r="D62" s="2">
        <v>4.909033472704909E-4</v>
      </c>
      <c r="E62" s="16">
        <v>2.0010262425322271E-2</v>
      </c>
      <c r="F62" s="23">
        <f t="shared" si="3"/>
        <v>8.3439711704391684E-4</v>
      </c>
      <c r="G62" s="23">
        <f t="shared" si="4"/>
        <v>3.4448609454245105E-3</v>
      </c>
      <c r="H62" s="23">
        <f t="shared" si="5"/>
        <v>4.2821324445099229E-3</v>
      </c>
      <c r="I62" s="23">
        <f t="shared" si="6"/>
        <v>4.2792580624684273E-3</v>
      </c>
      <c r="J62" s="26">
        <f t="shared" si="1"/>
        <v>5.0574065240381106E-8</v>
      </c>
      <c r="K62" s="24">
        <f t="shared" si="7"/>
        <v>3.3830866611600507E-8</v>
      </c>
      <c r="L62" s="16">
        <f t="shared" si="8"/>
        <v>2.0011495340854429E-2</v>
      </c>
      <c r="M62" s="16">
        <f t="shared" si="2"/>
        <v>1.2329155321573471E-6</v>
      </c>
      <c r="N62" s="16"/>
    </row>
    <row r="63" spans="1:14" x14ac:dyDescent="0.25">
      <c r="A63" s="6">
        <v>43793</v>
      </c>
      <c r="B63" s="3">
        <v>2.6609702717822561E-2</v>
      </c>
      <c r="C63" s="3">
        <v>2.3185278520817729E-2</v>
      </c>
      <c r="D63" s="2">
        <v>4.9356269509510139E-4</v>
      </c>
      <c r="E63" s="16">
        <v>2.001028659743238E-2</v>
      </c>
      <c r="F63" s="23">
        <f t="shared" si="3"/>
        <v>1.052378037716295E-3</v>
      </c>
      <c r="G63" s="23">
        <f t="shared" si="4"/>
        <v>4.3602866873206914E-3</v>
      </c>
      <c r="H63" s="23">
        <f t="shared" si="5"/>
        <v>5.4172533949847779E-3</v>
      </c>
      <c r="I63" s="23">
        <f t="shared" si="6"/>
        <v>5.4126647250369864E-3</v>
      </c>
      <c r="J63" s="26">
        <f t="shared" si="1"/>
        <v>5.0627288275918117E-8</v>
      </c>
      <c r="K63" s="24">
        <f t="shared" si="7"/>
        <v>2.417211010866116E-8</v>
      </c>
      <c r="L63" s="16">
        <f t="shared" si="8"/>
        <v>2.001154591491967E-2</v>
      </c>
      <c r="M63" s="16">
        <f t="shared" si="2"/>
        <v>1.2593174872899127E-6</v>
      </c>
      <c r="N63" s="16"/>
    </row>
    <row r="64" spans="1:14" x14ac:dyDescent="0.25">
      <c r="A64" s="6">
        <v>43794</v>
      </c>
      <c r="B64" s="3">
        <v>2.6786579007853369E-2</v>
      </c>
      <c r="C64" s="3">
        <v>2.382268364058987E-2</v>
      </c>
      <c r="D64" s="2">
        <v>5.1050255801420529E-4</v>
      </c>
      <c r="E64" s="16">
        <v>2.0010319871139281E-2</v>
      </c>
      <c r="F64" s="23">
        <f t="shared" si="3"/>
        <v>6.6470599805814601E-3</v>
      </c>
      <c r="G64" s="23">
        <f t="shared" si="4"/>
        <v>2.7491803438971951E-2</v>
      </c>
      <c r="H64" s="23">
        <f t="shared" si="5"/>
        <v>3.432160308598653E-2</v>
      </c>
      <c r="I64" s="23">
        <f t="shared" si="6"/>
        <v>3.4138863419553411E-2</v>
      </c>
      <c r="J64" s="26">
        <f t="shared" si="1"/>
        <v>5.0963810897742333E-8</v>
      </c>
      <c r="K64" s="24">
        <f t="shared" si="7"/>
        <v>3.3273706900871503E-8</v>
      </c>
      <c r="L64" s="16">
        <f t="shared" si="8"/>
        <v>2.0011596542207945E-2</v>
      </c>
      <c r="M64" s="16">
        <f t="shared" si="2"/>
        <v>1.2766710686638871E-6</v>
      </c>
      <c r="N64" s="16"/>
    </row>
    <row r="65" spans="1:14" x14ac:dyDescent="0.25">
      <c r="A65" s="6">
        <v>43795</v>
      </c>
      <c r="B65" s="3">
        <v>2.678264173776786E-2</v>
      </c>
      <c r="C65" s="3">
        <v>2.380709537834054E-2</v>
      </c>
      <c r="D65" s="2">
        <v>5.1009352506797086E-4</v>
      </c>
      <c r="E65" s="16">
        <v>2.0010351152161331E-2</v>
      </c>
      <c r="F65" s="23">
        <f t="shared" si="3"/>
        <v>-1.4698667136081589E-4</v>
      </c>
      <c r="G65" s="23">
        <f t="shared" si="4"/>
        <v>-6.5434534935315813E-4</v>
      </c>
      <c r="H65" s="23">
        <f t="shared" si="5"/>
        <v>-8.0123584066948972E-4</v>
      </c>
      <c r="I65" s="23">
        <f t="shared" si="6"/>
        <v>-8.0133202071397402E-4</v>
      </c>
      <c r="J65" s="26">
        <f t="shared" si="1"/>
        <v>5.0956319896818608E-8</v>
      </c>
      <c r="K65" s="24">
        <f t="shared" si="7"/>
        <v>3.1281022050411167E-8</v>
      </c>
      <c r="L65" s="16">
        <f t="shared" si="8"/>
        <v>2.0011647506018842E-2</v>
      </c>
      <c r="M65" s="16">
        <f t="shared" si="2"/>
        <v>1.2963538575105904E-6</v>
      </c>
      <c r="N65" s="16"/>
    </row>
    <row r="66" spans="1:14" x14ac:dyDescent="0.25">
      <c r="A66" s="6">
        <v>43796</v>
      </c>
      <c r="B66" s="3">
        <v>2.6785077938814961E-2</v>
      </c>
      <c r="C66" s="3">
        <v>2.3816113741041121E-2</v>
      </c>
      <c r="D66" s="2">
        <v>5.103331702027748E-4</v>
      </c>
      <c r="E66" s="16">
        <v>2.0010381611745749E-2</v>
      </c>
      <c r="F66" s="23">
        <f t="shared" si="3"/>
        <v>9.0961939862133079E-5</v>
      </c>
      <c r="G66" s="23">
        <f t="shared" si="4"/>
        <v>3.7880986979987874E-4</v>
      </c>
      <c r="H66" s="23">
        <f t="shared" si="5"/>
        <v>4.6980626694304028E-4</v>
      </c>
      <c r="I66" s="23">
        <f t="shared" si="6"/>
        <v>4.6977180966201182E-4</v>
      </c>
      <c r="J66" s="26">
        <f t="shared" si="1"/>
        <v>5.0960954982524656E-8</v>
      </c>
      <c r="K66" s="24">
        <f t="shared" si="7"/>
        <v>3.0459584417219521E-8</v>
      </c>
      <c r="L66" s="16">
        <f t="shared" si="8"/>
        <v>2.0011698462338738E-2</v>
      </c>
      <c r="M66" s="16">
        <f t="shared" si="2"/>
        <v>1.3168505929896102E-6</v>
      </c>
      <c r="N66" s="16"/>
    </row>
    <row r="67" spans="1:14" x14ac:dyDescent="0.25">
      <c r="A67" s="6">
        <v>43797</v>
      </c>
      <c r="B67" s="3">
        <v>2.6636878071986919E-2</v>
      </c>
      <c r="C67" s="3">
        <v>2.328302373592989E-2</v>
      </c>
      <c r="D67" s="2">
        <v>4.9614965152091359E-4</v>
      </c>
      <c r="E67" s="16">
        <v>2.0010415223269649E-2</v>
      </c>
      <c r="F67" s="23">
        <f t="shared" si="3"/>
        <v>-5.5329264737095096E-3</v>
      </c>
      <c r="G67" s="23">
        <f t="shared" si="4"/>
        <v>-2.2383584950410373E-2</v>
      </c>
      <c r="H67" s="23">
        <f t="shared" si="5"/>
        <v>-2.779266469437125E-2</v>
      </c>
      <c r="I67" s="23">
        <f t="shared" si="6"/>
        <v>-2.7916511424119883E-2</v>
      </c>
      <c r="J67" s="26">
        <f t="shared" si="1"/>
        <v>5.067899176557633E-8</v>
      </c>
      <c r="K67" s="24">
        <f t="shared" si="7"/>
        <v>3.3611523900939355E-8</v>
      </c>
      <c r="L67" s="16">
        <f t="shared" si="8"/>
        <v>2.0011749423293722E-2</v>
      </c>
      <c r="M67" s="16">
        <f t="shared" si="2"/>
        <v>1.3342000240723628E-6</v>
      </c>
      <c r="N67" s="16"/>
    </row>
    <row r="68" spans="1:14" x14ac:dyDescent="0.25">
      <c r="A68" s="6">
        <v>43798</v>
      </c>
      <c r="B68" s="3">
        <v>2.667295539556877E-2</v>
      </c>
      <c r="C68" s="3">
        <v>2.3413450271670209E-2</v>
      </c>
      <c r="D68" s="2">
        <v>4.9960473180210151E-4</v>
      </c>
      <c r="E68" s="16">
        <v>2.0010442248457549E-2</v>
      </c>
      <c r="F68" s="23">
        <f t="shared" si="3"/>
        <v>1.3544126111306731E-3</v>
      </c>
      <c r="G68" s="23">
        <f t="shared" si="4"/>
        <v>5.6017868305930918E-3</v>
      </c>
      <c r="H68" s="23">
        <f t="shared" si="5"/>
        <v>6.963786572451669E-3</v>
      </c>
      <c r="I68" s="23">
        <f t="shared" si="6"/>
        <v>6.9561994417237649E-3</v>
      </c>
      <c r="J68" s="26">
        <f t="shared" si="1"/>
        <v>5.074763203114302E-8</v>
      </c>
      <c r="K68" s="24">
        <f t="shared" si="7"/>
        <v>2.7025187900042713E-8</v>
      </c>
      <c r="L68" s="16">
        <f t="shared" si="8"/>
        <v>2.0011800102285489E-2</v>
      </c>
      <c r="M68" s="16">
        <f t="shared" si="2"/>
        <v>1.3578538279393482E-6</v>
      </c>
      <c r="N68" s="16"/>
    </row>
    <row r="69" spans="1:14" x14ac:dyDescent="0.25">
      <c r="A69" s="6">
        <v>43799</v>
      </c>
      <c r="B69" s="3">
        <v>2.6724862127050161E-2</v>
      </c>
      <c r="C69" s="3">
        <v>2.3599367312820051E-2</v>
      </c>
      <c r="D69" s="2">
        <v>5.0455187017658411E-4</v>
      </c>
      <c r="E69" s="16">
        <v>2.0010478367550651E-2</v>
      </c>
      <c r="F69" s="23">
        <f t="shared" si="3"/>
        <v>1.9460435003020304E-3</v>
      </c>
      <c r="G69" s="23">
        <f t="shared" si="4"/>
        <v>7.9406084533724108E-3</v>
      </c>
      <c r="H69" s="23">
        <f t="shared" si="5"/>
        <v>9.9021047231437898E-3</v>
      </c>
      <c r="I69" s="23">
        <f t="shared" si="6"/>
        <v>9.8866519536744413E-3</v>
      </c>
      <c r="J69" s="26">
        <f t="shared" si="1"/>
        <v>5.0846389130612936E-8</v>
      </c>
      <c r="K69" s="24">
        <f t="shared" si="7"/>
        <v>3.6119093101832922E-8</v>
      </c>
      <c r="L69" s="16">
        <f t="shared" si="8"/>
        <v>2.0011850849917519E-2</v>
      </c>
      <c r="M69" s="16">
        <f t="shared" si="2"/>
        <v>1.3724823668681552E-6</v>
      </c>
      <c r="N69" s="16"/>
    </row>
    <row r="70" spans="1:14" x14ac:dyDescent="0.25">
      <c r="A70" s="6">
        <v>43800</v>
      </c>
      <c r="B70" s="3">
        <v>2.6753346971018561E-2</v>
      </c>
      <c r="C70" s="3">
        <v>2.3702083360066978E-2</v>
      </c>
      <c r="D70" s="2">
        <v>5.0728804805430191E-4</v>
      </c>
      <c r="E70" s="16">
        <v>2.001051019980218E-2</v>
      </c>
      <c r="F70" s="23">
        <f t="shared" si="3"/>
        <v>1.0658556004137232E-3</v>
      </c>
      <c r="G70" s="23">
        <f t="shared" si="4"/>
        <v>4.3524915683281762E-3</v>
      </c>
      <c r="H70" s="23">
        <f t="shared" si="5"/>
        <v>5.4229862962555941E-3</v>
      </c>
      <c r="I70" s="23">
        <f t="shared" si="6"/>
        <v>5.4183471687418994E-3</v>
      </c>
      <c r="J70" s="26">
        <f t="shared" si="1"/>
        <v>5.0900584039228617E-8</v>
      </c>
      <c r="K70" s="24">
        <f t="shared" si="7"/>
        <v>3.1832251529140265E-8</v>
      </c>
      <c r="L70" s="16">
        <f t="shared" si="8"/>
        <v>2.001190169630665E-2</v>
      </c>
      <c r="M70" s="16">
        <f t="shared" si="2"/>
        <v>1.391496504469375E-6</v>
      </c>
      <c r="N70" s="16"/>
    </row>
    <row r="71" spans="1:14" x14ac:dyDescent="0.25">
      <c r="A71" s="6">
        <v>43801</v>
      </c>
      <c r="B71" s="3">
        <v>2.6806771597363929E-2</v>
      </c>
      <c r="C71" s="3">
        <v>2.3895699035721821E-2</v>
      </c>
      <c r="D71" s="2">
        <v>5.1245323696795563E-4</v>
      </c>
      <c r="E71" s="16">
        <v>2.0010543241925329E-2</v>
      </c>
      <c r="F71" s="23">
        <f t="shared" si="3"/>
        <v>1.9969324362758556E-3</v>
      </c>
      <c r="G71" s="23">
        <f t="shared" si="4"/>
        <v>8.1687197160500435E-3</v>
      </c>
      <c r="H71" s="23">
        <f t="shared" si="5"/>
        <v>1.0181964533690024E-2</v>
      </c>
      <c r="I71" s="23">
        <f t="shared" si="6"/>
        <v>1.0165652152325899E-2</v>
      </c>
      <c r="J71" s="26">
        <f t="shared" si="1"/>
        <v>5.1002229066521937E-8</v>
      </c>
      <c r="K71" s="24">
        <f t="shared" si="7"/>
        <v>3.3042123148696589E-8</v>
      </c>
      <c r="L71" s="16">
        <f t="shared" si="8"/>
        <v>2.0011952596890689E-2</v>
      </c>
      <c r="M71" s="16">
        <f t="shared" si="2"/>
        <v>1.4093549653600157E-6</v>
      </c>
      <c r="N71" s="16"/>
    </row>
    <row r="72" spans="1:14" x14ac:dyDescent="0.25">
      <c r="A72" s="6">
        <v>43802</v>
      </c>
      <c r="B72" s="3">
        <v>2.688862745288801E-2</v>
      </c>
      <c r="C72" s="3">
        <v>2.4188805934683529E-2</v>
      </c>
      <c r="D72" s="2">
        <v>5.2032303304632972E-4</v>
      </c>
      <c r="E72" s="16">
        <v>2.0010572013513091E-2</v>
      </c>
      <c r="F72" s="23">
        <f t="shared" si="3"/>
        <v>3.0535514217657767E-3</v>
      </c>
      <c r="G72" s="23">
        <f t="shared" si="4"/>
        <v>1.2266094351269796E-2</v>
      </c>
      <c r="H72" s="23">
        <f t="shared" si="5"/>
        <v>1.5357100922881228E-2</v>
      </c>
      <c r="I72" s="23">
        <f t="shared" si="6"/>
        <v>1.5319645773035573E-2</v>
      </c>
      <c r="J72" s="26">
        <f t="shared" si="1"/>
        <v>5.1157966995601239E-8</v>
      </c>
      <c r="K72" s="24">
        <f t="shared" si="7"/>
        <v>2.8771587761572404E-8</v>
      </c>
      <c r="L72" s="16">
        <f t="shared" si="8"/>
        <v>2.0012003599119754E-2</v>
      </c>
      <c r="M72" s="16">
        <f t="shared" si="2"/>
        <v>1.4315856066635102E-6</v>
      </c>
      <c r="N72" s="16"/>
    </row>
    <row r="73" spans="1:14" x14ac:dyDescent="0.25">
      <c r="A73" s="6">
        <v>43803</v>
      </c>
      <c r="B73" s="3">
        <v>2.697299736079976E-2</v>
      </c>
      <c r="C73" s="3">
        <v>2.4492186916171561E-2</v>
      </c>
      <c r="D73" s="2">
        <v>5.2850215444008792E-4</v>
      </c>
      <c r="E73" s="16">
        <v>2.001060646485793E-2</v>
      </c>
      <c r="F73" s="23">
        <f t="shared" si="3"/>
        <v>3.137754355798883E-3</v>
      </c>
      <c r="G73" s="23">
        <f t="shared" si="4"/>
        <v>1.2542205775152526E-2</v>
      </c>
      <c r="H73" s="23">
        <f t="shared" si="5"/>
        <v>1.5719314491753344E-2</v>
      </c>
      <c r="I73" s="23">
        <f t="shared" si="6"/>
        <v>1.5679960130951409E-2</v>
      </c>
      <c r="J73" s="26">
        <f t="shared" si="1"/>
        <v>5.1318488129375495E-8</v>
      </c>
      <c r="K73" s="24">
        <f t="shared" si="7"/>
        <v>3.445134483942569E-8</v>
      </c>
      <c r="L73" s="16">
        <f t="shared" si="8"/>
        <v>2.0012054757086749E-2</v>
      </c>
      <c r="M73" s="16">
        <f t="shared" si="2"/>
        <v>1.4482922288186484E-6</v>
      </c>
      <c r="N73" s="16"/>
    </row>
    <row r="74" spans="1:14" x14ac:dyDescent="0.25">
      <c r="A74" s="6">
        <v>43804</v>
      </c>
      <c r="B74" s="3">
        <v>2.5810899634793709E-2</v>
      </c>
      <c r="C74" s="3">
        <v>2.0612971232271651E-2</v>
      </c>
      <c r="D74" s="2">
        <v>4.2563146532084288E-4</v>
      </c>
      <c r="E74" s="16">
        <v>2.001063498438254E-2</v>
      </c>
      <c r="F74" s="23">
        <f t="shared" si="3"/>
        <v>-4.308374447457386E-2</v>
      </c>
      <c r="G74" s="23">
        <f t="shared" si="4"/>
        <v>-0.15838584350091511</v>
      </c>
      <c r="H74" s="23">
        <f t="shared" si="5"/>
        <v>-0.19464573276570563</v>
      </c>
      <c r="I74" s="23">
        <f t="shared" si="6"/>
        <v>-0.20146958797548897</v>
      </c>
      <c r="J74" s="26">
        <f t="shared" ref="J74:J137" si="9">B74/$B$2</f>
        <v>4.9107495499988031E-8</v>
      </c>
      <c r="K74" s="24">
        <f t="shared" si="7"/>
        <v>2.8519524609971203E-8</v>
      </c>
      <c r="L74" s="16">
        <f t="shared" si="8"/>
        <v>2.0012106075574878E-2</v>
      </c>
      <c r="M74" s="16">
        <f t="shared" ref="M74:M137" si="10">ABS(E74-L74)</f>
        <v>1.47109119233782E-6</v>
      </c>
      <c r="N74" s="16"/>
    </row>
    <row r="75" spans="1:14" x14ac:dyDescent="0.25">
      <c r="A75" s="6">
        <v>43805</v>
      </c>
      <c r="B75" s="3">
        <v>2.2796862477057121E-2</v>
      </c>
      <c r="C75" s="3">
        <v>9.42538165812494E-3</v>
      </c>
      <c r="D75" s="2">
        <v>1.7189530356324071E-4</v>
      </c>
      <c r="E75" s="16">
        <v>2.0010652058733241E-2</v>
      </c>
      <c r="F75" s="23">
        <f t="shared" ref="F75:F138" si="11">(B75/B74)-1</f>
        <v>-0.11677381262889397</v>
      </c>
      <c r="G75" s="23">
        <f t="shared" ref="G75:G138" si="12">(C75/C74)-1</f>
        <v>-0.54274512141323084</v>
      </c>
      <c r="H75" s="23">
        <f t="shared" ref="H75:H138" si="13">(D75/D74)-1</f>
        <v>-0.59614051692896974</v>
      </c>
      <c r="I75" s="23">
        <f t="shared" ref="I75:I138" si="14">F75+G75</f>
        <v>-0.6595189340421248</v>
      </c>
      <c r="J75" s="26">
        <f t="shared" si="9"/>
        <v>4.3373026021798177E-8</v>
      </c>
      <c r="K75" s="24">
        <f t="shared" ref="K75:K138" si="15">E75-E74</f>
        <v>1.7074350700668761E-8</v>
      </c>
      <c r="L75" s="16">
        <f t="shared" si="8"/>
        <v>2.0012155183070379E-2</v>
      </c>
      <c r="M75" s="16">
        <f t="shared" si="10"/>
        <v>1.503124337137729E-6</v>
      </c>
      <c r="N75" s="16"/>
    </row>
    <row r="76" spans="1:14" x14ac:dyDescent="0.25">
      <c r="A76" s="6">
        <v>43806</v>
      </c>
      <c r="B76" s="3">
        <v>2.3003147989953659E-2</v>
      </c>
      <c r="C76" s="3">
        <v>1.0175705250721321E-2</v>
      </c>
      <c r="D76" s="2">
        <v>1.872586030275928E-4</v>
      </c>
      <c r="E76" s="16">
        <v>2.0010663923430282E-2</v>
      </c>
      <c r="F76" s="23">
        <f t="shared" si="11"/>
        <v>9.0488554336871641E-3</v>
      </c>
      <c r="G76" s="23">
        <f t="shared" si="12"/>
        <v>7.9606706636603963E-2</v>
      </c>
      <c r="H76" s="23">
        <f t="shared" si="13"/>
        <v>8.9375911650197537E-2</v>
      </c>
      <c r="I76" s="23">
        <f t="shared" si="14"/>
        <v>8.8655562070291127E-2</v>
      </c>
      <c r="J76" s="26">
        <f t="shared" si="9"/>
        <v>4.3765502263990976E-8</v>
      </c>
      <c r="K76" s="24">
        <f t="shared" si="15"/>
        <v>1.1864697040814276E-8</v>
      </c>
      <c r="L76" s="16">
        <f t="shared" ref="L76:L139" si="16">L75+J75</f>
        <v>2.00121985560964E-2</v>
      </c>
      <c r="M76" s="16">
        <f t="shared" si="10"/>
        <v>1.5346326661183629E-6</v>
      </c>
      <c r="N76" s="16"/>
    </row>
    <row r="77" spans="1:14" x14ac:dyDescent="0.25">
      <c r="A77" s="6">
        <v>43807</v>
      </c>
      <c r="B77" s="3">
        <v>2.3235599174869021E-2</v>
      </c>
      <c r="C77" s="3">
        <v>1.101400848837673E-2</v>
      </c>
      <c r="D77" s="2">
        <v>2.047336692356215E-4</v>
      </c>
      <c r="E77" s="16">
        <v>2.0010674762375901E-2</v>
      </c>
      <c r="F77" s="23">
        <f t="shared" si="11"/>
        <v>1.0105190168618883E-2</v>
      </c>
      <c r="G77" s="23">
        <f t="shared" si="12"/>
        <v>8.2382814458583642E-2</v>
      </c>
      <c r="H77" s="23">
        <f t="shared" si="13"/>
        <v>9.3320498633933102E-2</v>
      </c>
      <c r="I77" s="23">
        <f t="shared" si="14"/>
        <v>9.2488004627202525E-2</v>
      </c>
      <c r="J77" s="26">
        <f t="shared" si="9"/>
        <v>4.4207760987193723E-8</v>
      </c>
      <c r="K77" s="24">
        <f t="shared" si="15"/>
        <v>1.0838945619512375E-8</v>
      </c>
      <c r="L77" s="16">
        <f t="shared" si="16"/>
        <v>2.0012242321598664E-2</v>
      </c>
      <c r="M77" s="16">
        <f t="shared" si="10"/>
        <v>1.5675592227627766E-6</v>
      </c>
      <c r="N77" s="16"/>
    </row>
    <row r="78" spans="1:14" x14ac:dyDescent="0.25">
      <c r="A78" s="6">
        <v>43808</v>
      </c>
      <c r="B78" s="3">
        <v>2.3154527225525159E-2</v>
      </c>
      <c r="C78" s="3">
        <v>1.072017301063804E-2</v>
      </c>
      <c r="D78" s="2">
        <v>1.9857643026972689E-4</v>
      </c>
      <c r="E78" s="16">
        <v>2.0010689322351619E-2</v>
      </c>
      <c r="F78" s="23">
        <f t="shared" si="11"/>
        <v>-3.4891266945054067E-3</v>
      </c>
      <c r="G78" s="23">
        <f t="shared" si="12"/>
        <v>-2.6678341318583487E-2</v>
      </c>
      <c r="H78" s="23">
        <f t="shared" si="13"/>
        <v>-3.0074383900229096E-2</v>
      </c>
      <c r="I78" s="23">
        <f t="shared" si="14"/>
        <v>-3.0167468013088894E-2</v>
      </c>
      <c r="J78" s="26">
        <f t="shared" si="9"/>
        <v>4.4053514508228996E-8</v>
      </c>
      <c r="K78" s="24">
        <f t="shared" si="15"/>
        <v>1.4559975718142493E-8</v>
      </c>
      <c r="L78" s="16">
        <f t="shared" si="16"/>
        <v>2.0012286529359651E-2</v>
      </c>
      <c r="M78" s="16">
        <f t="shared" si="10"/>
        <v>1.5972070080312595E-6</v>
      </c>
      <c r="N78" s="16"/>
    </row>
    <row r="79" spans="1:14" x14ac:dyDescent="0.25">
      <c r="A79" s="6">
        <v>43809</v>
      </c>
      <c r="B79" s="3">
        <v>2.2923965770004499E-2</v>
      </c>
      <c r="C79" s="3">
        <v>9.8914304666183565E-3</v>
      </c>
      <c r="D79" s="2">
        <v>1.8140065074651111E-4</v>
      </c>
      <c r="E79" s="16">
        <v>2.0010699701556049E-2</v>
      </c>
      <c r="F79" s="23">
        <f t="shared" si="11"/>
        <v>-9.9575108260683276E-3</v>
      </c>
      <c r="G79" s="23">
        <f t="shared" si="12"/>
        <v>-7.7306825477283847E-2</v>
      </c>
      <c r="H79" s="23">
        <f t="shared" si="13"/>
        <v>-8.6494552751733234E-2</v>
      </c>
      <c r="I79" s="23">
        <f t="shared" si="14"/>
        <v>-8.7264336303352175E-2</v>
      </c>
      <c r="J79" s="26">
        <f t="shared" si="9"/>
        <v>4.3614851160586944E-8</v>
      </c>
      <c r="K79" s="24">
        <f t="shared" si="15"/>
        <v>1.0379204429949995E-8</v>
      </c>
      <c r="L79" s="16">
        <f t="shared" si="16"/>
        <v>2.001233058287416E-2</v>
      </c>
      <c r="M79" s="16">
        <f t="shared" si="10"/>
        <v>1.6308813181112325E-6</v>
      </c>
      <c r="N79" s="16"/>
    </row>
    <row r="80" spans="1:14" x14ac:dyDescent="0.25">
      <c r="A80" s="6">
        <v>43810</v>
      </c>
      <c r="B80" s="3">
        <v>2.2694433379078671E-2</v>
      </c>
      <c r="C80" s="3">
        <v>9.0542307084498213E-3</v>
      </c>
      <c r="D80" s="2">
        <v>1.6438450848937821E-4</v>
      </c>
      <c r="E80" s="16">
        <v>2.0010710568665002E-2</v>
      </c>
      <c r="F80" s="23">
        <f t="shared" si="11"/>
        <v>-1.0012769746243766E-2</v>
      </c>
      <c r="G80" s="23">
        <f t="shared" si="12"/>
        <v>-8.4638896365285099E-2</v>
      </c>
      <c r="H80" s="23">
        <f t="shared" si="13"/>
        <v>-9.3804196330647294E-2</v>
      </c>
      <c r="I80" s="23">
        <f t="shared" si="14"/>
        <v>-9.4651666111528865E-2</v>
      </c>
      <c r="J80" s="26">
        <f t="shared" si="9"/>
        <v>4.3178145698399299E-8</v>
      </c>
      <c r="K80" s="24">
        <f t="shared" si="15"/>
        <v>1.0867108952289373E-8</v>
      </c>
      <c r="L80" s="16">
        <f t="shared" si="16"/>
        <v>2.0012374197725322E-2</v>
      </c>
      <c r="M80" s="16">
        <f t="shared" si="10"/>
        <v>1.6636290603201653E-6</v>
      </c>
      <c r="N80" s="16"/>
    </row>
    <row r="81" spans="1:14" x14ac:dyDescent="0.25">
      <c r="A81" s="6">
        <v>43811</v>
      </c>
      <c r="B81" s="3">
        <v>2.2718011401490209E-2</v>
      </c>
      <c r="C81" s="3">
        <v>9.1396829855120276E-3</v>
      </c>
      <c r="D81" s="2">
        <v>1.6610833781669469E-4</v>
      </c>
      <c r="E81" s="16">
        <v>2.0010721111128511E-2</v>
      </c>
      <c r="F81" s="23">
        <f t="shared" si="11"/>
        <v>1.0389341746366298E-3</v>
      </c>
      <c r="G81" s="23">
        <f t="shared" si="12"/>
        <v>9.4378285482010771E-3</v>
      </c>
      <c r="H81" s="23">
        <f t="shared" si="13"/>
        <v>1.0486568005450891E-2</v>
      </c>
      <c r="I81" s="23">
        <f t="shared" si="14"/>
        <v>1.0476762722837707E-2</v>
      </c>
      <c r="J81" s="26">
        <f t="shared" si="9"/>
        <v>4.3223004949562802E-8</v>
      </c>
      <c r="K81" s="24">
        <f t="shared" si="15"/>
        <v>1.0542463509816136E-8</v>
      </c>
      <c r="L81" s="16">
        <f t="shared" si="16"/>
        <v>2.0012417375871019E-2</v>
      </c>
      <c r="M81" s="16">
        <f t="shared" si="10"/>
        <v>1.6962647425081134E-6</v>
      </c>
      <c r="N81" s="16"/>
    </row>
    <row r="82" spans="1:14" x14ac:dyDescent="0.25">
      <c r="A82" s="6">
        <v>43812</v>
      </c>
      <c r="B82" s="3">
        <v>2.2579794392537319E-2</v>
      </c>
      <c r="C82" s="3">
        <v>8.6401490109896152E-3</v>
      </c>
      <c r="D82" s="2">
        <v>1.560742305512241E-4</v>
      </c>
      <c r="E82" s="16">
        <v>2.001073096036372E-2</v>
      </c>
      <c r="F82" s="23">
        <f t="shared" si="11"/>
        <v>-6.0840276250510028E-3</v>
      </c>
      <c r="G82" s="23">
        <f t="shared" si="12"/>
        <v>-5.465550340359282E-2</v>
      </c>
      <c r="H82" s="23">
        <f t="shared" si="13"/>
        <v>-6.04070054360758E-2</v>
      </c>
      <c r="I82" s="23">
        <f t="shared" si="14"/>
        <v>-6.0739531028643823E-2</v>
      </c>
      <c r="J82" s="26">
        <f t="shared" si="9"/>
        <v>4.2960034993411947E-8</v>
      </c>
      <c r="K82" s="24">
        <f t="shared" si="15"/>
        <v>9.8492352086643198E-9</v>
      </c>
      <c r="L82" s="16">
        <f t="shared" si="16"/>
        <v>2.0012460598875969E-2</v>
      </c>
      <c r="M82" s="16">
        <f t="shared" si="10"/>
        <v>1.7296385122489433E-6</v>
      </c>
      <c r="N82" s="16"/>
    </row>
    <row r="83" spans="1:14" x14ac:dyDescent="0.25">
      <c r="A83" s="6">
        <v>43813</v>
      </c>
      <c r="B83" s="3">
        <v>2.2533394184084989E-2</v>
      </c>
      <c r="C83" s="3">
        <v>8.4708357226690525E-3</v>
      </c>
      <c r="D83" s="2">
        <v>1.5270134432602409E-4</v>
      </c>
      <c r="E83" s="16">
        <v>2.001074035459896E-2</v>
      </c>
      <c r="F83" s="23">
        <f t="shared" si="11"/>
        <v>-2.0549437982334551E-3</v>
      </c>
      <c r="G83" s="23">
        <f t="shared" si="12"/>
        <v>-1.9596107440416732E-2</v>
      </c>
      <c r="H83" s="23">
        <f t="shared" si="13"/>
        <v>-2.1610782339196111E-2</v>
      </c>
      <c r="I83" s="23">
        <f t="shared" si="14"/>
        <v>-2.1651051238650187E-2</v>
      </c>
      <c r="J83" s="26">
        <f t="shared" si="9"/>
        <v>4.2871754535930341E-8</v>
      </c>
      <c r="K83" s="24">
        <f t="shared" si="15"/>
        <v>9.39423524040639E-9</v>
      </c>
      <c r="L83" s="16">
        <f t="shared" si="16"/>
        <v>2.0012503558910964E-2</v>
      </c>
      <c r="M83" s="16">
        <f t="shared" si="10"/>
        <v>1.7632043120031915E-6</v>
      </c>
      <c r="N83" s="16"/>
    </row>
    <row r="84" spans="1:14" x14ac:dyDescent="0.25">
      <c r="A84" s="6">
        <v>43814</v>
      </c>
      <c r="B84" s="3">
        <v>2.2615112277722969E-2</v>
      </c>
      <c r="C84" s="3">
        <v>8.7669690516247161E-3</v>
      </c>
      <c r="D84" s="2">
        <v>1.5861279155025241E-4</v>
      </c>
      <c r="E84" s="16">
        <v>2.001074985240334E-2</v>
      </c>
      <c r="F84" s="23">
        <f t="shared" si="11"/>
        <v>3.6265328237010674E-3</v>
      </c>
      <c r="G84" s="23">
        <f t="shared" si="12"/>
        <v>3.4959163257430648E-2</v>
      </c>
      <c r="H84" s="23">
        <f t="shared" si="13"/>
        <v>3.8712476634175097E-2</v>
      </c>
      <c r="I84" s="23">
        <f t="shared" si="14"/>
        <v>3.8585696081131715E-2</v>
      </c>
      <c r="J84" s="26">
        <f t="shared" si="9"/>
        <v>4.3027230360964552E-8</v>
      </c>
      <c r="K84" s="24">
        <f t="shared" si="15"/>
        <v>9.4978043797822043E-9</v>
      </c>
      <c r="L84" s="16">
        <f t="shared" si="16"/>
        <v>2.0012546430665499E-2</v>
      </c>
      <c r="M84" s="16">
        <f t="shared" si="10"/>
        <v>1.7965782621587323E-6</v>
      </c>
      <c r="N84" s="16"/>
    </row>
    <row r="85" spans="1:14" x14ac:dyDescent="0.25">
      <c r="A85" s="6">
        <v>43815</v>
      </c>
      <c r="B85" s="3">
        <v>2.2583282152882099E-2</v>
      </c>
      <c r="C85" s="3">
        <v>8.6582009277852718E-3</v>
      </c>
      <c r="D85" s="2">
        <v>1.564244755908163E-4</v>
      </c>
      <c r="E85" s="16">
        <v>2.0010759574784188E-2</v>
      </c>
      <c r="F85" s="23">
        <f t="shared" si="11"/>
        <v>-1.4074714487367634E-3</v>
      </c>
      <c r="G85" s="23">
        <f t="shared" si="12"/>
        <v>-1.2406582388845955E-2</v>
      </c>
      <c r="H85" s="23">
        <f t="shared" si="13"/>
        <v>-1.3796591927094259E-2</v>
      </c>
      <c r="I85" s="23">
        <f t="shared" si="14"/>
        <v>-1.3814053837582718E-2</v>
      </c>
      <c r="J85" s="26">
        <f t="shared" si="9"/>
        <v>4.2966670762713277E-8</v>
      </c>
      <c r="K85" s="24">
        <f t="shared" si="15"/>
        <v>9.7223808483148932E-9</v>
      </c>
      <c r="L85" s="16">
        <f t="shared" si="16"/>
        <v>2.0012589457895861E-2</v>
      </c>
      <c r="M85" s="16">
        <f t="shared" si="10"/>
        <v>1.8298831116723979E-6</v>
      </c>
      <c r="N85" s="16"/>
    </row>
    <row r="86" spans="1:14" x14ac:dyDescent="0.25">
      <c r="A86" s="6">
        <v>43816</v>
      </c>
      <c r="B86" s="3">
        <v>2.271792504851829E-2</v>
      </c>
      <c r="C86" s="3">
        <v>9.1393372722994946E-3</v>
      </c>
      <c r="D86" s="2">
        <v>1.6610142331618361E-4</v>
      </c>
      <c r="E86" s="16">
        <v>2.001077095439259E-2</v>
      </c>
      <c r="F86" s="23">
        <f t="shared" si="11"/>
        <v>5.9620605510173341E-3</v>
      </c>
      <c r="G86" s="23">
        <f t="shared" si="12"/>
        <v>5.5570013739250967E-2</v>
      </c>
      <c r="H86" s="23">
        <f t="shared" si="13"/>
        <v>6.1863386077002369E-2</v>
      </c>
      <c r="I86" s="23">
        <f t="shared" si="14"/>
        <v>6.1532074290268302E-2</v>
      </c>
      <c r="J86" s="26">
        <f t="shared" si="9"/>
        <v>4.3222840655476199E-8</v>
      </c>
      <c r="K86" s="24">
        <f t="shared" si="15"/>
        <v>1.1379608401418384E-8</v>
      </c>
      <c r="L86" s="16">
        <f t="shared" si="16"/>
        <v>2.0012632424566624E-2</v>
      </c>
      <c r="M86" s="16">
        <f t="shared" si="10"/>
        <v>1.8614701740339579E-6</v>
      </c>
      <c r="N86" s="16"/>
    </row>
    <row r="87" spans="1:14" x14ac:dyDescent="0.25">
      <c r="A87" s="6">
        <v>43817</v>
      </c>
      <c r="B87" s="3">
        <v>2.2704567724082751E-2</v>
      </c>
      <c r="C87" s="3">
        <v>9.0940678987341886E-3</v>
      </c>
      <c r="D87" s="2">
        <v>1.6518150439537381E-4</v>
      </c>
      <c r="E87" s="16">
        <v>2.001078098657114E-2</v>
      </c>
      <c r="F87" s="23">
        <f t="shared" si="11"/>
        <v>-5.8796410354433615E-4</v>
      </c>
      <c r="G87" s="23">
        <f t="shared" si="12"/>
        <v>-4.9532446627736926E-3</v>
      </c>
      <c r="H87" s="23">
        <f t="shared" si="13"/>
        <v>-5.5382964362603593E-3</v>
      </c>
      <c r="I87" s="23">
        <f t="shared" si="14"/>
        <v>-5.5412087663180287E-3</v>
      </c>
      <c r="J87" s="26">
        <f t="shared" si="9"/>
        <v>4.3197427176717563E-8</v>
      </c>
      <c r="K87" s="24">
        <f t="shared" si="15"/>
        <v>1.0032178549695958E-8</v>
      </c>
      <c r="L87" s="16">
        <f t="shared" si="16"/>
        <v>2.0012675647407278E-2</v>
      </c>
      <c r="M87" s="16">
        <f t="shared" si="10"/>
        <v>1.8946608361380957E-6</v>
      </c>
      <c r="N87" s="16"/>
    </row>
    <row r="88" spans="1:14" x14ac:dyDescent="0.25">
      <c r="A88" s="6">
        <v>43818</v>
      </c>
      <c r="B88" s="3">
        <v>2.2498798478883138E-2</v>
      </c>
      <c r="C88" s="3">
        <v>8.3454615112488507E-3</v>
      </c>
      <c r="D88" s="2">
        <v>1.502102854038908E-4</v>
      </c>
      <c r="E88" s="16">
        <v>2.001079063043822E-2</v>
      </c>
      <c r="F88" s="23">
        <f t="shared" si="11"/>
        <v>-9.0629008092214525E-3</v>
      </c>
      <c r="G88" s="23">
        <f t="shared" si="12"/>
        <v>-8.231809964708281E-2</v>
      </c>
      <c r="H88" s="23">
        <f t="shared" si="13"/>
        <v>-9.0634959684398497E-2</v>
      </c>
      <c r="I88" s="23">
        <f t="shared" si="14"/>
        <v>-9.1381000456304262E-2</v>
      </c>
      <c r="J88" s="26">
        <f t="shared" si="9"/>
        <v>4.2805933179001403E-8</v>
      </c>
      <c r="K88" s="24">
        <f t="shared" si="15"/>
        <v>9.6438670799114945E-9</v>
      </c>
      <c r="L88" s="16">
        <f t="shared" si="16"/>
        <v>2.0012718844834455E-2</v>
      </c>
      <c r="M88" s="16">
        <f t="shared" si="10"/>
        <v>1.9282143962351395E-6</v>
      </c>
      <c r="N88" s="16"/>
    </row>
    <row r="89" spans="1:14" x14ac:dyDescent="0.25">
      <c r="A89" s="6">
        <v>43819</v>
      </c>
      <c r="B89" s="3">
        <v>2.2449292980306471E-2</v>
      </c>
      <c r="C89" s="3">
        <v>8.1667608858057156E-3</v>
      </c>
      <c r="D89" s="2">
        <v>1.4667040626044781E-4</v>
      </c>
      <c r="E89" s="16">
        <v>2.001079981527373E-2</v>
      </c>
      <c r="F89" s="23">
        <f t="shared" si="11"/>
        <v>-2.2003618825748861E-3</v>
      </c>
      <c r="G89" s="23">
        <f t="shared" si="12"/>
        <v>-2.1412911101712506E-2</v>
      </c>
      <c r="H89" s="23">
        <f t="shared" si="13"/>
        <v>-2.356615683090435E-2</v>
      </c>
      <c r="I89" s="23">
        <f t="shared" si="14"/>
        <v>-2.3613272984287392E-2</v>
      </c>
      <c r="J89" s="26">
        <f t="shared" si="9"/>
        <v>4.2711744635286281E-8</v>
      </c>
      <c r="K89" s="24">
        <f t="shared" si="15"/>
        <v>9.1848355102119861E-9</v>
      </c>
      <c r="L89" s="16">
        <f t="shared" si="16"/>
        <v>2.0012761650767635E-2</v>
      </c>
      <c r="M89" s="16">
        <f t="shared" si="10"/>
        <v>1.9618354939049398E-6</v>
      </c>
      <c r="N89" s="16"/>
    </row>
    <row r="90" spans="1:14" x14ac:dyDescent="0.25">
      <c r="A90" s="6">
        <v>43820</v>
      </c>
      <c r="B90" s="3">
        <v>2.245165806850126E-2</v>
      </c>
      <c r="C90" s="3">
        <v>8.1829529764012466E-3</v>
      </c>
      <c r="D90" s="2">
        <v>1.4697668977342839E-4</v>
      </c>
      <c r="E90" s="16">
        <v>2.0010808307366689E-2</v>
      </c>
      <c r="F90" s="23">
        <f t="shared" si="11"/>
        <v>1.053524579532894E-4</v>
      </c>
      <c r="G90" s="23">
        <f t="shared" si="12"/>
        <v>1.9826820966037939E-3</v>
      </c>
      <c r="H90" s="23">
        <f t="shared" si="13"/>
        <v>2.0882434349891454E-3</v>
      </c>
      <c r="I90" s="23">
        <f t="shared" si="14"/>
        <v>2.0880345545570833E-3</v>
      </c>
      <c r="J90" s="26">
        <f t="shared" si="9"/>
        <v>4.2716244422567084E-8</v>
      </c>
      <c r="K90" s="24">
        <f t="shared" si="15"/>
        <v>8.4920929593890193E-9</v>
      </c>
      <c r="L90" s="16">
        <f t="shared" si="16"/>
        <v>2.0012804362512269E-2</v>
      </c>
      <c r="M90" s="16">
        <f t="shared" si="10"/>
        <v>1.9960551455797115E-6</v>
      </c>
      <c r="N90" s="16"/>
    </row>
    <row r="91" spans="1:14" x14ac:dyDescent="0.25">
      <c r="A91" s="6">
        <v>43821</v>
      </c>
      <c r="B91" s="3">
        <v>2.2531909466498742E-2</v>
      </c>
      <c r="C91" s="3">
        <v>8.4671814626792376E-3</v>
      </c>
      <c r="D91" s="2">
        <v>1.5262541292280401E-4</v>
      </c>
      <c r="E91" s="16">
        <v>2.001081763588123E-2</v>
      </c>
      <c r="F91" s="23">
        <f t="shared" si="11"/>
        <v>3.5744085248683444E-3</v>
      </c>
      <c r="G91" s="23">
        <f t="shared" si="12"/>
        <v>3.4734219675669031E-2</v>
      </c>
      <c r="H91" s="23">
        <f t="shared" si="13"/>
        <v>3.8432782491450768E-2</v>
      </c>
      <c r="I91" s="23">
        <f t="shared" si="14"/>
        <v>3.8308628200537376E-2</v>
      </c>
      <c r="J91" s="26">
        <f t="shared" si="9"/>
        <v>4.2868929730781472E-8</v>
      </c>
      <c r="K91" s="24">
        <f t="shared" si="15"/>
        <v>9.3285145406907244E-9</v>
      </c>
      <c r="L91" s="16">
        <f t="shared" si="16"/>
        <v>2.0012847078756692E-2</v>
      </c>
      <c r="M91" s="16">
        <f t="shared" si="10"/>
        <v>2.0294428754626115E-6</v>
      </c>
      <c r="N91" s="16"/>
    </row>
    <row r="92" spans="1:14" x14ac:dyDescent="0.25">
      <c r="A92" s="6">
        <v>43822</v>
      </c>
      <c r="B92" s="3">
        <v>2.2323912288064771E-2</v>
      </c>
      <c r="C92" s="3">
        <v>7.7116184703523881E-3</v>
      </c>
      <c r="D92" s="2">
        <v>1.3772279546493351E-4</v>
      </c>
      <c r="E92" s="16">
        <v>2.001082719072203E-2</v>
      </c>
      <c r="F92" s="23">
        <f t="shared" si="11"/>
        <v>-9.23122732865711E-3</v>
      </c>
      <c r="G92" s="23">
        <f t="shared" si="12"/>
        <v>-8.9234297818836406E-2</v>
      </c>
      <c r="H92" s="23">
        <f t="shared" si="13"/>
        <v>-9.764178305881499E-2</v>
      </c>
      <c r="I92" s="23">
        <f t="shared" si="14"/>
        <v>-9.8465525147493516E-2</v>
      </c>
      <c r="J92" s="26">
        <f t="shared" si="9"/>
        <v>4.2473196895100402E-8</v>
      </c>
      <c r="K92" s="24">
        <f t="shared" si="15"/>
        <v>9.5548408005075025E-9</v>
      </c>
      <c r="L92" s="16">
        <f t="shared" si="16"/>
        <v>2.0012889947686425E-2</v>
      </c>
      <c r="M92" s="16">
        <f t="shared" si="10"/>
        <v>2.0627569643945354E-6</v>
      </c>
      <c r="N92" s="16"/>
    </row>
    <row r="93" spans="1:14" x14ac:dyDescent="0.25">
      <c r="A93" s="6">
        <v>43823</v>
      </c>
      <c r="B93" s="3">
        <v>2.22415287041921E-2</v>
      </c>
      <c r="C93" s="3">
        <v>7.4129533921674044E-3</v>
      </c>
      <c r="D93" s="2">
        <v>1.3190033252378361E-4</v>
      </c>
      <c r="E93" s="16">
        <v>2.001083606378035E-2</v>
      </c>
      <c r="F93" s="23">
        <f t="shared" si="11"/>
        <v>-3.6903739277239778E-3</v>
      </c>
      <c r="G93" s="23">
        <f t="shared" si="12"/>
        <v>-3.8729234250010292E-2</v>
      </c>
      <c r="H93" s="23">
        <f t="shared" si="13"/>
        <v>-4.2276682821417166E-2</v>
      </c>
      <c r="I93" s="23">
        <f t="shared" si="14"/>
        <v>-4.2419608177734269E-2</v>
      </c>
      <c r="J93" s="26">
        <f t="shared" si="9"/>
        <v>4.2316454916651636E-8</v>
      </c>
      <c r="K93" s="24">
        <f t="shared" si="15"/>
        <v>8.873058319341931E-9</v>
      </c>
      <c r="L93" s="16">
        <f t="shared" si="16"/>
        <v>2.0012932420883318E-2</v>
      </c>
      <c r="M93" s="16">
        <f t="shared" si="10"/>
        <v>2.0963571029687655E-6</v>
      </c>
      <c r="N93" s="16"/>
    </row>
    <row r="94" spans="1:14" x14ac:dyDescent="0.25">
      <c r="A94" s="6">
        <v>43824</v>
      </c>
      <c r="B94" s="3">
        <v>2.2232601933491691E-2</v>
      </c>
      <c r="C94" s="3">
        <v>7.3805624686715168E-3</v>
      </c>
      <c r="D94" s="2">
        <v>1.3127128592899399E-4</v>
      </c>
      <c r="E94" s="16">
        <v>2.001084400455299E-2</v>
      </c>
      <c r="F94" s="23">
        <f t="shared" si="11"/>
        <v>-4.0135598677293327E-4</v>
      </c>
      <c r="G94" s="23">
        <f t="shared" si="12"/>
        <v>-4.3695031902011294E-3</v>
      </c>
      <c r="H94" s="23">
        <f t="shared" si="13"/>
        <v>-4.769105450709854E-3</v>
      </c>
      <c r="I94" s="23">
        <f t="shared" si="14"/>
        <v>-4.7708591769740627E-3</v>
      </c>
      <c r="J94" s="26">
        <f t="shared" si="9"/>
        <v>4.2299470954131831E-8</v>
      </c>
      <c r="K94" s="24">
        <f t="shared" si="15"/>
        <v>7.940772640130378E-9</v>
      </c>
      <c r="L94" s="16">
        <f t="shared" si="16"/>
        <v>2.0012974737338235E-2</v>
      </c>
      <c r="M94" s="16">
        <f t="shared" si="10"/>
        <v>2.1307327852451707E-6</v>
      </c>
      <c r="N94" s="16"/>
    </row>
    <row r="95" spans="1:14" x14ac:dyDescent="0.25">
      <c r="A95" s="6">
        <v>43825</v>
      </c>
      <c r="B95" s="3">
        <v>2.2214906745420489E-2</v>
      </c>
      <c r="C95" s="3">
        <v>7.3166550474639417E-3</v>
      </c>
      <c r="D95" s="2">
        <v>1.3003104765425729E-4</v>
      </c>
      <c r="E95" s="16">
        <v>2.0010853462918171E-2</v>
      </c>
      <c r="F95" s="23">
        <f t="shared" si="11"/>
        <v>-7.9591170318871196E-4</v>
      </c>
      <c r="G95" s="23">
        <f t="shared" si="12"/>
        <v>-8.6588822300257551E-3</v>
      </c>
      <c r="H95" s="23">
        <f t="shared" si="13"/>
        <v>-9.4479022275104629E-3</v>
      </c>
      <c r="I95" s="23">
        <f t="shared" si="14"/>
        <v>-9.454793933214467E-3</v>
      </c>
      <c r="J95" s="26">
        <f t="shared" si="9"/>
        <v>4.2265804310160747E-8</v>
      </c>
      <c r="K95" s="24">
        <f t="shared" si="15"/>
        <v>9.4583651813473502E-9</v>
      </c>
      <c r="L95" s="16">
        <f t="shared" si="16"/>
        <v>2.0013017036809189E-2</v>
      </c>
      <c r="M95" s="16">
        <f t="shared" si="10"/>
        <v>2.1635738910175117E-6</v>
      </c>
      <c r="N95" s="16"/>
    </row>
    <row r="96" spans="1:14" x14ac:dyDescent="0.25">
      <c r="A96" s="6">
        <v>43826</v>
      </c>
      <c r="B96" s="3">
        <v>2.217518799704803E-2</v>
      </c>
      <c r="C96" s="3">
        <v>7.1724766129796494E-3</v>
      </c>
      <c r="D96" s="2">
        <v>1.2724081383780331E-4</v>
      </c>
      <c r="E96" s="16">
        <v>2.0010860286042442E-2</v>
      </c>
      <c r="F96" s="23">
        <f t="shared" si="11"/>
        <v>-1.7879322577235568E-3</v>
      </c>
      <c r="G96" s="23">
        <f t="shared" si="12"/>
        <v>-1.9705512088378008E-2</v>
      </c>
      <c r="H96" s="23">
        <f t="shared" si="13"/>
        <v>-2.1458212225383355E-2</v>
      </c>
      <c r="I96" s="23">
        <f t="shared" si="14"/>
        <v>-2.1493444346101565E-2</v>
      </c>
      <c r="J96" s="26">
        <f t="shared" si="9"/>
        <v>4.2190235915235975E-8</v>
      </c>
      <c r="K96" s="24">
        <f t="shared" si="15"/>
        <v>6.8231242704441808E-9</v>
      </c>
      <c r="L96" s="16">
        <f t="shared" si="16"/>
        <v>2.00130593026135E-2</v>
      </c>
      <c r="M96" s="16">
        <f t="shared" si="10"/>
        <v>2.1990165710583653E-6</v>
      </c>
      <c r="N96" s="16"/>
    </row>
    <row r="97" spans="1:14" x14ac:dyDescent="0.25">
      <c r="A97" s="6">
        <v>43827</v>
      </c>
      <c r="B97" s="3">
        <v>2.2144696635626959E-2</v>
      </c>
      <c r="C97" s="3">
        <v>7.0618682417311817E-3</v>
      </c>
      <c r="D97" s="2">
        <v>1.2510634391512429E-4</v>
      </c>
      <c r="E97" s="16">
        <v>2.0010867857927259E-2</v>
      </c>
      <c r="F97" s="23">
        <f t="shared" si="11"/>
        <v>-1.3750215522470022E-3</v>
      </c>
      <c r="G97" s="23">
        <f t="shared" si="12"/>
        <v>-1.5421224385494092E-2</v>
      </c>
      <c r="H97" s="23">
        <f t="shared" si="13"/>
        <v>-1.6775041421849712E-2</v>
      </c>
      <c r="I97" s="23">
        <f t="shared" si="14"/>
        <v>-1.6796245937741094E-2</v>
      </c>
      <c r="J97" s="26">
        <f t="shared" si="9"/>
        <v>4.2132223431558143E-8</v>
      </c>
      <c r="K97" s="24">
        <f t="shared" si="15"/>
        <v>7.5718848170647224E-9</v>
      </c>
      <c r="L97" s="16">
        <f t="shared" si="16"/>
        <v>2.0013101492849416E-2</v>
      </c>
      <c r="M97" s="16">
        <f t="shared" si="10"/>
        <v>2.2336349221573071E-6</v>
      </c>
      <c r="N97" s="16"/>
    </row>
    <row r="98" spans="1:14" x14ac:dyDescent="0.25">
      <c r="A98" s="6">
        <v>43828</v>
      </c>
      <c r="B98" s="3">
        <v>2.2191149692891099E-2</v>
      </c>
      <c r="C98" s="3">
        <v>7.2302758712837253E-3</v>
      </c>
      <c r="D98" s="2">
        <v>1.2835850734444461E-4</v>
      </c>
      <c r="E98" s="16">
        <v>2.001087527316122E-2</v>
      </c>
      <c r="F98" s="23">
        <f t="shared" si="11"/>
        <v>2.0977057409494737E-3</v>
      </c>
      <c r="G98" s="23">
        <f t="shared" si="12"/>
        <v>2.3847461293225569E-2</v>
      </c>
      <c r="H98" s="23">
        <f t="shared" si="13"/>
        <v>2.5995191990636934E-2</v>
      </c>
      <c r="I98" s="23">
        <f t="shared" si="14"/>
        <v>2.5945167034175043E-2</v>
      </c>
      <c r="J98" s="26">
        <f t="shared" si="9"/>
        <v>4.2220604438529488E-8</v>
      </c>
      <c r="K98" s="24">
        <f t="shared" si="15"/>
        <v>7.4152339615829455E-9</v>
      </c>
      <c r="L98" s="16">
        <f t="shared" si="16"/>
        <v>2.0013143625072848E-2</v>
      </c>
      <c r="M98" s="16">
        <f t="shared" si="10"/>
        <v>2.2683519116280249E-6</v>
      </c>
      <c r="N98" s="16"/>
    </row>
    <row r="99" spans="1:14" x14ac:dyDescent="0.25">
      <c r="A99" s="6">
        <v>43829</v>
      </c>
      <c r="B99" s="3">
        <v>2.2155048573354739E-2</v>
      </c>
      <c r="C99" s="3">
        <v>7.0994162514172099E-3</v>
      </c>
      <c r="D99" s="2">
        <v>1.258303295140899E-4</v>
      </c>
      <c r="E99" s="16">
        <v>2.0010883937210931E-2</v>
      </c>
      <c r="F99" s="23">
        <f t="shared" si="11"/>
        <v>-1.6268251098285891E-3</v>
      </c>
      <c r="G99" s="23">
        <f t="shared" si="12"/>
        <v>-1.8098841897063234E-2</v>
      </c>
      <c r="H99" s="23">
        <f t="shared" si="13"/>
        <v>-1.9696223356434395E-2</v>
      </c>
      <c r="I99" s="23">
        <f t="shared" si="14"/>
        <v>-1.9725667006891823E-2</v>
      </c>
      <c r="J99" s="26">
        <f t="shared" si="9"/>
        <v>4.2151918899076749E-8</v>
      </c>
      <c r="K99" s="24">
        <f t="shared" si="15"/>
        <v>8.6640497103107617E-9</v>
      </c>
      <c r="L99" s="16">
        <f t="shared" si="16"/>
        <v>2.0013185845677288E-2</v>
      </c>
      <c r="M99" s="16">
        <f t="shared" si="10"/>
        <v>2.3019084663573885E-6</v>
      </c>
      <c r="N99" s="16"/>
    </row>
    <row r="100" spans="1:14" x14ac:dyDescent="0.25">
      <c r="A100" s="6">
        <v>43830</v>
      </c>
      <c r="B100" s="3">
        <v>2.213267318943922E-2</v>
      </c>
      <c r="C100" s="3">
        <v>7.0185281311691723E-3</v>
      </c>
      <c r="D100" s="2">
        <v>1.2427103151844231E-4</v>
      </c>
      <c r="E100" s="16">
        <v>2.0010892190800812E-2</v>
      </c>
      <c r="F100" s="23">
        <f t="shared" si="11"/>
        <v>-1.0099451527463277E-3</v>
      </c>
      <c r="G100" s="23">
        <f t="shared" si="12"/>
        <v>-1.1393629755388712E-2</v>
      </c>
      <c r="H100" s="23">
        <f t="shared" si="13"/>
        <v>-1.2392067966991993E-2</v>
      </c>
      <c r="I100" s="23">
        <f t="shared" si="14"/>
        <v>-1.240357490813504E-2</v>
      </c>
      <c r="J100" s="26">
        <f t="shared" si="9"/>
        <v>4.2109347772905671E-8</v>
      </c>
      <c r="K100" s="24">
        <f t="shared" si="15"/>
        <v>8.253589880991008E-9</v>
      </c>
      <c r="L100" s="16">
        <f t="shared" si="16"/>
        <v>2.0013227997596188E-2</v>
      </c>
      <c r="M100" s="16">
        <f t="shared" si="10"/>
        <v>2.3358067953761774E-6</v>
      </c>
      <c r="N100" s="16"/>
    </row>
    <row r="101" spans="1:14" x14ac:dyDescent="0.25">
      <c r="A101" s="6">
        <v>43831</v>
      </c>
      <c r="B101" s="3">
        <v>2.2114411836485721E-2</v>
      </c>
      <c r="C101" s="3">
        <v>6.9526403241021734E-3</v>
      </c>
      <c r="D101" s="2">
        <v>1.2300284118252241E-4</v>
      </c>
      <c r="E101" s="16">
        <v>2.0010900100005009E-2</v>
      </c>
      <c r="F101" s="23">
        <f t="shared" si="11"/>
        <v>-8.2508573624140435E-4</v>
      </c>
      <c r="G101" s="23">
        <f t="shared" si="12"/>
        <v>-9.3876958011170908E-3</v>
      </c>
      <c r="H101" s="23">
        <f t="shared" si="13"/>
        <v>-1.0205035883456781E-2</v>
      </c>
      <c r="I101" s="23">
        <f t="shared" si="14"/>
        <v>-1.0212781537358495E-2</v>
      </c>
      <c r="J101" s="26">
        <f t="shared" si="9"/>
        <v>4.2074603950695818E-8</v>
      </c>
      <c r="K101" s="24">
        <f t="shared" si="15"/>
        <v>7.9092041978257033E-9</v>
      </c>
      <c r="L101" s="16">
        <f t="shared" si="16"/>
        <v>2.001327010694396E-2</v>
      </c>
      <c r="M101" s="16">
        <f t="shared" si="10"/>
        <v>2.3700069389509526E-6</v>
      </c>
      <c r="N101" s="16"/>
    </row>
    <row r="102" spans="1:14" x14ac:dyDescent="0.25">
      <c r="A102" s="6">
        <v>43832</v>
      </c>
      <c r="B102" s="3">
        <v>2.2301930974111241E-2</v>
      </c>
      <c r="C102" s="3">
        <v>7.6389968163012951E-3</v>
      </c>
      <c r="D102" s="2">
        <v>1.362915037668856E-4</v>
      </c>
      <c r="E102" s="16">
        <v>2.001090847376592E-2</v>
      </c>
      <c r="F102" s="23">
        <f t="shared" si="11"/>
        <v>8.4794992067633856E-3</v>
      </c>
      <c r="G102" s="23">
        <f t="shared" si="12"/>
        <v>9.8718826259397208E-2</v>
      </c>
      <c r="H102" s="23">
        <f t="shared" si="13"/>
        <v>0.10803541167511987</v>
      </c>
      <c r="I102" s="23">
        <f t="shared" si="14"/>
        <v>0.10719832546616059</v>
      </c>
      <c r="J102" s="26">
        <f t="shared" si="9"/>
        <v>4.2431375521520623E-8</v>
      </c>
      <c r="K102" s="24">
        <f t="shared" si="15"/>
        <v>8.3737609103684552E-9</v>
      </c>
      <c r="L102" s="16">
        <f t="shared" si="16"/>
        <v>2.0013312181547911E-2</v>
      </c>
      <c r="M102" s="16">
        <f t="shared" si="10"/>
        <v>2.4037077819907826E-6</v>
      </c>
      <c r="N102" s="16"/>
    </row>
    <row r="103" spans="1:14" x14ac:dyDescent="0.25">
      <c r="A103" s="6">
        <v>43833</v>
      </c>
      <c r="B103" s="3">
        <v>2.2723974005597489E-2</v>
      </c>
      <c r="C103" s="3">
        <v>9.1621822754061975E-3</v>
      </c>
      <c r="D103" s="2">
        <v>1.6656095348870119E-4</v>
      </c>
      <c r="E103" s="16">
        <v>2.0010917040507861E-2</v>
      </c>
      <c r="F103" s="23">
        <f t="shared" si="11"/>
        <v>1.892405783051565E-2</v>
      </c>
      <c r="G103" s="23">
        <f t="shared" si="12"/>
        <v>0.19939600653511058</v>
      </c>
      <c r="H103" s="23">
        <f t="shared" si="13"/>
        <v>0.22209344592447056</v>
      </c>
      <c r="I103" s="23">
        <f t="shared" si="14"/>
        <v>0.21832006436562623</v>
      </c>
      <c r="J103" s="26">
        <f t="shared" si="9"/>
        <v>4.3234349325718206E-8</v>
      </c>
      <c r="K103" s="24">
        <f t="shared" si="15"/>
        <v>8.5667419408297363E-9</v>
      </c>
      <c r="L103" s="16">
        <f t="shared" si="16"/>
        <v>2.0013354612923431E-2</v>
      </c>
      <c r="M103" s="16">
        <f t="shared" si="10"/>
        <v>2.4375724155707712E-6</v>
      </c>
      <c r="N103" s="16"/>
    </row>
    <row r="104" spans="1:14" x14ac:dyDescent="0.25">
      <c r="A104" s="6">
        <v>43834</v>
      </c>
      <c r="B104" s="3">
        <v>2.26187613530008E-2</v>
      </c>
      <c r="C104" s="3">
        <v>8.788629915454255E-3</v>
      </c>
      <c r="D104" s="2">
        <v>1.5903033814200271E-4</v>
      </c>
      <c r="E104" s="16">
        <v>2.0010928309259299E-2</v>
      </c>
      <c r="F104" s="23">
        <f t="shared" si="11"/>
        <v>-4.6300287340045321E-3</v>
      </c>
      <c r="G104" s="23">
        <f t="shared" si="12"/>
        <v>-4.0771112025860812E-2</v>
      </c>
      <c r="H104" s="23">
        <f t="shared" si="13"/>
        <v>-4.5212369339668435E-2</v>
      </c>
      <c r="I104" s="23">
        <f t="shared" si="14"/>
        <v>-4.5401140759865344E-2</v>
      </c>
      <c r="J104" s="26">
        <f t="shared" si="9"/>
        <v>4.3034173046044141E-8</v>
      </c>
      <c r="K104" s="24">
        <f t="shared" si="15"/>
        <v>1.1268751438919811E-8</v>
      </c>
      <c r="L104" s="16">
        <f t="shared" si="16"/>
        <v>2.0013397847272758E-2</v>
      </c>
      <c r="M104" s="16">
        <f t="shared" si="10"/>
        <v>2.4695380134581724E-6</v>
      </c>
      <c r="N104" s="16"/>
    </row>
    <row r="105" spans="1:14" x14ac:dyDescent="0.25">
      <c r="A105" s="6">
        <v>43835</v>
      </c>
      <c r="B105" s="3">
        <v>2.2191169049669321E-2</v>
      </c>
      <c r="C105" s="3">
        <v>7.2305657807989329E-3</v>
      </c>
      <c r="D105" s="2">
        <v>1.283637660531707E-4</v>
      </c>
      <c r="E105" s="16">
        <v>2.0010936174385478E-2</v>
      </c>
      <c r="F105" s="23">
        <f t="shared" si="11"/>
        <v>-1.8904320031421618E-2</v>
      </c>
      <c r="G105" s="23">
        <f t="shared" si="12"/>
        <v>-0.17728180042210717</v>
      </c>
      <c r="H105" s="23">
        <f t="shared" si="13"/>
        <v>-0.19283472856260264</v>
      </c>
      <c r="I105" s="23">
        <f t="shared" si="14"/>
        <v>-0.19618612045352879</v>
      </c>
      <c r="J105" s="26">
        <f t="shared" si="9"/>
        <v>4.2220641266494141E-8</v>
      </c>
      <c r="K105" s="24">
        <f t="shared" si="15"/>
        <v>7.8651261788131865E-9</v>
      </c>
      <c r="L105" s="16">
        <f t="shared" si="16"/>
        <v>2.0013440881445802E-2</v>
      </c>
      <c r="M105" s="16">
        <f t="shared" si="10"/>
        <v>2.5047070603238797E-6</v>
      </c>
      <c r="N105" s="16"/>
    </row>
    <row r="106" spans="1:14" x14ac:dyDescent="0.25">
      <c r="A106" s="6">
        <v>43836</v>
      </c>
      <c r="B106" s="3">
        <v>2.2208332410375401E-2</v>
      </c>
      <c r="C106" s="3">
        <v>7.292763527086861E-3</v>
      </c>
      <c r="D106" s="2">
        <v>1.295680932798454E-4</v>
      </c>
      <c r="E106" s="16">
        <v>2.0010944392452022E-2</v>
      </c>
      <c r="F106" s="23">
        <f t="shared" si="11"/>
        <v>7.7343202008250955E-4</v>
      </c>
      <c r="G106" s="23">
        <f t="shared" si="12"/>
        <v>8.6020580094985366E-3</v>
      </c>
      <c r="H106" s="23">
        <f t="shared" si="13"/>
        <v>9.3821431366842845E-3</v>
      </c>
      <c r="I106" s="23">
        <f t="shared" si="14"/>
        <v>9.3754900295810462E-3</v>
      </c>
      <c r="J106" s="26">
        <f t="shared" si="9"/>
        <v>4.2253296062358072E-8</v>
      </c>
      <c r="K106" s="24">
        <f t="shared" si="15"/>
        <v>8.2180665432474154E-9</v>
      </c>
      <c r="L106" s="16">
        <f t="shared" si="16"/>
        <v>2.001348310208707E-2</v>
      </c>
      <c r="M106" s="16">
        <f t="shared" si="10"/>
        <v>2.5387096350484861E-6</v>
      </c>
      <c r="N106" s="16"/>
    </row>
    <row r="107" spans="1:14" x14ac:dyDescent="0.25">
      <c r="A107" s="6">
        <v>43837</v>
      </c>
      <c r="B107" s="3">
        <v>2.2287569683546948E-2</v>
      </c>
      <c r="C107" s="3">
        <v>7.5801000086376724E-3</v>
      </c>
      <c r="D107" s="2">
        <v>1.3515360572061361E-4</v>
      </c>
      <c r="E107" s="16">
        <v>2.001095329938684E-2</v>
      </c>
      <c r="F107" s="23">
        <f t="shared" si="11"/>
        <v>3.5679073830203745E-3</v>
      </c>
      <c r="G107" s="23">
        <f t="shared" si="12"/>
        <v>3.9400219201347175E-2</v>
      </c>
      <c r="H107" s="23">
        <f t="shared" si="13"/>
        <v>4.3108702917348918E-2</v>
      </c>
      <c r="I107" s="23">
        <f t="shared" si="14"/>
        <v>4.296812658436755E-2</v>
      </c>
      <c r="J107" s="26">
        <f t="shared" si="9"/>
        <v>4.24040519093359E-8</v>
      </c>
      <c r="K107" s="24">
        <f t="shared" si="15"/>
        <v>8.9069348181702868E-9</v>
      </c>
      <c r="L107" s="16">
        <f t="shared" si="16"/>
        <v>2.0013525355383133E-2</v>
      </c>
      <c r="M107" s="16">
        <f t="shared" si="10"/>
        <v>2.572055996293704E-6</v>
      </c>
      <c r="N107" s="16"/>
    </row>
    <row r="108" spans="1:14" x14ac:dyDescent="0.25">
      <c r="A108" s="6">
        <v>43838</v>
      </c>
      <c r="B108" s="3">
        <v>2.2194848788226241E-2</v>
      </c>
      <c r="C108" s="3">
        <v>7.2439864635987479E-3</v>
      </c>
      <c r="D108" s="2">
        <v>1.2862334734682561E-4</v>
      </c>
      <c r="E108" s="16">
        <v>2.001096052128425E-2</v>
      </c>
      <c r="F108" s="23">
        <f t="shared" si="11"/>
        <v>-4.1602066370276525E-3</v>
      </c>
      <c r="G108" s="23">
        <f t="shared" si="12"/>
        <v>-4.4341571305908434E-2</v>
      </c>
      <c r="H108" s="23">
        <f t="shared" si="13"/>
        <v>-4.8317307843693036E-2</v>
      </c>
      <c r="I108" s="23">
        <f t="shared" si="14"/>
        <v>-4.8501777942936086E-2</v>
      </c>
      <c r="J108" s="26">
        <f t="shared" si="9"/>
        <v>4.2227642291145815E-8</v>
      </c>
      <c r="K108" s="24">
        <f t="shared" si="15"/>
        <v>7.2218974099536037E-9</v>
      </c>
      <c r="L108" s="16">
        <f t="shared" si="16"/>
        <v>2.0013567759435042E-2</v>
      </c>
      <c r="M108" s="16">
        <f t="shared" si="10"/>
        <v>2.6072381507924458E-6</v>
      </c>
      <c r="N108" s="16"/>
    </row>
    <row r="109" spans="1:14" x14ac:dyDescent="0.25">
      <c r="A109" s="6">
        <v>43839</v>
      </c>
      <c r="B109" s="3">
        <v>2.222982813837706E-2</v>
      </c>
      <c r="C109" s="3">
        <v>7.3706703283389803E-3</v>
      </c>
      <c r="D109" s="2">
        <v>1.3107898773088861E-4</v>
      </c>
      <c r="E109" s="16">
        <v>2.0010968775486301E-2</v>
      </c>
      <c r="F109" s="23">
        <f t="shared" si="11"/>
        <v>1.57601209562519E-3</v>
      </c>
      <c r="G109" s="23">
        <f t="shared" si="12"/>
        <v>1.7488142113023297E-2</v>
      </c>
      <c r="H109" s="23">
        <f t="shared" si="13"/>
        <v>1.9091715732148629E-2</v>
      </c>
      <c r="I109" s="23">
        <f t="shared" si="14"/>
        <v>1.9064154208648487E-2</v>
      </c>
      <c r="J109" s="26">
        <f t="shared" si="9"/>
        <v>4.2294193566166397E-8</v>
      </c>
      <c r="K109" s="24">
        <f t="shared" si="15"/>
        <v>8.2542020510278924E-9</v>
      </c>
      <c r="L109" s="16">
        <f t="shared" si="16"/>
        <v>2.0013609987077335E-2</v>
      </c>
      <c r="M109" s="16">
        <f t="shared" si="10"/>
        <v>2.6412115910340317E-6</v>
      </c>
      <c r="N109" s="16"/>
    </row>
    <row r="110" spans="1:14" x14ac:dyDescent="0.25">
      <c r="A110" s="6">
        <v>43840</v>
      </c>
      <c r="B110" s="3">
        <v>2.22870871753355E-2</v>
      </c>
      <c r="C110" s="3">
        <v>7.5783517601361126E-3</v>
      </c>
      <c r="D110" s="2">
        <v>1.3511950905880859E-4</v>
      </c>
      <c r="E110" s="16">
        <v>2.0010977757524209E-2</v>
      </c>
      <c r="F110" s="23">
        <f t="shared" si="11"/>
        <v>2.5757750623176534E-3</v>
      </c>
      <c r="G110" s="23">
        <f t="shared" si="12"/>
        <v>2.8176735974560163E-2</v>
      </c>
      <c r="H110" s="23">
        <f t="shared" si="13"/>
        <v>3.0825087970738352E-2</v>
      </c>
      <c r="I110" s="23">
        <f t="shared" si="14"/>
        <v>3.0752511036877817E-2</v>
      </c>
      <c r="J110" s="26">
        <f t="shared" si="9"/>
        <v>4.240313389523497E-8</v>
      </c>
      <c r="K110" s="24">
        <f t="shared" si="15"/>
        <v>8.982037908583651E-9</v>
      </c>
      <c r="L110" s="16">
        <f t="shared" si="16"/>
        <v>2.0013652281270902E-2</v>
      </c>
      <c r="M110" s="16">
        <f t="shared" si="10"/>
        <v>2.6745237466929694E-6</v>
      </c>
      <c r="N110" s="16"/>
    </row>
    <row r="111" spans="1:14" x14ac:dyDescent="0.25">
      <c r="A111" s="6">
        <v>43841</v>
      </c>
      <c r="B111" s="3">
        <v>2.22948786002314E-2</v>
      </c>
      <c r="C111" s="3">
        <v>7.6064074723026578E-3</v>
      </c>
      <c r="D111" s="2">
        <v>1.356671449431046E-4</v>
      </c>
      <c r="E111" s="16">
        <v>2.001098587483786E-2</v>
      </c>
      <c r="F111" s="23">
        <f t="shared" si="11"/>
        <v>3.4959368331111129E-4</v>
      </c>
      <c r="G111" s="23">
        <f t="shared" si="12"/>
        <v>3.702086291919704E-3</v>
      </c>
      <c r="H111" s="23">
        <f t="shared" si="13"/>
        <v>4.0529742012136438E-3</v>
      </c>
      <c r="I111" s="23">
        <f t="shared" si="14"/>
        <v>4.0516799752308152E-3</v>
      </c>
      <c r="J111" s="26">
        <f t="shared" si="9"/>
        <v>4.2417957762997339E-8</v>
      </c>
      <c r="K111" s="24">
        <f t="shared" si="15"/>
        <v>8.1173136511070165E-9</v>
      </c>
      <c r="L111" s="16">
        <f t="shared" si="16"/>
        <v>2.0013694684404799E-2</v>
      </c>
      <c r="M111" s="16">
        <f t="shared" si="10"/>
        <v>2.7088095669383638E-6</v>
      </c>
      <c r="N111" s="16"/>
    </row>
    <row r="112" spans="1:14" x14ac:dyDescent="0.25">
      <c r="A112" s="6">
        <v>43842</v>
      </c>
      <c r="B112" s="3">
        <v>2.237105537196845E-2</v>
      </c>
      <c r="C112" s="3">
        <v>7.8832432966993143E-3</v>
      </c>
      <c r="D112" s="2">
        <v>1.4108517784092761E-4</v>
      </c>
      <c r="E112" s="16">
        <v>2.0010994979821079E-2</v>
      </c>
      <c r="F112" s="23">
        <f t="shared" si="11"/>
        <v>3.4167834282918808E-3</v>
      </c>
      <c r="G112" s="23">
        <f t="shared" si="12"/>
        <v>3.6395082094234921E-2</v>
      </c>
      <c r="H112" s="23">
        <f t="shared" si="13"/>
        <v>3.9936219635897885E-2</v>
      </c>
      <c r="I112" s="23">
        <f t="shared" si="14"/>
        <v>3.9811865522526801E-2</v>
      </c>
      <c r="J112" s="26">
        <f t="shared" si="9"/>
        <v>4.256289073814393E-8</v>
      </c>
      <c r="K112" s="24">
        <f t="shared" si="15"/>
        <v>9.1049832187661828E-9</v>
      </c>
      <c r="L112" s="16">
        <f t="shared" si="16"/>
        <v>2.0013737102362563E-2</v>
      </c>
      <c r="M112" s="16">
        <f t="shared" si="10"/>
        <v>2.7421225414839268E-6</v>
      </c>
      <c r="N112" s="16"/>
    </row>
    <row r="113" spans="1:14" x14ac:dyDescent="0.25">
      <c r="A113" s="6">
        <v>43843</v>
      </c>
      <c r="B113" s="3">
        <v>2.2437252867601301E-2</v>
      </c>
      <c r="C113" s="3">
        <v>8.1226461335412187E-3</v>
      </c>
      <c r="D113" s="2">
        <v>1.4579989220184659E-4</v>
      </c>
      <c r="E113" s="16">
        <v>2.0011003734333861E-2</v>
      </c>
      <c r="F113" s="23">
        <f t="shared" si="11"/>
        <v>2.9590689635410339E-3</v>
      </c>
      <c r="G113" s="23">
        <f t="shared" si="12"/>
        <v>3.0368571390171573E-2</v>
      </c>
      <c r="H113" s="23">
        <f t="shared" si="13"/>
        <v>3.3417503050779507E-2</v>
      </c>
      <c r="I113" s="23">
        <f t="shared" si="14"/>
        <v>3.3327640353712606E-2</v>
      </c>
      <c r="J113" s="26">
        <f t="shared" si="9"/>
        <v>4.268883726712576E-8</v>
      </c>
      <c r="K113" s="24">
        <f t="shared" si="15"/>
        <v>8.7545127813726253E-9</v>
      </c>
      <c r="L113" s="16">
        <f t="shared" si="16"/>
        <v>2.0013779665253303E-2</v>
      </c>
      <c r="M113" s="16">
        <f t="shared" si="10"/>
        <v>2.7759309194422266E-6</v>
      </c>
      <c r="N113" s="16"/>
    </row>
    <row r="114" spans="1:14" x14ac:dyDescent="0.25">
      <c r="A114" s="6">
        <v>43844</v>
      </c>
      <c r="B114" s="3">
        <v>2.256725977491016E-2</v>
      </c>
      <c r="C114" s="3">
        <v>8.5937541922371935E-3</v>
      </c>
      <c r="D114" s="2">
        <v>1.5514998663835201E-4</v>
      </c>
      <c r="E114" s="16">
        <v>2.0011013036528882E-2</v>
      </c>
      <c r="F114" s="23">
        <f t="shared" si="11"/>
        <v>5.7942435322189123E-3</v>
      </c>
      <c r="G114" s="23">
        <f t="shared" si="12"/>
        <v>5.7999333093018413E-2</v>
      </c>
      <c r="H114" s="23">
        <f t="shared" si="13"/>
        <v>6.4129638885885187E-2</v>
      </c>
      <c r="I114" s="23">
        <f t="shared" si="14"/>
        <v>6.3793576625237325E-2</v>
      </c>
      <c r="J114" s="26">
        <f t="shared" si="9"/>
        <v>4.2936186786358754E-8</v>
      </c>
      <c r="K114" s="24">
        <f t="shared" si="15"/>
        <v>9.3021950212102134E-9</v>
      </c>
      <c r="L114" s="16">
        <f t="shared" si="16"/>
        <v>2.001382235409057E-2</v>
      </c>
      <c r="M114" s="16">
        <f t="shared" si="10"/>
        <v>2.8093175616882016E-6</v>
      </c>
      <c r="N114" s="16"/>
    </row>
    <row r="115" spans="1:14" x14ac:dyDescent="0.25">
      <c r="A115" s="6">
        <v>43845</v>
      </c>
      <c r="B115" s="3">
        <v>2.250317137056897E-2</v>
      </c>
      <c r="C115" s="3">
        <v>8.3620708744889822E-3</v>
      </c>
      <c r="D115" s="2">
        <v>1.505384911211753E-4</v>
      </c>
      <c r="E115" s="16">
        <v>2.0011022656968101E-2</v>
      </c>
      <c r="F115" s="23">
        <f t="shared" si="11"/>
        <v>-2.8398841942007813E-3</v>
      </c>
      <c r="G115" s="23">
        <f t="shared" si="12"/>
        <v>-2.6959500186483409E-2</v>
      </c>
      <c r="H115" s="23">
        <f t="shared" si="13"/>
        <v>-2.9722822522221026E-2</v>
      </c>
      <c r="I115" s="23">
        <f t="shared" si="14"/>
        <v>-2.9799384380684191E-2</v>
      </c>
      <c r="J115" s="26">
        <f t="shared" si="9"/>
        <v>4.281425298814492E-8</v>
      </c>
      <c r="K115" s="24">
        <f t="shared" si="15"/>
        <v>9.6204392195653465E-9</v>
      </c>
      <c r="L115" s="16">
        <f t="shared" si="16"/>
        <v>2.0013865290277356E-2</v>
      </c>
      <c r="M115" s="16">
        <f t="shared" si="10"/>
        <v>2.8426333092551603E-6</v>
      </c>
      <c r="N115" s="16"/>
    </row>
    <row r="116" spans="1:14" x14ac:dyDescent="0.25">
      <c r="A116" s="6">
        <v>43846</v>
      </c>
      <c r="B116" s="3">
        <v>2.2418373639672921E-2</v>
      </c>
      <c r="C116" s="3">
        <v>8.0539655284399027E-3</v>
      </c>
      <c r="D116" s="2">
        <v>1.4444544679808921E-4</v>
      </c>
      <c r="E116" s="16">
        <v>2.001103166731177E-2</v>
      </c>
      <c r="F116" s="23">
        <f t="shared" si="11"/>
        <v>-3.7682569047557957E-3</v>
      </c>
      <c r="G116" s="23">
        <f t="shared" si="12"/>
        <v>-3.6845579363486092E-2</v>
      </c>
      <c r="H116" s="23">
        <f t="shared" si="13"/>
        <v>-4.0474992659395803E-2</v>
      </c>
      <c r="I116" s="23">
        <f t="shared" si="14"/>
        <v>-4.0613836268241887E-2</v>
      </c>
      <c r="J116" s="26">
        <f t="shared" si="9"/>
        <v>4.2652917883700383E-8</v>
      </c>
      <c r="K116" s="24">
        <f t="shared" si="15"/>
        <v>9.0103436690969207E-9</v>
      </c>
      <c r="L116" s="16">
        <f t="shared" si="16"/>
        <v>2.0013908104530343E-2</v>
      </c>
      <c r="M116" s="16">
        <f t="shared" si="10"/>
        <v>2.8764372185727249E-6</v>
      </c>
      <c r="N116" s="16"/>
    </row>
    <row r="117" spans="1:14" x14ac:dyDescent="0.25">
      <c r="A117" s="6">
        <v>43847</v>
      </c>
      <c r="B117" s="3">
        <v>2.2510557169613331E-2</v>
      </c>
      <c r="C117" s="3">
        <v>8.3883272483132789E-3</v>
      </c>
      <c r="D117" s="2">
        <v>1.5106073606446511E-4</v>
      </c>
      <c r="E117" s="16">
        <v>2.001104088525224E-2</v>
      </c>
      <c r="F117" s="23">
        <f t="shared" si="11"/>
        <v>4.1119633128638977E-3</v>
      </c>
      <c r="G117" s="23">
        <f t="shared" si="12"/>
        <v>4.1515166496887579E-2</v>
      </c>
      <c r="H117" s="23">
        <f t="shared" si="13"/>
        <v>4.579783865131426E-2</v>
      </c>
      <c r="I117" s="23">
        <f t="shared" si="14"/>
        <v>4.5627129809751477E-2</v>
      </c>
      <c r="J117" s="26">
        <f t="shared" si="9"/>
        <v>4.2828305117224754E-8</v>
      </c>
      <c r="K117" s="24">
        <f t="shared" si="15"/>
        <v>9.2179404699577194E-9</v>
      </c>
      <c r="L117" s="16">
        <f t="shared" si="16"/>
        <v>2.0013950757448228E-2</v>
      </c>
      <c r="M117" s="16">
        <f t="shared" si="10"/>
        <v>2.9098721959879004E-6</v>
      </c>
      <c r="N117" s="16"/>
    </row>
    <row r="118" spans="1:14" x14ac:dyDescent="0.25">
      <c r="A118" s="6">
        <v>43848</v>
      </c>
      <c r="B118" s="3">
        <v>2.24558924810404E-2</v>
      </c>
      <c r="C118" s="3">
        <v>8.1899421795001825E-3</v>
      </c>
      <c r="D118" s="2">
        <v>1.47129968807035E-4</v>
      </c>
      <c r="E118" s="16">
        <v>2.0011050816874949E-2</v>
      </c>
      <c r="F118" s="23">
        <f t="shared" si="11"/>
        <v>-2.4284022896919888E-3</v>
      </c>
      <c r="G118" s="23">
        <f t="shared" si="12"/>
        <v>-2.3650134638343756E-2</v>
      </c>
      <c r="H118" s="23">
        <f t="shared" si="13"/>
        <v>-2.602110488692877E-2</v>
      </c>
      <c r="I118" s="23">
        <f t="shared" si="14"/>
        <v>-2.6078536928035745E-2</v>
      </c>
      <c r="J118" s="26">
        <f t="shared" si="9"/>
        <v>4.2724300763014461E-8</v>
      </c>
      <c r="K118" s="24">
        <f t="shared" si="15"/>
        <v>9.9316227082646424E-9</v>
      </c>
      <c r="L118" s="16">
        <f t="shared" si="16"/>
        <v>2.0013993585753346E-2</v>
      </c>
      <c r="M118" s="16">
        <f t="shared" si="10"/>
        <v>2.9427688783972838E-6</v>
      </c>
      <c r="N118" s="16"/>
    </row>
    <row r="119" spans="1:14" x14ac:dyDescent="0.25">
      <c r="A119" s="6">
        <v>43849</v>
      </c>
      <c r="B119" s="3">
        <v>2.2479922788014719E-2</v>
      </c>
      <c r="C119" s="3">
        <v>8.2771928606252352E-3</v>
      </c>
      <c r="D119" s="2">
        <v>1.4885652512668961E-4</v>
      </c>
      <c r="E119" s="16">
        <v>2.0011060459871149E-2</v>
      </c>
      <c r="F119" s="23">
        <f t="shared" si="11"/>
        <v>1.0701114192903649E-3</v>
      </c>
      <c r="G119" s="23">
        <f t="shared" si="12"/>
        <v>1.0653394030478713E-2</v>
      </c>
      <c r="H119" s="23">
        <f t="shared" si="13"/>
        <v>1.173490576837577E-2</v>
      </c>
      <c r="I119" s="23">
        <f t="shared" si="14"/>
        <v>1.1723505449769078E-2</v>
      </c>
      <c r="J119" s="26">
        <f t="shared" si="9"/>
        <v>4.2770020525142161E-8</v>
      </c>
      <c r="K119" s="24">
        <f t="shared" si="15"/>
        <v>9.6429962001542968E-9</v>
      </c>
      <c r="L119" s="16">
        <f t="shared" si="16"/>
        <v>2.001403631005411E-2</v>
      </c>
      <c r="M119" s="16">
        <f t="shared" si="10"/>
        <v>2.9758501829610373E-6</v>
      </c>
      <c r="N119" s="16"/>
    </row>
    <row r="120" spans="1:14" x14ac:dyDescent="0.25">
      <c r="A120" s="6">
        <v>43850</v>
      </c>
      <c r="B120" s="3">
        <v>2.245724132638921E-2</v>
      </c>
      <c r="C120" s="3">
        <v>8.1965306871341747E-3</v>
      </c>
      <c r="D120" s="2">
        <v>1.4725717414410159E-4</v>
      </c>
      <c r="E120" s="16">
        <v>2.001106850223653E-2</v>
      </c>
      <c r="F120" s="23">
        <f t="shared" si="11"/>
        <v>-1.0089652815712391E-3</v>
      </c>
      <c r="G120" s="23">
        <f t="shared" si="12"/>
        <v>-9.7451122438830806E-3</v>
      </c>
      <c r="H120" s="23">
        <f t="shared" si="13"/>
        <v>-1.0744245045535172E-2</v>
      </c>
      <c r="I120" s="23">
        <f t="shared" si="14"/>
        <v>-1.075407752545432E-2</v>
      </c>
      <c r="J120" s="26">
        <f t="shared" si="9"/>
        <v>4.27268670593402E-8</v>
      </c>
      <c r="K120" s="24">
        <f t="shared" si="15"/>
        <v>8.0423653812944362E-9</v>
      </c>
      <c r="L120" s="16">
        <f t="shared" si="16"/>
        <v>2.0014079080074635E-2</v>
      </c>
      <c r="M120" s="16">
        <f t="shared" si="10"/>
        <v>3.0105778381049608E-6</v>
      </c>
      <c r="N120" s="16"/>
    </row>
    <row r="121" spans="1:14" x14ac:dyDescent="0.25">
      <c r="A121" s="6">
        <v>43851</v>
      </c>
      <c r="B121" s="3">
        <v>2.3180664901663241E-2</v>
      </c>
      <c r="C121" s="3">
        <v>1.081515730873474E-2</v>
      </c>
      <c r="D121" s="2">
        <v>2.0056202994604331E-4</v>
      </c>
      <c r="E121" s="16">
        <v>2.0011078963556559E-2</v>
      </c>
      <c r="F121" s="23">
        <f t="shared" si="11"/>
        <v>3.221337673492175E-2</v>
      </c>
      <c r="G121" s="23">
        <f t="shared" si="12"/>
        <v>0.31947987771349862</v>
      </c>
      <c r="H121" s="23">
        <f t="shared" si="13"/>
        <v>0.36198478010843216</v>
      </c>
      <c r="I121" s="23">
        <f t="shared" si="14"/>
        <v>0.35169325444842037</v>
      </c>
      <c r="J121" s="26">
        <f t="shared" si="9"/>
        <v>4.4103243724625651E-8</v>
      </c>
      <c r="K121" s="24">
        <f t="shared" si="15"/>
        <v>1.0461320028992693E-8</v>
      </c>
      <c r="L121" s="16">
        <f t="shared" si="16"/>
        <v>2.0014121806941693E-2</v>
      </c>
      <c r="M121" s="16">
        <f t="shared" si="10"/>
        <v>3.0428433851342751E-6</v>
      </c>
      <c r="N121" s="16"/>
    </row>
    <row r="122" spans="1:14" x14ac:dyDescent="0.25">
      <c r="A122" s="6">
        <v>43852</v>
      </c>
      <c r="B122" s="3">
        <v>2.2903597174528719E-2</v>
      </c>
      <c r="C122" s="3">
        <v>9.8173602869566241E-3</v>
      </c>
      <c r="D122" s="2">
        <v>1.798822922637361E-4</v>
      </c>
      <c r="E122" s="16">
        <v>2.0011091222246601E-2</v>
      </c>
      <c r="F122" s="23">
        <f t="shared" si="11"/>
        <v>-1.195253580127642E-2</v>
      </c>
      <c r="G122" s="23">
        <f t="shared" si="12"/>
        <v>-9.2259131632995817E-2</v>
      </c>
      <c r="H122" s="23">
        <f t="shared" si="13"/>
        <v>-0.10310893686043476</v>
      </c>
      <c r="I122" s="23">
        <f t="shared" si="14"/>
        <v>-0.10421166743427224</v>
      </c>
      <c r="J122" s="26">
        <f t="shared" si="9"/>
        <v>4.3576098125054638E-8</v>
      </c>
      <c r="K122" s="24">
        <f t="shared" si="15"/>
        <v>1.2258690042232789E-8</v>
      </c>
      <c r="L122" s="16">
        <f t="shared" si="16"/>
        <v>2.0014165910185417E-2</v>
      </c>
      <c r="M122" s="16">
        <f t="shared" si="10"/>
        <v>3.0746879388157677E-6</v>
      </c>
      <c r="N122" s="16"/>
    </row>
    <row r="123" spans="1:14" x14ac:dyDescent="0.25">
      <c r="A123" s="6">
        <v>43853</v>
      </c>
      <c r="B123" s="3">
        <v>2.2650703484629629E-2</v>
      </c>
      <c r="C123" s="3">
        <v>8.8958794357464604E-3</v>
      </c>
      <c r="D123" s="2">
        <v>1.611983418672859E-4</v>
      </c>
      <c r="E123" s="16">
        <v>2.001110288713491E-2</v>
      </c>
      <c r="F123" s="23">
        <f t="shared" si="11"/>
        <v>-1.1041658127847964E-2</v>
      </c>
      <c r="G123" s="23">
        <f t="shared" si="12"/>
        <v>-9.3862385027719375E-2</v>
      </c>
      <c r="H123" s="23">
        <f t="shared" si="13"/>
        <v>-0.1038676467890266</v>
      </c>
      <c r="I123" s="23">
        <f t="shared" si="14"/>
        <v>-0.10490404315556734</v>
      </c>
      <c r="J123" s="26">
        <f t="shared" si="9"/>
        <v>4.3094945747012235E-8</v>
      </c>
      <c r="K123" s="24">
        <f t="shared" si="15"/>
        <v>1.1664888308754451E-8</v>
      </c>
      <c r="L123" s="16">
        <f t="shared" si="16"/>
        <v>2.0014209486283543E-2</v>
      </c>
      <c r="M123" s="16">
        <f t="shared" si="10"/>
        <v>3.1065991486327327E-6</v>
      </c>
      <c r="N123" s="16"/>
    </row>
    <row r="124" spans="1:14" x14ac:dyDescent="0.25">
      <c r="A124" s="6">
        <v>43854</v>
      </c>
      <c r="B124" s="3">
        <v>2.262435603955296E-2</v>
      </c>
      <c r="C124" s="3">
        <v>8.8003919889996993E-3</v>
      </c>
      <c r="D124" s="2">
        <v>1.5928256131740709E-4</v>
      </c>
      <c r="E124" s="16">
        <v>2.001111261990288E-2</v>
      </c>
      <c r="F124" s="23">
        <f t="shared" si="11"/>
        <v>-1.1632064802997721E-3</v>
      </c>
      <c r="G124" s="23">
        <f t="shared" si="12"/>
        <v>-1.0733896230996853E-2</v>
      </c>
      <c r="H124" s="23">
        <f t="shared" si="13"/>
        <v>-1.1884616973641515E-2</v>
      </c>
      <c r="I124" s="23">
        <f t="shared" si="14"/>
        <v>-1.1897102711296625E-2</v>
      </c>
      <c r="J124" s="26">
        <f t="shared" si="9"/>
        <v>4.304481742685114E-8</v>
      </c>
      <c r="K124" s="24">
        <f t="shared" si="15"/>
        <v>9.7327679700331959E-9</v>
      </c>
      <c r="L124" s="16">
        <f t="shared" si="16"/>
        <v>2.001425258122929E-2</v>
      </c>
      <c r="M124" s="16">
        <f t="shared" si="10"/>
        <v>3.1399613264100623E-6</v>
      </c>
      <c r="N124" s="16"/>
    </row>
    <row r="125" spans="1:14" x14ac:dyDescent="0.25">
      <c r="A125" s="6">
        <v>43855</v>
      </c>
      <c r="B125" s="3">
        <v>2.3158184679232901E-2</v>
      </c>
      <c r="C125" s="3">
        <v>1.0743969971827871E-2</v>
      </c>
      <c r="D125" s="2">
        <v>1.9904867263657809E-4</v>
      </c>
      <c r="E125" s="16">
        <v>2.0011123730744689E-2</v>
      </c>
      <c r="F125" s="23">
        <f t="shared" si="11"/>
        <v>2.3595307585624781E-2</v>
      </c>
      <c r="G125" s="23">
        <f t="shared" si="12"/>
        <v>0.22085129676696247</v>
      </c>
      <c r="H125" s="23">
        <f t="shared" si="13"/>
        <v>0.24965765863048817</v>
      </c>
      <c r="I125" s="23">
        <f t="shared" si="14"/>
        <v>0.24444660435258725</v>
      </c>
      <c r="J125" s="26">
        <f t="shared" si="9"/>
        <v>4.4060473134004755E-8</v>
      </c>
      <c r="K125" s="24">
        <f t="shared" si="15"/>
        <v>1.1110841809103267E-8</v>
      </c>
      <c r="L125" s="16">
        <f t="shared" si="16"/>
        <v>2.0014295626046716E-2</v>
      </c>
      <c r="M125" s="16">
        <f t="shared" si="10"/>
        <v>3.1718953020266893E-6</v>
      </c>
      <c r="N125" s="16"/>
    </row>
    <row r="126" spans="1:14" x14ac:dyDescent="0.25">
      <c r="A126" s="6">
        <v>43856</v>
      </c>
      <c r="B126" s="3">
        <v>2.2808168189556891E-2</v>
      </c>
      <c r="C126" s="3">
        <v>9.4736914437896259E-3</v>
      </c>
      <c r="D126" s="2">
        <v>1.7286203826073589E-4</v>
      </c>
      <c r="E126" s="16">
        <v>2.0011134167270499E-2</v>
      </c>
      <c r="F126" s="23">
        <f t="shared" si="11"/>
        <v>-1.5114159184933307E-2</v>
      </c>
      <c r="G126" s="23">
        <f t="shared" si="12"/>
        <v>-0.11823176454970419</v>
      </c>
      <c r="H126" s="23">
        <f t="shared" si="13"/>
        <v>-0.1315589500245179</v>
      </c>
      <c r="I126" s="23">
        <f t="shared" si="14"/>
        <v>-0.13334592373463749</v>
      </c>
      <c r="J126" s="26">
        <f t="shared" si="9"/>
        <v>4.3394536129293932E-8</v>
      </c>
      <c r="K126" s="24">
        <f t="shared" si="15"/>
        <v>1.0436525810231245E-8</v>
      </c>
      <c r="L126" s="16">
        <f t="shared" si="16"/>
        <v>2.001433968651985E-2</v>
      </c>
      <c r="M126" s="16">
        <f t="shared" si="10"/>
        <v>3.2055192493510298E-6</v>
      </c>
      <c r="N126" s="16"/>
    </row>
    <row r="127" spans="1:14" x14ac:dyDescent="0.25">
      <c r="A127" s="6">
        <v>43857</v>
      </c>
      <c r="B127" s="3">
        <v>2.280619116957382E-2</v>
      </c>
      <c r="C127" s="3">
        <v>9.4629680178659869E-3</v>
      </c>
      <c r="D127" s="2">
        <v>1.726514061176118E-4</v>
      </c>
      <c r="E127" s="16">
        <v>2.0011145814434559E-2</v>
      </c>
      <c r="F127" s="23">
        <f t="shared" si="11"/>
        <v>-8.6680349190682016E-5</v>
      </c>
      <c r="G127" s="23">
        <f t="shared" si="12"/>
        <v>-1.1319163165978141E-3</v>
      </c>
      <c r="H127" s="23">
        <f t="shared" si="13"/>
        <v>-1.2184985508870705E-3</v>
      </c>
      <c r="I127" s="23">
        <f t="shared" si="14"/>
        <v>-1.2185966657884961E-3</v>
      </c>
      <c r="J127" s="26">
        <f t="shared" si="9"/>
        <v>4.3390774675749275E-8</v>
      </c>
      <c r="K127" s="24">
        <f t="shared" si="15"/>
        <v>1.1647164059602755E-8</v>
      </c>
      <c r="L127" s="16">
        <f t="shared" si="16"/>
        <v>2.0014383081055978E-2</v>
      </c>
      <c r="M127" s="16">
        <f t="shared" si="10"/>
        <v>3.2372666214190715E-6</v>
      </c>
      <c r="N127" s="16"/>
    </row>
    <row r="128" spans="1:14" x14ac:dyDescent="0.25">
      <c r="A128" s="6">
        <v>43858</v>
      </c>
      <c r="B128" s="3">
        <v>2.1884498787652761E-2</v>
      </c>
      <c r="C128" s="3">
        <v>1.036756894993947E-2</v>
      </c>
      <c r="D128" s="2">
        <v>1.8151124009268551E-4</v>
      </c>
      <c r="E128" s="16">
        <v>2.0011158011757329E-2</v>
      </c>
      <c r="F128" s="23">
        <f t="shared" si="11"/>
        <v>-4.0414130315223673E-2</v>
      </c>
      <c r="G128" s="23">
        <f t="shared" si="12"/>
        <v>9.5593785202021664E-2</v>
      </c>
      <c r="H128" s="23">
        <f t="shared" si="13"/>
        <v>5.1316315194318785E-2</v>
      </c>
      <c r="I128" s="23">
        <f t="shared" si="14"/>
        <v>5.5179654886797991E-2</v>
      </c>
      <c r="J128" s="26">
        <f t="shared" si="9"/>
        <v>4.1637174253525041E-8</v>
      </c>
      <c r="K128" s="24">
        <f t="shared" si="15"/>
        <v>1.2197322769857966E-8</v>
      </c>
      <c r="L128" s="16">
        <f t="shared" si="16"/>
        <v>2.0014426471830653E-2</v>
      </c>
      <c r="M128" s="16">
        <f t="shared" si="10"/>
        <v>3.2684600733239033E-6</v>
      </c>
      <c r="N128" s="16"/>
    </row>
    <row r="129" spans="1:14" x14ac:dyDescent="0.25">
      <c r="A129" s="6">
        <v>43859</v>
      </c>
      <c r="B129" s="3">
        <v>2.114598695433384E-2</v>
      </c>
      <c r="C129" s="3">
        <v>1.0311529040574811E-2</v>
      </c>
      <c r="D129" s="2">
        <v>1.7443796685698369E-4</v>
      </c>
      <c r="E129" s="16">
        <v>2.0011168446886541E-2</v>
      </c>
      <c r="F129" s="23">
        <f t="shared" si="11"/>
        <v>-3.3745887465130853E-2</v>
      </c>
      <c r="G129" s="23">
        <f t="shared" si="12"/>
        <v>-5.4053085767021836E-3</v>
      </c>
      <c r="H129" s="23">
        <f t="shared" si="13"/>
        <v>-3.896878910688939E-2</v>
      </c>
      <c r="I129" s="23">
        <f t="shared" si="14"/>
        <v>-3.9151196041833036E-2</v>
      </c>
      <c r="J129" s="26">
        <f t="shared" si="9"/>
        <v>4.0232090856799543E-8</v>
      </c>
      <c r="K129" s="24">
        <f t="shared" si="15"/>
        <v>1.0435129212116312E-8</v>
      </c>
      <c r="L129" s="16">
        <f t="shared" si="16"/>
        <v>2.0014468109004906E-2</v>
      </c>
      <c r="M129" s="16">
        <f t="shared" si="10"/>
        <v>3.2996621183653541E-6</v>
      </c>
      <c r="N129" s="16"/>
    </row>
    <row r="130" spans="1:14" x14ac:dyDescent="0.25">
      <c r="A130" s="6">
        <v>43860</v>
      </c>
      <c r="B130" s="3">
        <v>2.1154266406413592E-2</v>
      </c>
      <c r="C130" s="3">
        <v>1.04018775533933E-2</v>
      </c>
      <c r="D130" s="2">
        <v>1.760352711131004E-4</v>
      </c>
      <c r="E130" s="16">
        <v>2.0011179325793389E-2</v>
      </c>
      <c r="F130" s="23">
        <f t="shared" si="11"/>
        <v>3.9153774650624307E-4</v>
      </c>
      <c r="G130" s="23">
        <f t="shared" si="12"/>
        <v>8.7618928737898116E-3</v>
      </c>
      <c r="H130" s="23">
        <f t="shared" si="13"/>
        <v>9.1568612320864773E-3</v>
      </c>
      <c r="I130" s="23">
        <f t="shared" si="14"/>
        <v>9.1534306202960547E-3</v>
      </c>
      <c r="J130" s="26">
        <f t="shared" si="9"/>
        <v>4.0247843238990853E-8</v>
      </c>
      <c r="K130" s="24">
        <f t="shared" si="15"/>
        <v>1.0878906848282854E-8</v>
      </c>
      <c r="L130" s="16">
        <f t="shared" si="16"/>
        <v>2.0014508341095763E-2</v>
      </c>
      <c r="M130" s="16">
        <f t="shared" si="10"/>
        <v>3.3290153023737834E-6</v>
      </c>
      <c r="N130" s="16"/>
    </row>
    <row r="131" spans="1:14" x14ac:dyDescent="0.25">
      <c r="A131" s="6">
        <v>43861</v>
      </c>
      <c r="B131" s="3">
        <v>2.1174328924383121E-2</v>
      </c>
      <c r="C131" s="3">
        <v>1.0620452750781819E-2</v>
      </c>
      <c r="D131" s="2">
        <v>1.7990476789673911E-4</v>
      </c>
      <c r="E131" s="16">
        <v>2.001119082914506E-2</v>
      </c>
      <c r="F131" s="23">
        <f t="shared" si="11"/>
        <v>9.4839109918010145E-4</v>
      </c>
      <c r="G131" s="23">
        <f t="shared" si="12"/>
        <v>2.1013052332770066E-2</v>
      </c>
      <c r="H131" s="23">
        <f t="shared" si="13"/>
        <v>2.1981372023749834E-2</v>
      </c>
      <c r="I131" s="23">
        <f t="shared" si="14"/>
        <v>2.1961443431950167E-2</v>
      </c>
      <c r="J131" s="26">
        <f t="shared" si="9"/>
        <v>4.0286013935279912E-8</v>
      </c>
      <c r="K131" s="24">
        <f t="shared" si="15"/>
        <v>1.1503351670522077E-8</v>
      </c>
      <c r="L131" s="16">
        <f t="shared" si="16"/>
        <v>2.0014548588939002E-2</v>
      </c>
      <c r="M131" s="16">
        <f t="shared" si="10"/>
        <v>3.3577597939420112E-6</v>
      </c>
      <c r="N131" s="16"/>
    </row>
    <row r="132" spans="1:14" x14ac:dyDescent="0.25">
      <c r="A132" s="6">
        <v>43862</v>
      </c>
      <c r="B132" s="3">
        <v>2.1167983938528329E-2</v>
      </c>
      <c r="C132" s="3">
        <v>1.055129822414903E-2</v>
      </c>
      <c r="D132" s="2">
        <v>1.786797690715273E-4</v>
      </c>
      <c r="E132" s="16">
        <v>2.001120181016449E-2</v>
      </c>
      <c r="F132" s="23">
        <f t="shared" si="11"/>
        <v>-2.9965463734182851E-4</v>
      </c>
      <c r="G132" s="23">
        <f t="shared" si="12"/>
        <v>-6.5114480762318294E-3</v>
      </c>
      <c r="H132" s="23">
        <f t="shared" si="13"/>
        <v>-6.8091515279623538E-3</v>
      </c>
      <c r="I132" s="23">
        <f t="shared" si="14"/>
        <v>-6.8111027135736579E-3</v>
      </c>
      <c r="J132" s="26">
        <f t="shared" si="9"/>
        <v>4.0273942044384191E-8</v>
      </c>
      <c r="K132" s="24">
        <f t="shared" si="15"/>
        <v>1.0981019430561512E-8</v>
      </c>
      <c r="L132" s="16">
        <f t="shared" si="16"/>
        <v>2.0014588874952936E-2</v>
      </c>
      <c r="M132" s="16">
        <f t="shared" si="10"/>
        <v>3.3870647884459704E-6</v>
      </c>
      <c r="N132" s="16"/>
    </row>
    <row r="133" spans="1:14" x14ac:dyDescent="0.25">
      <c r="A133" s="6">
        <v>43863</v>
      </c>
      <c r="B133" s="3">
        <v>2.1174371676447042E-2</v>
      </c>
      <c r="C133" s="3">
        <v>1.0621099967286879E-2</v>
      </c>
      <c r="D133" s="2">
        <v>1.799160946560256E-4</v>
      </c>
      <c r="E133" s="16">
        <v>2.001121252008543E-2</v>
      </c>
      <c r="F133" s="23">
        <f t="shared" si="11"/>
        <v>3.0176411401594549E-4</v>
      </c>
      <c r="G133" s="23">
        <f t="shared" si="12"/>
        <v>6.6154649082037498E-3</v>
      </c>
      <c r="H133" s="23">
        <f t="shared" si="13"/>
        <v>6.9192253321268549E-3</v>
      </c>
      <c r="I133" s="23">
        <f t="shared" si="14"/>
        <v>6.9172290222196953E-3</v>
      </c>
      <c r="J133" s="26">
        <f t="shared" si="9"/>
        <v>4.0286095274823137E-8</v>
      </c>
      <c r="K133" s="24">
        <f t="shared" si="15"/>
        <v>1.070992093968326E-8</v>
      </c>
      <c r="L133" s="16">
        <f t="shared" si="16"/>
        <v>2.0014629148894982E-2</v>
      </c>
      <c r="M133" s="16">
        <f t="shared" si="10"/>
        <v>3.4166288095521802E-6</v>
      </c>
      <c r="N133" s="16"/>
    </row>
    <row r="134" spans="1:14" x14ac:dyDescent="0.25">
      <c r="A134" s="6">
        <v>43864</v>
      </c>
      <c r="B134" s="3">
        <v>2.1169426618063519E-2</v>
      </c>
      <c r="C134" s="3">
        <v>1.0567020363799589E-2</v>
      </c>
      <c r="D134" s="2">
        <v>1.7895820973043059E-4</v>
      </c>
      <c r="E134" s="16">
        <v>2.0011223199701889E-2</v>
      </c>
      <c r="F134" s="23">
        <f t="shared" si="11"/>
        <v>-2.3353979325035912E-4</v>
      </c>
      <c r="G134" s="23">
        <f t="shared" si="12"/>
        <v>-5.0917140083283075E-3</v>
      </c>
      <c r="H134" s="23">
        <f t="shared" si="13"/>
        <v>-5.3240646837424688E-3</v>
      </c>
      <c r="I134" s="23">
        <f t="shared" si="14"/>
        <v>-5.3252538015786666E-3</v>
      </c>
      <c r="J134" s="26">
        <f t="shared" si="9"/>
        <v>4.0276686868461792E-8</v>
      </c>
      <c r="K134" s="24">
        <f t="shared" si="15"/>
        <v>1.0679616458536545E-8</v>
      </c>
      <c r="L134" s="16">
        <f t="shared" si="16"/>
        <v>2.0014669434990258E-2</v>
      </c>
      <c r="M134" s="16">
        <f t="shared" si="10"/>
        <v>3.4462352883693481E-6</v>
      </c>
      <c r="N134" s="16"/>
    </row>
    <row r="135" spans="1:14" x14ac:dyDescent="0.25">
      <c r="A135" s="6">
        <v>43865</v>
      </c>
      <c r="B135" s="3">
        <v>2.1143377053826611E-2</v>
      </c>
      <c r="C135" s="3">
        <v>1.028434256195318E-2</v>
      </c>
      <c r="D135" s="2">
        <v>1.7395658603047459E-4</v>
      </c>
      <c r="E135" s="16">
        <v>2.0011235641282359E-2</v>
      </c>
      <c r="F135" s="23">
        <f t="shared" si="11"/>
        <v>-1.2305276239593654E-3</v>
      </c>
      <c r="G135" s="23">
        <f t="shared" si="12"/>
        <v>-2.6750947013862492E-2</v>
      </c>
      <c r="H135" s="23">
        <f t="shared" si="13"/>
        <v>-2.794855685855413E-2</v>
      </c>
      <c r="I135" s="23">
        <f t="shared" si="14"/>
        <v>-2.7981474637821857E-2</v>
      </c>
      <c r="J135" s="26">
        <f t="shared" si="9"/>
        <v>4.0227125292668588E-8</v>
      </c>
      <c r="K135" s="24">
        <f t="shared" si="15"/>
        <v>1.2441580470728963E-8</v>
      </c>
      <c r="L135" s="16">
        <f t="shared" si="16"/>
        <v>2.0014709711677126E-2</v>
      </c>
      <c r="M135" s="16">
        <f t="shared" si="10"/>
        <v>3.4740703947662432E-6</v>
      </c>
      <c r="N135" s="16"/>
    </row>
    <row r="136" spans="1:14" x14ac:dyDescent="0.25">
      <c r="A136" s="6">
        <v>43866</v>
      </c>
      <c r="B136" s="3">
        <v>2.1011278396935441E-2</v>
      </c>
      <c r="C136" s="3">
        <v>8.8430027828850129E-3</v>
      </c>
      <c r="D136" s="2">
        <v>1.486422346688575E-4</v>
      </c>
      <c r="E136" s="16">
        <v>2.0011244734998448E-2</v>
      </c>
      <c r="F136" s="23">
        <f t="shared" si="11"/>
        <v>-6.247755812842759E-3</v>
      </c>
      <c r="G136" s="23">
        <f t="shared" si="12"/>
        <v>-0.14014894684667445</v>
      </c>
      <c r="H136" s="23">
        <f t="shared" si="13"/>
        <v>-0.14552108626219185</v>
      </c>
      <c r="I136" s="23">
        <f t="shared" si="14"/>
        <v>-0.14639670265951721</v>
      </c>
      <c r="J136" s="26">
        <f t="shared" si="9"/>
        <v>3.997579603678737E-8</v>
      </c>
      <c r="K136" s="24">
        <f t="shared" si="15"/>
        <v>9.0937160891757518E-9</v>
      </c>
      <c r="L136" s="16">
        <f t="shared" si="16"/>
        <v>2.001474993880242E-2</v>
      </c>
      <c r="M136" s="16">
        <f t="shared" si="10"/>
        <v>3.5052038039710964E-6</v>
      </c>
      <c r="N136" s="16"/>
    </row>
    <row r="137" spans="1:14" x14ac:dyDescent="0.25">
      <c r="A137" s="6">
        <v>43867</v>
      </c>
      <c r="B137" s="3">
        <v>2.1025380793708619E-2</v>
      </c>
      <c r="C137" s="3">
        <v>8.9972005785976545E-3</v>
      </c>
      <c r="D137" s="2">
        <v>1.513356545939129E-4</v>
      </c>
      <c r="E137" s="16">
        <v>2.0011254936336549E-2</v>
      </c>
      <c r="F137" s="23">
        <f t="shared" si="11"/>
        <v>6.7118223397755195E-4</v>
      </c>
      <c r="G137" s="23">
        <f t="shared" si="12"/>
        <v>1.7437266446537869E-2</v>
      </c>
      <c r="H137" s="23">
        <f t="shared" si="13"/>
        <v>1.8120152263962908E-2</v>
      </c>
      <c r="I137" s="23">
        <f t="shared" si="14"/>
        <v>1.8108448680515421E-2</v>
      </c>
      <c r="J137" s="26">
        <f t="shared" si="9"/>
        <v>4.0002627080876368E-8</v>
      </c>
      <c r="K137" s="24">
        <f t="shared" si="15"/>
        <v>1.0201338100646051E-8</v>
      </c>
      <c r="L137" s="16">
        <f t="shared" si="16"/>
        <v>2.0014789914598458E-2</v>
      </c>
      <c r="M137" s="16">
        <f t="shared" si="10"/>
        <v>3.5349782619084613E-6</v>
      </c>
      <c r="N137" s="16"/>
    </row>
    <row r="138" spans="1:14" x14ac:dyDescent="0.25">
      <c r="A138" s="6">
        <v>43868</v>
      </c>
      <c r="B138" s="3">
        <v>2.106438066742837E-2</v>
      </c>
      <c r="C138" s="3">
        <v>9.4228531633902581E-3</v>
      </c>
      <c r="D138" s="2">
        <v>1.5878925280554719E-4</v>
      </c>
      <c r="E138" s="16">
        <v>2.0011265372489651E-2</v>
      </c>
      <c r="F138" s="23">
        <f t="shared" si="11"/>
        <v>1.8548950005898845E-3</v>
      </c>
      <c r="G138" s="23">
        <f t="shared" si="12"/>
        <v>4.7309447096815394E-2</v>
      </c>
      <c r="H138" s="23">
        <f t="shared" si="13"/>
        <v>4.9252096154306368E-2</v>
      </c>
      <c r="I138" s="23">
        <f t="shared" si="14"/>
        <v>4.9164342097405278E-2</v>
      </c>
      <c r="J138" s="26">
        <f t="shared" ref="J138:J201" si="17">B138/$B$2</f>
        <v>4.0076827753859154E-8</v>
      </c>
      <c r="K138" s="24">
        <f t="shared" si="15"/>
        <v>1.0436153101422985E-8</v>
      </c>
      <c r="L138" s="16">
        <f t="shared" si="16"/>
        <v>2.001482991722554E-2</v>
      </c>
      <c r="M138" s="16">
        <f t="shared" ref="M138:M201" si="18">ABS(E138-L138)</f>
        <v>3.56454473588938E-6</v>
      </c>
      <c r="N138" s="16"/>
    </row>
    <row r="139" spans="1:14" x14ac:dyDescent="0.25">
      <c r="A139" s="6">
        <v>43869</v>
      </c>
      <c r="B139" s="3">
        <v>2.1132705469291139E-2</v>
      </c>
      <c r="C139" s="3">
        <v>1.016758702313708E-2</v>
      </c>
      <c r="D139" s="2">
        <v>1.7189489751467409E-4</v>
      </c>
      <c r="E139" s="16">
        <v>2.0011274519062299E-2</v>
      </c>
      <c r="F139" s="23">
        <f t="shared" ref="F139:F202" si="19">(B139/B138)-1</f>
        <v>3.2436178846890762E-3</v>
      </c>
      <c r="G139" s="23">
        <f t="shared" ref="G139:G202" si="20">(C139/C138)-1</f>
        <v>7.903485779023578E-2</v>
      </c>
      <c r="H139" s="23">
        <f t="shared" ref="H139:H202" si="21">(D139/D138)-1</f>
        <v>8.2534834553167347E-2</v>
      </c>
      <c r="I139" s="23">
        <f t="shared" ref="I139:I202" si="22">F139+G139</f>
        <v>8.2278475674924856E-2</v>
      </c>
      <c r="J139" s="26">
        <f t="shared" si="17"/>
        <v>4.0206821669123169E-8</v>
      </c>
      <c r="K139" s="24">
        <f t="shared" ref="K139:K202" si="23">E139-E138</f>
        <v>9.1465726485828736E-9</v>
      </c>
      <c r="L139" s="16">
        <f t="shared" si="16"/>
        <v>2.0014869994053292E-2</v>
      </c>
      <c r="M139" s="16">
        <f t="shared" si="18"/>
        <v>3.5954749909930528E-6</v>
      </c>
      <c r="N139" s="16"/>
    </row>
    <row r="140" spans="1:14" x14ac:dyDescent="0.25">
      <c r="A140" s="6">
        <v>43870</v>
      </c>
      <c r="B140" s="3">
        <v>2.1205130832080071E-2</v>
      </c>
      <c r="C140" s="3">
        <v>1.0957371675002849E-2</v>
      </c>
      <c r="D140" s="2">
        <v>1.858819999553309E-4</v>
      </c>
      <c r="E140" s="16">
        <v>2.0011286119498942E-2</v>
      </c>
      <c r="F140" s="23">
        <f t="shared" si="19"/>
        <v>3.4271694598770885E-3</v>
      </c>
      <c r="G140" s="23">
        <f t="shared" si="20"/>
        <v>7.7676704420484244E-2</v>
      </c>
      <c r="H140" s="23">
        <f t="shared" si="21"/>
        <v>8.1370085109494283E-2</v>
      </c>
      <c r="I140" s="23">
        <f t="shared" si="22"/>
        <v>8.1103873880361332E-2</v>
      </c>
      <c r="J140" s="26">
        <f t="shared" si="17"/>
        <v>4.0344617260426317E-8</v>
      </c>
      <c r="K140" s="24">
        <f t="shared" si="23"/>
        <v>1.1600436642528189E-8</v>
      </c>
      <c r="L140" s="16">
        <f t="shared" ref="L140:L203" si="24">L139+J139</f>
        <v>2.0014910200874963E-2</v>
      </c>
      <c r="M140" s="16">
        <f t="shared" si="18"/>
        <v>3.6240813760211876E-6</v>
      </c>
      <c r="N140" s="16"/>
    </row>
    <row r="141" spans="1:14" x14ac:dyDescent="0.25">
      <c r="A141" s="6">
        <v>43871</v>
      </c>
      <c r="B141" s="3">
        <v>2.1105143405144092E-2</v>
      </c>
      <c r="C141" s="3">
        <v>9.8663237267772163E-3</v>
      </c>
      <c r="D141" s="2">
        <v>1.6658414170816699E-4</v>
      </c>
      <c r="E141" s="16">
        <v>2.0011297140883601E-2</v>
      </c>
      <c r="F141" s="23">
        <f t="shared" si="19"/>
        <v>-4.7152468771715084E-3</v>
      </c>
      <c r="G141" s="23">
        <f t="shared" si="20"/>
        <v>-9.9572048898793009E-2</v>
      </c>
      <c r="H141" s="23">
        <f t="shared" si="21"/>
        <v>-0.10381778898334082</v>
      </c>
      <c r="I141" s="23">
        <f t="shared" si="22"/>
        <v>-0.10428729577596452</v>
      </c>
      <c r="J141" s="26">
        <f t="shared" si="17"/>
        <v>4.0154382429878412E-8</v>
      </c>
      <c r="K141" s="24">
        <f t="shared" si="23"/>
        <v>1.1021384659082312E-8</v>
      </c>
      <c r="L141" s="16">
        <f t="shared" si="24"/>
        <v>2.0014950545492224E-2</v>
      </c>
      <c r="M141" s="16">
        <f t="shared" si="18"/>
        <v>3.6534046086236782E-6</v>
      </c>
      <c r="N141" s="16"/>
    </row>
    <row r="142" spans="1:14" x14ac:dyDescent="0.25">
      <c r="A142" s="6">
        <v>43872</v>
      </c>
      <c r="B142" s="3">
        <v>2.102412463759239E-2</v>
      </c>
      <c r="C142" s="3">
        <v>8.9830943264772034E-3</v>
      </c>
      <c r="D142" s="2">
        <v>1.5108935580088461E-4</v>
      </c>
      <c r="E142" s="16">
        <v>2.0011306575406989E-2</v>
      </c>
      <c r="F142" s="23">
        <f t="shared" si="19"/>
        <v>-3.8388162542385418E-3</v>
      </c>
      <c r="G142" s="23">
        <f t="shared" si="20"/>
        <v>-8.9519604744260239E-2</v>
      </c>
      <c r="H142" s="23">
        <f t="shared" si="21"/>
        <v>-9.3014771684733155E-2</v>
      </c>
      <c r="I142" s="23">
        <f t="shared" si="22"/>
        <v>-9.3358420998498781E-2</v>
      </c>
      <c r="J142" s="26">
        <f t="shared" si="17"/>
        <v>4.0000237133927682E-8</v>
      </c>
      <c r="K142" s="24">
        <f t="shared" si="23"/>
        <v>9.4345233882242585E-9</v>
      </c>
      <c r="L142" s="16">
        <f t="shared" si="24"/>
        <v>2.0014990699874655E-2</v>
      </c>
      <c r="M142" s="16">
        <f t="shared" si="18"/>
        <v>3.684124467665667E-6</v>
      </c>
      <c r="N142" s="16"/>
    </row>
    <row r="143" spans="1:14" x14ac:dyDescent="0.25">
      <c r="A143" s="6">
        <v>43873</v>
      </c>
      <c r="B143" s="3">
        <v>2.09690658121073E-2</v>
      </c>
      <c r="C143" s="3">
        <v>8.3832242986045784E-3</v>
      </c>
      <c r="D143" s="2">
        <v>1.406307056280772E-4</v>
      </c>
      <c r="E143" s="16">
        <v>2.0011315377293701E-2</v>
      </c>
      <c r="F143" s="23">
        <f t="shared" si="19"/>
        <v>-2.618840329106531E-3</v>
      </c>
      <c r="G143" s="23">
        <f t="shared" si="20"/>
        <v>-6.6777661023166512E-2</v>
      </c>
      <c r="H143" s="23">
        <f t="shared" si="21"/>
        <v>-6.9221621320501914E-2</v>
      </c>
      <c r="I143" s="23">
        <f t="shared" si="22"/>
        <v>-6.9396501352273043E-2</v>
      </c>
      <c r="J143" s="26">
        <f t="shared" si="17"/>
        <v>3.9895482899747529E-8</v>
      </c>
      <c r="K143" s="24">
        <f t="shared" si="23"/>
        <v>8.8018867125394529E-9</v>
      </c>
      <c r="L143" s="16">
        <f t="shared" si="24"/>
        <v>2.0015030700111788E-2</v>
      </c>
      <c r="M143" s="16">
        <f t="shared" si="18"/>
        <v>3.7153228180861197E-6</v>
      </c>
      <c r="N143" s="16"/>
    </row>
    <row r="144" spans="1:14" x14ac:dyDescent="0.25">
      <c r="A144" s="6">
        <v>43874</v>
      </c>
      <c r="B144" s="3">
        <v>2.0963132946002178E-2</v>
      </c>
      <c r="C144" s="3">
        <v>8.3184483788776957E-3</v>
      </c>
      <c r="D144" s="2">
        <v>1.3950459141669549E-4</v>
      </c>
      <c r="E144" s="16">
        <v>2.0011324531850849E-2</v>
      </c>
      <c r="F144" s="23">
        <f t="shared" si="19"/>
        <v>-2.8293421167557842E-4</v>
      </c>
      <c r="G144" s="23">
        <f t="shared" si="20"/>
        <v>-7.7268503644433162E-3</v>
      </c>
      <c r="H144" s="23">
        <f t="shared" si="21"/>
        <v>-8.0075983858027833E-3</v>
      </c>
      <c r="I144" s="23">
        <f t="shared" si="22"/>
        <v>-8.0097845761188946E-3</v>
      </c>
      <c r="J144" s="26">
        <f t="shared" si="17"/>
        <v>3.9884195102743873E-8</v>
      </c>
      <c r="K144" s="24">
        <f t="shared" si="23"/>
        <v>9.1545571470619258E-9</v>
      </c>
      <c r="L144" s="16">
        <f t="shared" si="24"/>
        <v>2.0015070595594688E-2</v>
      </c>
      <c r="M144" s="16">
        <f t="shared" si="18"/>
        <v>3.7460637438389843E-6</v>
      </c>
      <c r="N144" s="16"/>
    </row>
    <row r="145" spans="1:14" x14ac:dyDescent="0.25">
      <c r="A145" s="6">
        <v>43875</v>
      </c>
      <c r="B145" s="3">
        <v>2.099276889675462E-2</v>
      </c>
      <c r="C145" s="3">
        <v>8.6412365233585371E-3</v>
      </c>
      <c r="D145" s="2">
        <v>1.451227850536489E-4</v>
      </c>
      <c r="E145" s="16">
        <v>2.0011332922191719E-2</v>
      </c>
      <c r="F145" s="23">
        <f t="shared" si="19"/>
        <v>1.4137176360413672E-3</v>
      </c>
      <c r="G145" s="23">
        <f t="shared" si="20"/>
        <v>3.8803888631498751E-2</v>
      </c>
      <c r="H145" s="23">
        <f t="shared" si="21"/>
        <v>4.0272464009245779E-2</v>
      </c>
      <c r="I145" s="23">
        <f t="shared" si="22"/>
        <v>4.0217606267540118E-2</v>
      </c>
      <c r="J145" s="26">
        <f t="shared" si="17"/>
        <v>3.9940580092759933E-8</v>
      </c>
      <c r="K145" s="24">
        <f t="shared" si="23"/>
        <v>8.3903408699959048E-9</v>
      </c>
      <c r="L145" s="16">
        <f t="shared" si="24"/>
        <v>2.001511047978979E-2</v>
      </c>
      <c r="M145" s="16">
        <f t="shared" si="18"/>
        <v>3.777557598071829E-6</v>
      </c>
      <c r="N145" s="16"/>
    </row>
    <row r="146" spans="1:14" x14ac:dyDescent="0.25">
      <c r="A146" s="6">
        <v>43876</v>
      </c>
      <c r="B146" s="3">
        <v>2.1009557577066979E-2</v>
      </c>
      <c r="C146" s="3">
        <v>8.8254267791657813E-3</v>
      </c>
      <c r="D146" s="2">
        <v>1.483346496472578E-4</v>
      </c>
      <c r="E146" s="16">
        <v>2.0011342253632412E-2</v>
      </c>
      <c r="F146" s="23">
        <f t="shared" si="19"/>
        <v>7.9973634706931307E-4</v>
      </c>
      <c r="G146" s="23">
        <f t="shared" si="20"/>
        <v>2.1315266085976337E-2</v>
      </c>
      <c r="H146" s="23">
        <f t="shared" si="21"/>
        <v>2.2132049026081901E-2</v>
      </c>
      <c r="I146" s="23">
        <f t="shared" si="22"/>
        <v>2.211500243304565E-2</v>
      </c>
      <c r="J146" s="26">
        <f t="shared" si="17"/>
        <v>3.9972522026383141E-8</v>
      </c>
      <c r="K146" s="24">
        <f t="shared" si="23"/>
        <v>9.3314406930666838E-9</v>
      </c>
      <c r="L146" s="16">
        <f t="shared" si="24"/>
        <v>2.0015150420369884E-2</v>
      </c>
      <c r="M146" s="16">
        <f t="shared" si="18"/>
        <v>3.8081667374720296E-6</v>
      </c>
      <c r="N146" s="16"/>
    </row>
    <row r="147" spans="1:14" x14ac:dyDescent="0.25">
      <c r="A147" s="6">
        <v>43877</v>
      </c>
      <c r="B147" s="3">
        <v>2.1043016890534161E-2</v>
      </c>
      <c r="C147" s="3">
        <v>9.1916962927365287E-3</v>
      </c>
      <c r="D147" s="2">
        <v>1.5473681627257201E-4</v>
      </c>
      <c r="E147" s="16">
        <v>2.0011352645048421E-2</v>
      </c>
      <c r="F147" s="23">
        <f t="shared" si="19"/>
        <v>1.5925758238577448E-3</v>
      </c>
      <c r="G147" s="23">
        <f t="shared" si="20"/>
        <v>4.1501620571528841E-2</v>
      </c>
      <c r="H147" s="23">
        <f t="shared" si="21"/>
        <v>4.3160290872959584E-2</v>
      </c>
      <c r="I147" s="23">
        <f t="shared" si="22"/>
        <v>4.3094196395386586E-2</v>
      </c>
      <c r="J147" s="26">
        <f t="shared" si="17"/>
        <v>4.0036181298580977E-8</v>
      </c>
      <c r="K147" s="24">
        <f t="shared" si="23"/>
        <v>1.039141600892024E-8</v>
      </c>
      <c r="L147" s="16">
        <f t="shared" si="24"/>
        <v>2.0015190392891909E-2</v>
      </c>
      <c r="M147" s="16">
        <f t="shared" si="18"/>
        <v>3.8377478434881152E-6</v>
      </c>
      <c r="N147" s="16"/>
    </row>
    <row r="148" spans="1:14" x14ac:dyDescent="0.25">
      <c r="A148" s="6">
        <v>43878</v>
      </c>
      <c r="B148" s="3">
        <v>2.091351253348691E-2</v>
      </c>
      <c r="C148" s="3">
        <v>7.7964877786646366E-3</v>
      </c>
      <c r="D148" s="2">
        <v>1.3044155590102429E-4</v>
      </c>
      <c r="E148" s="16">
        <v>2.0011361728114029E-2</v>
      </c>
      <c r="F148" s="23">
        <f t="shared" si="19"/>
        <v>-6.1542675996001384E-3</v>
      </c>
      <c r="G148" s="23">
        <f t="shared" si="20"/>
        <v>-0.15179010159141304</v>
      </c>
      <c r="H148" s="23">
        <f t="shared" si="21"/>
        <v>-0.1570102122868493</v>
      </c>
      <c r="I148" s="23">
        <f t="shared" si="22"/>
        <v>-0.15794436919101318</v>
      </c>
      <c r="J148" s="26">
        <f t="shared" si="17"/>
        <v>3.9789787925203404E-8</v>
      </c>
      <c r="K148" s="24">
        <f t="shared" si="23"/>
        <v>9.0830656086782202E-9</v>
      </c>
      <c r="L148" s="16">
        <f t="shared" si="24"/>
        <v>2.0015230429073206E-2</v>
      </c>
      <c r="M148" s="16">
        <f t="shared" si="18"/>
        <v>3.8687009591767407E-6</v>
      </c>
      <c r="N148" s="16"/>
    </row>
    <row r="149" spans="1:14" x14ac:dyDescent="0.25">
      <c r="A149" s="6">
        <v>43879</v>
      </c>
      <c r="B149" s="3">
        <v>2.0644173099139171E-2</v>
      </c>
      <c r="C149" s="3">
        <v>4.8393008648428886E-3</v>
      </c>
      <c r="D149" s="2">
        <v>7.9922691786104392E-5</v>
      </c>
      <c r="E149" s="16">
        <v>2.0011367471302621E-2</v>
      </c>
      <c r="F149" s="23">
        <f t="shared" si="19"/>
        <v>-1.2878727756347463E-2</v>
      </c>
      <c r="G149" s="23">
        <f t="shared" si="20"/>
        <v>-0.37929731922548438</v>
      </c>
      <c r="H149" s="23">
        <f t="shared" si="21"/>
        <v>-0.38729118006881424</v>
      </c>
      <c r="I149" s="23">
        <f t="shared" si="22"/>
        <v>-0.39217604698183184</v>
      </c>
      <c r="J149" s="26">
        <f t="shared" si="17"/>
        <v>3.9277346079031906E-8</v>
      </c>
      <c r="K149" s="24">
        <f t="shared" si="23"/>
        <v>5.7431885913672431E-9</v>
      </c>
      <c r="L149" s="16">
        <f t="shared" si="24"/>
        <v>2.0015270218861132E-2</v>
      </c>
      <c r="M149" s="16">
        <f t="shared" si="18"/>
        <v>3.9027475585116933E-6</v>
      </c>
      <c r="N149" s="16"/>
    </row>
    <row r="150" spans="1:14" x14ac:dyDescent="0.25">
      <c r="A150" s="6">
        <v>43880</v>
      </c>
      <c r="B150" s="3">
        <v>2.0649193660538301E-2</v>
      </c>
      <c r="C150" s="3">
        <v>4.8940489231934911E-3</v>
      </c>
      <c r="D150" s="2">
        <v>8.0846531199337072E-5</v>
      </c>
      <c r="E150" s="16">
        <v>2.00113729725841E-2</v>
      </c>
      <c r="F150" s="23">
        <f t="shared" si="19"/>
        <v>2.4319508342718343E-4</v>
      </c>
      <c r="G150" s="23">
        <f t="shared" si="20"/>
        <v>1.1313216491320555E-2</v>
      </c>
      <c r="H150" s="23">
        <f t="shared" si="21"/>
        <v>1.1559162893376218E-2</v>
      </c>
      <c r="I150" s="23">
        <f t="shared" si="22"/>
        <v>1.1556411574747738E-2</v>
      </c>
      <c r="J150" s="26">
        <f t="shared" si="17"/>
        <v>3.9286898136488395E-8</v>
      </c>
      <c r="K150" s="24">
        <f t="shared" si="23"/>
        <v>5.5012814789701103E-9</v>
      </c>
      <c r="L150" s="16">
        <f t="shared" si="24"/>
        <v>2.0015309496207213E-2</v>
      </c>
      <c r="M150" s="16">
        <f t="shared" si="18"/>
        <v>3.9365236231131417E-6</v>
      </c>
      <c r="N150" s="16"/>
    </row>
    <row r="151" spans="1:14" x14ac:dyDescent="0.25">
      <c r="A151" s="6">
        <v>43881</v>
      </c>
      <c r="B151" s="3">
        <v>2.0654568264420119E-2</v>
      </c>
      <c r="C151" s="3">
        <v>4.9526573620130203E-3</v>
      </c>
      <c r="D151" s="2">
        <v>8.1835999659184632E-5</v>
      </c>
      <c r="E151" s="16">
        <v>2.0011377296010439E-2</v>
      </c>
      <c r="F151" s="23">
        <f t="shared" si="19"/>
        <v>2.602815378738299E-4</v>
      </c>
      <c r="G151" s="23">
        <f t="shared" si="20"/>
        <v>1.1975450131235243E-2</v>
      </c>
      <c r="H151" s="23">
        <f t="shared" si="21"/>
        <v>1.2238848657685875E-2</v>
      </c>
      <c r="I151" s="23">
        <f t="shared" si="22"/>
        <v>1.2235731669109073E-2</v>
      </c>
      <c r="J151" s="26">
        <f t="shared" si="17"/>
        <v>3.929712379075365E-8</v>
      </c>
      <c r="K151" s="24">
        <f t="shared" si="23"/>
        <v>4.3234263391589423E-9</v>
      </c>
      <c r="L151" s="16">
        <f t="shared" si="24"/>
        <v>2.001534878310535E-2</v>
      </c>
      <c r="M151" s="16">
        <f t="shared" si="18"/>
        <v>3.9714870949114633E-6</v>
      </c>
      <c r="N151" s="16"/>
    </row>
    <row r="152" spans="1:14" x14ac:dyDescent="0.25">
      <c r="A152" s="6">
        <v>43882</v>
      </c>
      <c r="B152" s="3">
        <v>2.0968918885420341E-2</v>
      </c>
      <c r="C152" s="3">
        <v>8.38810126506403E-3</v>
      </c>
      <c r="D152" s="2">
        <v>1.4071153202385549E-4</v>
      </c>
      <c r="E152" s="16">
        <v>2.0011384708660689E-2</v>
      </c>
      <c r="F152" s="23">
        <f t="shared" si="19"/>
        <v>1.5219423469708948E-2</v>
      </c>
      <c r="G152" s="23">
        <f t="shared" si="20"/>
        <v>0.69365668810463887</v>
      </c>
      <c r="H152" s="23">
        <f t="shared" si="21"/>
        <v>0.71943316645320809</v>
      </c>
      <c r="I152" s="23">
        <f t="shared" si="22"/>
        <v>0.70887611157434782</v>
      </c>
      <c r="J152" s="26">
        <f t="shared" si="17"/>
        <v>3.9895203358866707E-8</v>
      </c>
      <c r="K152" s="24">
        <f t="shared" si="23"/>
        <v>7.4126502505600378E-9</v>
      </c>
      <c r="L152" s="16">
        <f t="shared" si="24"/>
        <v>2.0015388080229141E-2</v>
      </c>
      <c r="M152" s="16">
        <f t="shared" si="18"/>
        <v>4.003371568452041E-6</v>
      </c>
      <c r="N152" s="16"/>
    </row>
    <row r="153" spans="1:14" x14ac:dyDescent="0.25">
      <c r="A153" s="6">
        <v>43883</v>
      </c>
      <c r="B153" s="3">
        <v>2.1002544539636781E-2</v>
      </c>
      <c r="C153" s="3">
        <v>8.7477997614338644E-3</v>
      </c>
      <c r="D153" s="2">
        <v>1.46980843290671E-4</v>
      </c>
      <c r="E153" s="16">
        <v>2.00113915218878E-2</v>
      </c>
      <c r="F153" s="23">
        <f t="shared" si="19"/>
        <v>1.6035950351174222E-3</v>
      </c>
      <c r="G153" s="23">
        <f t="shared" si="20"/>
        <v>4.2881992599202112E-2</v>
      </c>
      <c r="H153" s="23">
        <f t="shared" si="21"/>
        <v>4.4554352984747858E-2</v>
      </c>
      <c r="I153" s="23">
        <f t="shared" si="22"/>
        <v>4.4485587634319534E-2</v>
      </c>
      <c r="J153" s="26">
        <f t="shared" si="17"/>
        <v>3.9959179108897985E-8</v>
      </c>
      <c r="K153" s="24">
        <f t="shared" si="23"/>
        <v>6.8132271109633269E-9</v>
      </c>
      <c r="L153" s="16">
        <f t="shared" si="24"/>
        <v>2.0015427975432501E-2</v>
      </c>
      <c r="M153" s="16">
        <f t="shared" si="18"/>
        <v>4.0364535447007244E-6</v>
      </c>
      <c r="N153" s="16"/>
    </row>
    <row r="154" spans="1:14" x14ac:dyDescent="0.25">
      <c r="A154" s="6">
        <v>43884</v>
      </c>
      <c r="B154" s="3">
        <v>2.098669367714074E-2</v>
      </c>
      <c r="C154" s="3">
        <v>8.5751749734429405E-3</v>
      </c>
      <c r="D154" s="2">
        <v>1.4397165631642439E-4</v>
      </c>
      <c r="E154" s="16">
        <v>2.0011401962337541E-2</v>
      </c>
      <c r="F154" s="23">
        <f t="shared" si="19"/>
        <v>-7.5471152869721614E-4</v>
      </c>
      <c r="G154" s="23">
        <f t="shared" si="20"/>
        <v>-1.9733509305044805E-2</v>
      </c>
      <c r="H154" s="23">
        <f t="shared" si="21"/>
        <v>-2.0473327726767798E-2</v>
      </c>
      <c r="I154" s="23">
        <f t="shared" si="22"/>
        <v>-2.0488220833742021E-2</v>
      </c>
      <c r="J154" s="26">
        <f t="shared" si="17"/>
        <v>3.9929021455747225E-8</v>
      </c>
      <c r="K154" s="24">
        <f t="shared" si="23"/>
        <v>1.0440449740856117E-8</v>
      </c>
      <c r="L154" s="16">
        <f t="shared" si="24"/>
        <v>2.0015467934611609E-2</v>
      </c>
      <c r="M154" s="16">
        <f t="shared" si="18"/>
        <v>4.065972274067825E-6</v>
      </c>
      <c r="N154" s="16"/>
    </row>
    <row r="155" spans="1:14" x14ac:dyDescent="0.25">
      <c r="A155" s="6">
        <v>43885</v>
      </c>
      <c r="B155" s="3">
        <v>2.0894693207776038E-2</v>
      </c>
      <c r="C155" s="3">
        <v>7.5731724468760557E-3</v>
      </c>
      <c r="D155" s="2">
        <v>1.265912919096462E-4</v>
      </c>
      <c r="E155" s="16">
        <v>2.0011410820287481E-2</v>
      </c>
      <c r="F155" s="23">
        <f t="shared" si="19"/>
        <v>-4.3837524280878615E-3</v>
      </c>
      <c r="G155" s="23">
        <f t="shared" si="20"/>
        <v>-0.11684922228060146</v>
      </c>
      <c r="H155" s="23">
        <f t="shared" si="21"/>
        <v>-0.12072073664679672</v>
      </c>
      <c r="I155" s="23">
        <f t="shared" si="22"/>
        <v>-0.12123297470868932</v>
      </c>
      <c r="J155" s="26">
        <f t="shared" si="17"/>
        <v>3.9753982510989421E-8</v>
      </c>
      <c r="K155" s="24">
        <f t="shared" si="23"/>
        <v>8.8579499395169403E-9</v>
      </c>
      <c r="L155" s="16">
        <f t="shared" si="24"/>
        <v>2.0015507863633066E-2</v>
      </c>
      <c r="M155" s="16">
        <f t="shared" si="18"/>
        <v>4.0970433455855826E-6</v>
      </c>
      <c r="N155" s="16"/>
    </row>
    <row r="156" spans="1:14" x14ac:dyDescent="0.25">
      <c r="A156" s="6">
        <v>43886</v>
      </c>
      <c r="B156" s="3">
        <v>2.0822527300180631E-2</v>
      </c>
      <c r="C156" s="3">
        <v>6.7847707159474106E-3</v>
      </c>
      <c r="D156" s="2">
        <v>1.130208587666248E-4</v>
      </c>
      <c r="E156" s="16">
        <v>2.001141761998072E-2</v>
      </c>
      <c r="F156" s="23">
        <f t="shared" si="19"/>
        <v>-3.4537912032396312E-3</v>
      </c>
      <c r="G156" s="23">
        <f t="shared" si="20"/>
        <v>-0.10410455280915487</v>
      </c>
      <c r="H156" s="23">
        <f t="shared" si="21"/>
        <v>-0.10719878862368526</v>
      </c>
      <c r="I156" s="23">
        <f t="shared" si="22"/>
        <v>-0.1075583440123945</v>
      </c>
      <c r="J156" s="26">
        <f t="shared" si="17"/>
        <v>3.961668055589922E-8</v>
      </c>
      <c r="K156" s="24">
        <f t="shared" si="23"/>
        <v>6.7996932390235187E-9</v>
      </c>
      <c r="L156" s="16">
        <f t="shared" si="24"/>
        <v>2.0015547617615578E-2</v>
      </c>
      <c r="M156" s="16">
        <f t="shared" si="18"/>
        <v>4.1299976348586898E-6</v>
      </c>
      <c r="N156" s="16"/>
    </row>
    <row r="157" spans="1:14" x14ac:dyDescent="0.25">
      <c r="A157" s="6">
        <v>43887</v>
      </c>
      <c r="B157" s="3">
        <v>2.0815178359818162E-2</v>
      </c>
      <c r="C157" s="3">
        <v>6.7045746462432486E-3</v>
      </c>
      <c r="D157" s="2">
        <v>1.1164553367061441E-4</v>
      </c>
      <c r="E157" s="16">
        <v>2.0011424662439749E-2</v>
      </c>
      <c r="F157" s="23">
        <f t="shared" si="19"/>
        <v>-3.5293219965693012E-4</v>
      </c>
      <c r="G157" s="23">
        <f t="shared" si="20"/>
        <v>-1.1820011767776251E-2</v>
      </c>
      <c r="H157" s="23">
        <f t="shared" si="21"/>
        <v>-1.2168772304679498E-2</v>
      </c>
      <c r="I157" s="23">
        <f t="shared" si="22"/>
        <v>-1.2172943967433181E-2</v>
      </c>
      <c r="J157" s="26">
        <f t="shared" si="17"/>
        <v>3.9602698553687521E-8</v>
      </c>
      <c r="K157" s="24">
        <f t="shared" si="23"/>
        <v>7.0424590291329192E-9</v>
      </c>
      <c r="L157" s="16">
        <f t="shared" si="24"/>
        <v>2.0015587234296136E-2</v>
      </c>
      <c r="M157" s="16">
        <f t="shared" si="18"/>
        <v>4.1625718563871594E-6</v>
      </c>
      <c r="N157" s="16"/>
    </row>
    <row r="158" spans="1:14" x14ac:dyDescent="0.25">
      <c r="A158" s="6">
        <v>43888</v>
      </c>
      <c r="B158" s="3">
        <v>2.06243098991747E-2</v>
      </c>
      <c r="C158" s="3">
        <v>4.6309618207869717E-3</v>
      </c>
      <c r="D158" s="2">
        <v>7.6408313378525472E-5</v>
      </c>
      <c r="E158" s="16">
        <v>2.001143126602763E-2</v>
      </c>
      <c r="F158" s="23">
        <f t="shared" si="19"/>
        <v>-9.1696769224862695E-3</v>
      </c>
      <c r="G158" s="23">
        <f t="shared" si="20"/>
        <v>-0.30928327818949375</v>
      </c>
      <c r="H158" s="23">
        <f t="shared" si="21"/>
        <v>-0.31561692737345504</v>
      </c>
      <c r="I158" s="23">
        <f t="shared" si="22"/>
        <v>-0.31845295511198002</v>
      </c>
      <c r="J158" s="26">
        <f t="shared" si="17"/>
        <v>3.9239554602691592E-8</v>
      </c>
      <c r="K158" s="24">
        <f t="shared" si="23"/>
        <v>6.6035878813763826E-9</v>
      </c>
      <c r="L158" s="16">
        <f t="shared" si="24"/>
        <v>2.001562683699469E-2</v>
      </c>
      <c r="M158" s="16">
        <f t="shared" si="18"/>
        <v>4.1955709670603303E-6</v>
      </c>
      <c r="N158" s="16"/>
    </row>
    <row r="159" spans="1:14" x14ac:dyDescent="0.25">
      <c r="A159" s="6">
        <v>43889</v>
      </c>
      <c r="B159" s="3">
        <v>2.054530901304235E-2</v>
      </c>
      <c r="C159" s="3">
        <v>3.7605458830146832E-3</v>
      </c>
      <c r="D159" s="2">
        <v>6.1809261779408687E-5</v>
      </c>
      <c r="E159" s="16">
        <v>2.001143507217586E-2</v>
      </c>
      <c r="F159" s="23">
        <f t="shared" si="19"/>
        <v>-3.8304741597929848E-3</v>
      </c>
      <c r="G159" s="23">
        <f t="shared" si="20"/>
        <v>-0.18795575767117267</v>
      </c>
      <c r="H159" s="23">
        <f t="shared" si="21"/>
        <v>-0.19106627215802208</v>
      </c>
      <c r="I159" s="23">
        <f t="shared" si="22"/>
        <v>-0.19178623183096566</v>
      </c>
      <c r="J159" s="26">
        <f t="shared" si="17"/>
        <v>3.9089248502744196E-8</v>
      </c>
      <c r="K159" s="24">
        <f t="shared" si="23"/>
        <v>3.8061482299234228E-9</v>
      </c>
      <c r="L159" s="16">
        <f t="shared" si="24"/>
        <v>2.0015666076549293E-2</v>
      </c>
      <c r="M159" s="16">
        <f t="shared" si="18"/>
        <v>4.2310043734325453E-6</v>
      </c>
      <c r="N159" s="16"/>
    </row>
    <row r="160" spans="1:14" x14ac:dyDescent="0.25">
      <c r="A160" s="6">
        <v>43890</v>
      </c>
      <c r="B160" s="3">
        <v>2.055683305081871E-2</v>
      </c>
      <c r="C160" s="3">
        <v>3.8862944924437492E-3</v>
      </c>
      <c r="D160" s="2">
        <v>6.3911925653985921E-5</v>
      </c>
      <c r="E160" s="16">
        <v>2.0011439107289461E-2</v>
      </c>
      <c r="F160" s="23">
        <f t="shared" si="19"/>
        <v>5.6090846669887284E-4</v>
      </c>
      <c r="G160" s="23">
        <f t="shared" si="20"/>
        <v>3.3438924385163604E-2</v>
      </c>
      <c r="H160" s="23">
        <f t="shared" si="21"/>
        <v>3.4018589027667634E-2</v>
      </c>
      <c r="I160" s="23">
        <f t="shared" si="22"/>
        <v>3.3999832851862477E-2</v>
      </c>
      <c r="J160" s="26">
        <f t="shared" si="17"/>
        <v>3.9111173993186283E-8</v>
      </c>
      <c r="K160" s="24">
        <f t="shared" si="23"/>
        <v>4.0351136008920374E-9</v>
      </c>
      <c r="L160" s="16">
        <f t="shared" si="24"/>
        <v>2.0015705165797794E-2</v>
      </c>
      <c r="M160" s="16">
        <f t="shared" si="18"/>
        <v>4.2660585083328928E-6</v>
      </c>
      <c r="N160" s="16"/>
    </row>
    <row r="161" spans="1:14" x14ac:dyDescent="0.25">
      <c r="A161" s="6">
        <v>43891</v>
      </c>
      <c r="B161" s="3">
        <v>2.0561146784475869E-2</v>
      </c>
      <c r="C161" s="3">
        <v>3.933359728868659E-3</v>
      </c>
      <c r="D161" s="2">
        <v>6.4699509393131759E-5</v>
      </c>
      <c r="E161" s="16">
        <v>2.0011443178907282E-2</v>
      </c>
      <c r="F161" s="23">
        <f t="shared" si="19"/>
        <v>2.0984427156145458E-4</v>
      </c>
      <c r="G161" s="23">
        <f t="shared" si="20"/>
        <v>1.2110568696330315E-2</v>
      </c>
      <c r="H161" s="23">
        <f t="shared" si="21"/>
        <v>1.2322954301357658E-2</v>
      </c>
      <c r="I161" s="23">
        <f t="shared" si="22"/>
        <v>1.232041296789177E-2</v>
      </c>
      <c r="J161" s="26">
        <f t="shared" si="17"/>
        <v>3.9119381249002792E-8</v>
      </c>
      <c r="K161" s="24">
        <f t="shared" si="23"/>
        <v>4.0716178206778864E-9</v>
      </c>
      <c r="L161" s="16">
        <f t="shared" si="24"/>
        <v>2.0015744276971788E-2</v>
      </c>
      <c r="M161" s="16">
        <f t="shared" si="18"/>
        <v>4.3010980645061259E-6</v>
      </c>
      <c r="N161" s="16"/>
    </row>
    <row r="162" spans="1:14" x14ac:dyDescent="0.25">
      <c r="A162" s="6">
        <v>43892</v>
      </c>
      <c r="B162" s="3">
        <v>2.0518793479222301E-2</v>
      </c>
      <c r="C162" s="3">
        <v>3.4715321525171029E-3</v>
      </c>
      <c r="D162" s="2">
        <v>5.698532103518279E-5</v>
      </c>
      <c r="E162" s="16">
        <v>2.0011447054758141E-2</v>
      </c>
      <c r="F162" s="23">
        <f t="shared" si="19"/>
        <v>-2.0598707697347951E-3</v>
      </c>
      <c r="G162" s="23">
        <f t="shared" si="20"/>
        <v>-0.11741300267097365</v>
      </c>
      <c r="H162" s="23">
        <f t="shared" si="21"/>
        <v>-0.11923101782851964</v>
      </c>
      <c r="I162" s="23">
        <f t="shared" si="22"/>
        <v>-0.11947287344070845</v>
      </c>
      <c r="J162" s="26">
        <f t="shared" si="17"/>
        <v>3.9038800379037866E-8</v>
      </c>
      <c r="K162" s="24">
        <f t="shared" si="23"/>
        <v>3.875850859008656E-9</v>
      </c>
      <c r="L162" s="16">
        <f t="shared" si="24"/>
        <v>2.0015783396353036E-2</v>
      </c>
      <c r="M162" s="16">
        <f t="shared" si="18"/>
        <v>4.3363415948953488E-6</v>
      </c>
      <c r="N162" s="16"/>
    </row>
    <row r="163" spans="1:14" x14ac:dyDescent="0.25">
      <c r="A163" s="6">
        <v>43893</v>
      </c>
      <c r="B163" s="3">
        <v>2.0515511810763651E-2</v>
      </c>
      <c r="C163" s="3">
        <v>3.4354928518138031E-3</v>
      </c>
      <c r="D163" s="2">
        <v>5.6384715341744133E-5</v>
      </c>
      <c r="E163" s="16">
        <v>2.0011450061500988E-2</v>
      </c>
      <c r="F163" s="23">
        <f t="shared" si="19"/>
        <v>-1.5993476721587463E-4</v>
      </c>
      <c r="G163" s="23">
        <f t="shared" si="20"/>
        <v>-1.0381381799148492E-2</v>
      </c>
      <c r="H163" s="23">
        <f t="shared" si="21"/>
        <v>-1.0539656222482985E-2</v>
      </c>
      <c r="I163" s="23">
        <f t="shared" si="22"/>
        <v>-1.0541316566364367E-2</v>
      </c>
      <c r="J163" s="26">
        <f t="shared" si="17"/>
        <v>3.9032556717586858E-8</v>
      </c>
      <c r="K163" s="24">
        <f t="shared" si="23"/>
        <v>3.0067428477553726E-9</v>
      </c>
      <c r="L163" s="16">
        <f t="shared" si="24"/>
        <v>2.0015822435153416E-2</v>
      </c>
      <c r="M163" s="16">
        <f t="shared" si="18"/>
        <v>4.3723736524274581E-6</v>
      </c>
      <c r="N163" s="16"/>
    </row>
    <row r="164" spans="1:14" x14ac:dyDescent="0.25">
      <c r="A164" s="6">
        <v>43894</v>
      </c>
      <c r="B164" s="3">
        <v>2.0533518778631309E-2</v>
      </c>
      <c r="C164" s="3">
        <v>3.6319502997854991E-3</v>
      </c>
      <c r="D164" s="2">
        <v>5.9661375746960927E-5</v>
      </c>
      <c r="E164" s="16">
        <v>2.0011453986636299E-2</v>
      </c>
      <c r="F164" s="23">
        <f t="shared" si="19"/>
        <v>8.7772452541057255E-4</v>
      </c>
      <c r="G164" s="23">
        <f t="shared" si="20"/>
        <v>5.718464757333841E-2</v>
      </c>
      <c r="H164" s="23">
        <f t="shared" si="21"/>
        <v>5.811256446640134E-2</v>
      </c>
      <c r="I164" s="23">
        <f t="shared" si="22"/>
        <v>5.8062372098748982E-2</v>
      </c>
      <c r="J164" s="26">
        <f t="shared" si="17"/>
        <v>3.9066816549907364E-8</v>
      </c>
      <c r="K164" s="24">
        <f t="shared" si="23"/>
        <v>3.9251353105285158E-9</v>
      </c>
      <c r="L164" s="16">
        <f t="shared" si="24"/>
        <v>2.0015861467710134E-2</v>
      </c>
      <c r="M164" s="16">
        <f t="shared" si="18"/>
        <v>4.4074810738349568E-6</v>
      </c>
      <c r="N164" s="16"/>
    </row>
    <row r="165" spans="1:14" x14ac:dyDescent="0.25">
      <c r="A165" s="6">
        <v>43895</v>
      </c>
      <c r="B165" s="3">
        <v>2.0539315072775649E-2</v>
      </c>
      <c r="C165" s="3">
        <v>3.6951629662935982E-3</v>
      </c>
      <c r="D165" s="2">
        <v>6.0716893127965173E-5</v>
      </c>
      <c r="E165" s="16">
        <v>2.0011457833210091E-2</v>
      </c>
      <c r="F165" s="23">
        <f t="shared" si="19"/>
        <v>2.8228450305234354E-4</v>
      </c>
      <c r="G165" s="23">
        <f t="shared" si="20"/>
        <v>1.7404606696251435E-2</v>
      </c>
      <c r="H165" s="23">
        <f t="shared" si="21"/>
        <v>1.7691804250055565E-2</v>
      </c>
      <c r="I165" s="23">
        <f t="shared" si="22"/>
        <v>1.7686891199303778E-2</v>
      </c>
      <c r="J165" s="26">
        <f t="shared" si="17"/>
        <v>3.9077844506802984E-8</v>
      </c>
      <c r="K165" s="24">
        <f t="shared" si="23"/>
        <v>3.8465737921267174E-9</v>
      </c>
      <c r="L165" s="16">
        <f t="shared" si="24"/>
        <v>2.0015900534526683E-2</v>
      </c>
      <c r="M165" s="16">
        <f t="shared" si="18"/>
        <v>4.4427013165919405E-6</v>
      </c>
      <c r="N165" s="16"/>
    </row>
    <row r="166" spans="1:14" x14ac:dyDescent="0.25">
      <c r="A166" s="6">
        <v>43896</v>
      </c>
      <c r="B166" s="3">
        <v>2.052214992587395E-2</v>
      </c>
      <c r="C166" s="3">
        <v>3.5078391530058428E-3</v>
      </c>
      <c r="D166" s="2">
        <v>5.7590720811069269E-5</v>
      </c>
      <c r="E166" s="16">
        <v>2.0011461529283219E-2</v>
      </c>
      <c r="F166" s="23">
        <f t="shared" si="19"/>
        <v>-8.3572148539901026E-4</v>
      </c>
      <c r="G166" s="23">
        <f t="shared" si="20"/>
        <v>-5.0694330668627829E-2</v>
      </c>
      <c r="H166" s="23">
        <f t="shared" si="21"/>
        <v>-5.1487685812699135E-2</v>
      </c>
      <c r="I166" s="23">
        <f t="shared" si="22"/>
        <v>-5.153005215402684E-2</v>
      </c>
      <c r="J166" s="26">
        <f t="shared" si="17"/>
        <v>3.9045186312545565E-8</v>
      </c>
      <c r="K166" s="24">
        <f t="shared" si="23"/>
        <v>3.6960731281121539E-9</v>
      </c>
      <c r="L166" s="16">
        <f t="shared" si="24"/>
        <v>2.0015939612371188E-2</v>
      </c>
      <c r="M166" s="16">
        <f t="shared" si="18"/>
        <v>4.4780830879692646E-6</v>
      </c>
      <c r="N166" s="16"/>
    </row>
    <row r="167" spans="1:14" x14ac:dyDescent="0.25">
      <c r="A167" s="6">
        <v>43897</v>
      </c>
      <c r="B167" s="3">
        <v>2.05196484948009E-2</v>
      </c>
      <c r="C167" s="3">
        <v>3.4805638080992259E-3</v>
      </c>
      <c r="D167" s="2">
        <v>5.7135956724737432E-5</v>
      </c>
      <c r="E167" s="16">
        <v>2.001146513522967E-2</v>
      </c>
      <c r="F167" s="23">
        <f t="shared" si="19"/>
        <v>-1.2188932846146638E-4</v>
      </c>
      <c r="G167" s="23">
        <f t="shared" si="20"/>
        <v>-7.7755403588687377E-3</v>
      </c>
      <c r="H167" s="23">
        <f t="shared" si="21"/>
        <v>-7.8964819319370383E-3</v>
      </c>
      <c r="I167" s="23">
        <f t="shared" si="22"/>
        <v>-7.8974296873302041E-3</v>
      </c>
      <c r="J167" s="26">
        <f t="shared" si="17"/>
        <v>3.9040427121006278E-8</v>
      </c>
      <c r="K167" s="24">
        <f t="shared" si="23"/>
        <v>3.6059464511573047E-9</v>
      </c>
      <c r="L167" s="16">
        <f t="shared" si="24"/>
        <v>2.0015978657557502E-2</v>
      </c>
      <c r="M167" s="16">
        <f t="shared" si="18"/>
        <v>4.5135223278314207E-6</v>
      </c>
      <c r="N167" s="16"/>
    </row>
    <row r="168" spans="1:14" x14ac:dyDescent="0.25">
      <c r="A168" s="6">
        <v>43898</v>
      </c>
      <c r="B168" s="3">
        <v>2.0527109870677279E-2</v>
      </c>
      <c r="C168" s="3">
        <v>3.5619520593583851E-3</v>
      </c>
      <c r="D168" s="2">
        <v>5.84932650212278E-5</v>
      </c>
      <c r="E168" s="16">
        <v>2.001146887557877E-2</v>
      </c>
      <c r="F168" s="23">
        <f t="shared" si="19"/>
        <v>3.6362103757614506E-4</v>
      </c>
      <c r="G168" s="23">
        <f t="shared" si="20"/>
        <v>2.3383640049859045E-2</v>
      </c>
      <c r="H168" s="23">
        <f t="shared" si="21"/>
        <v>2.3755763870892066E-2</v>
      </c>
      <c r="I168" s="23">
        <f t="shared" si="22"/>
        <v>2.374726108743519E-2</v>
      </c>
      <c r="J168" s="26">
        <f t="shared" si="17"/>
        <v>3.9054623041623434E-8</v>
      </c>
      <c r="K168" s="24">
        <f t="shared" si="23"/>
        <v>3.7403490998899613E-9</v>
      </c>
      <c r="L168" s="16">
        <f t="shared" si="24"/>
        <v>2.0016017697984622E-2</v>
      </c>
      <c r="M168" s="16">
        <f t="shared" si="18"/>
        <v>4.5488224058518045E-6</v>
      </c>
      <c r="N168" s="16"/>
    </row>
    <row r="169" spans="1:14" x14ac:dyDescent="0.25">
      <c r="A169" s="6">
        <v>43899</v>
      </c>
      <c r="B169" s="3">
        <v>2.049899755367799E-2</v>
      </c>
      <c r="C169" s="3">
        <v>3.2554677509587229E-3</v>
      </c>
      <c r="D169" s="2">
        <v>5.3387060370384353E-5</v>
      </c>
      <c r="E169" s="16">
        <v>2.0011472296650401E-2</v>
      </c>
      <c r="F169" s="23">
        <f t="shared" si="19"/>
        <v>-1.3695214365976316E-3</v>
      </c>
      <c r="G169" s="23">
        <f t="shared" si="20"/>
        <v>-8.604391729372951E-2</v>
      </c>
      <c r="H169" s="23">
        <f t="shared" si="21"/>
        <v>-8.7295599741104457E-2</v>
      </c>
      <c r="I169" s="23">
        <f t="shared" si="22"/>
        <v>-8.7413438730327142E-2</v>
      </c>
      <c r="J169" s="26">
        <f t="shared" si="17"/>
        <v>3.9001136898169693E-8</v>
      </c>
      <c r="K169" s="24">
        <f t="shared" si="23"/>
        <v>3.4210716308435973E-9</v>
      </c>
      <c r="L169" s="16">
        <f t="shared" si="24"/>
        <v>2.0016056752607665E-2</v>
      </c>
      <c r="M169" s="16">
        <f t="shared" si="18"/>
        <v>4.5844559572634502E-6</v>
      </c>
      <c r="N169" s="16"/>
    </row>
    <row r="170" spans="1:14" x14ac:dyDescent="0.25">
      <c r="A170" s="6">
        <v>43900</v>
      </c>
      <c r="B170" s="3">
        <v>2.047952019861763E-2</v>
      </c>
      <c r="C170" s="3">
        <v>3.042742732671994E-3</v>
      </c>
      <c r="D170" s="2">
        <v>4.9851129002362477E-5</v>
      </c>
      <c r="E170" s="16">
        <v>2.0011475410255709E-2</v>
      </c>
      <c r="F170" s="23">
        <f t="shared" si="19"/>
        <v>-9.501613437123968E-4</v>
      </c>
      <c r="G170" s="23">
        <f t="shared" si="20"/>
        <v>-6.5343918158637049E-2</v>
      </c>
      <c r="H170" s="23">
        <f t="shared" si="21"/>
        <v>-6.6231992237268389E-2</v>
      </c>
      <c r="I170" s="23">
        <f t="shared" si="22"/>
        <v>-6.6294079502349446E-2</v>
      </c>
      <c r="J170" s="26">
        <f t="shared" si="17"/>
        <v>3.8964079525528218E-8</v>
      </c>
      <c r="K170" s="24">
        <f t="shared" si="23"/>
        <v>3.1136053076086245E-9</v>
      </c>
      <c r="L170" s="16">
        <f t="shared" si="24"/>
        <v>2.0016095753744564E-2</v>
      </c>
      <c r="M170" s="16">
        <f t="shared" si="18"/>
        <v>4.6203434888557326E-6</v>
      </c>
      <c r="N170" s="16"/>
    </row>
    <row r="171" spans="1:14" x14ac:dyDescent="0.25">
      <c r="A171" s="6">
        <v>43901</v>
      </c>
      <c r="B171" s="3">
        <v>2.0517646359404191E-2</v>
      </c>
      <c r="C171" s="3">
        <v>3.4588986825051351E-3</v>
      </c>
      <c r="D171" s="2">
        <v>5.6774767968519549E-5</v>
      </c>
      <c r="E171" s="16">
        <v>2.0011478581238449E-2</v>
      </c>
      <c r="F171" s="23">
        <f t="shared" si="19"/>
        <v>1.8616725595521633E-3</v>
      </c>
      <c r="G171" s="23">
        <f t="shared" si="20"/>
        <v>0.13677000863878241</v>
      </c>
      <c r="H171" s="23">
        <f t="shared" si="21"/>
        <v>0.13888630217038722</v>
      </c>
      <c r="I171" s="23">
        <f t="shared" si="22"/>
        <v>0.13863168119833458</v>
      </c>
      <c r="J171" s="26">
        <f t="shared" si="17"/>
        <v>3.9036617883189099E-8</v>
      </c>
      <c r="K171" s="24">
        <f t="shared" si="23"/>
        <v>3.1709827402748303E-9</v>
      </c>
      <c r="L171" s="16">
        <f t="shared" si="24"/>
        <v>2.001613471782409E-2</v>
      </c>
      <c r="M171" s="16">
        <f t="shared" si="18"/>
        <v>4.6561365856408188E-6</v>
      </c>
      <c r="N171" s="16"/>
    </row>
    <row r="172" spans="1:14" x14ac:dyDescent="0.25">
      <c r="A172" s="6">
        <v>43902</v>
      </c>
      <c r="B172" s="3">
        <v>2.0548623992019208E-2</v>
      </c>
      <c r="C172" s="3">
        <v>3.797023790690053E-3</v>
      </c>
      <c r="D172" s="2">
        <v>6.2418891330913087E-5</v>
      </c>
      <c r="E172" s="16">
        <v>2.0011482701560331E-2</v>
      </c>
      <c r="F172" s="23">
        <f t="shared" si="19"/>
        <v>1.5098043933687855E-3</v>
      </c>
      <c r="G172" s="23">
        <f t="shared" si="20"/>
        <v>9.7755135151871064E-2</v>
      </c>
      <c r="H172" s="23">
        <f t="shared" si="21"/>
        <v>9.9412530677766675E-2</v>
      </c>
      <c r="I172" s="23">
        <f t="shared" si="22"/>
        <v>9.926493954523985E-2</v>
      </c>
      <c r="J172" s="26">
        <f t="shared" si="17"/>
        <v>3.9095555540371401E-8</v>
      </c>
      <c r="K172" s="24">
        <f t="shared" si="23"/>
        <v>4.1203218822949417E-9</v>
      </c>
      <c r="L172" s="16">
        <f t="shared" si="24"/>
        <v>2.0016173754441972E-2</v>
      </c>
      <c r="M172" s="16">
        <f t="shared" si="18"/>
        <v>4.6910528816411501E-6</v>
      </c>
      <c r="N172" s="16"/>
    </row>
    <row r="173" spans="1:14" x14ac:dyDescent="0.25">
      <c r="A173" s="6">
        <v>43903</v>
      </c>
      <c r="B173" s="3">
        <v>2.0575320455079621E-2</v>
      </c>
      <c r="C173" s="3">
        <v>4.0880334118150426E-3</v>
      </c>
      <c r="D173" s="2">
        <v>6.7290077983333605E-5</v>
      </c>
      <c r="E173" s="16">
        <v>2.0011486874463011E-2</v>
      </c>
      <c r="F173" s="23">
        <f t="shared" si="19"/>
        <v>1.2991849513028786E-3</v>
      </c>
      <c r="G173" s="23">
        <f t="shared" si="20"/>
        <v>7.6641505865335358E-2</v>
      </c>
      <c r="H173" s="23">
        <f t="shared" si="21"/>
        <v>7.8040262307703889E-2</v>
      </c>
      <c r="I173" s="23">
        <f t="shared" si="22"/>
        <v>7.7940690816638236E-2</v>
      </c>
      <c r="J173" s="26">
        <f t="shared" si="17"/>
        <v>3.9146347897792277E-8</v>
      </c>
      <c r="K173" s="24">
        <f t="shared" si="23"/>
        <v>4.1729026796499813E-9</v>
      </c>
      <c r="L173" s="16">
        <f t="shared" si="24"/>
        <v>2.0016212849997512E-2</v>
      </c>
      <c r="M173" s="16">
        <f t="shared" si="18"/>
        <v>4.7259755345009646E-6</v>
      </c>
      <c r="N173" s="16"/>
    </row>
    <row r="174" spans="1:14" x14ac:dyDescent="0.25">
      <c r="A174" s="6">
        <v>43904</v>
      </c>
      <c r="B174" s="3">
        <v>2.057410136151375E-2</v>
      </c>
      <c r="C174" s="3">
        <v>4.0747145763549118E-3</v>
      </c>
      <c r="D174" s="2">
        <v>6.7066872570530815E-5</v>
      </c>
      <c r="E174" s="16">
        <v>2.001149061896702E-2</v>
      </c>
      <c r="F174" s="23">
        <f t="shared" si="19"/>
        <v>-5.9250283296008455E-5</v>
      </c>
      <c r="G174" s="23">
        <f t="shared" si="20"/>
        <v>-3.2580055294160193E-3</v>
      </c>
      <c r="H174" s="23">
        <f t="shared" si="21"/>
        <v>-3.3170627749617987E-3</v>
      </c>
      <c r="I174" s="23">
        <f t="shared" si="22"/>
        <v>-3.3172558127120277E-3</v>
      </c>
      <c r="J174" s="26">
        <f t="shared" si="17"/>
        <v>3.9144028465589327E-8</v>
      </c>
      <c r="K174" s="24">
        <f t="shared" si="23"/>
        <v>3.7445040089456594E-9</v>
      </c>
      <c r="L174" s="16">
        <f t="shared" si="24"/>
        <v>2.0016251996345411E-2</v>
      </c>
      <c r="M174" s="16">
        <f t="shared" si="18"/>
        <v>4.7613773783913849E-6</v>
      </c>
      <c r="N174" s="16"/>
    </row>
    <row r="175" spans="1:14" x14ac:dyDescent="0.25">
      <c r="A175" s="6">
        <v>43905</v>
      </c>
      <c r="B175" s="3">
        <v>2.0634592679440761E-2</v>
      </c>
      <c r="C175" s="3">
        <v>4.7360642910860944E-3</v>
      </c>
      <c r="D175" s="2">
        <v>7.818140604016475E-5</v>
      </c>
      <c r="E175" s="16">
        <v>2.0011495123595621E-2</v>
      </c>
      <c r="F175" s="23">
        <f t="shared" si="19"/>
        <v>2.940168168908075E-3</v>
      </c>
      <c r="G175" s="23">
        <f t="shared" si="20"/>
        <v>0.16230577684358982</v>
      </c>
      <c r="H175" s="23">
        <f t="shared" si="21"/>
        <v>0.16572315129120341</v>
      </c>
      <c r="I175" s="23">
        <f t="shared" si="22"/>
        <v>0.1652459450124979</v>
      </c>
      <c r="J175" s="26">
        <f t="shared" si="17"/>
        <v>3.9259118492086681E-8</v>
      </c>
      <c r="K175" s="24">
        <f t="shared" si="23"/>
        <v>4.5046286006877878E-9</v>
      </c>
      <c r="L175" s="16">
        <f t="shared" si="24"/>
        <v>2.0016291140373878E-2</v>
      </c>
      <c r="M175" s="16">
        <f t="shared" si="18"/>
        <v>4.7960167782572227E-6</v>
      </c>
      <c r="N175" s="16"/>
    </row>
    <row r="176" spans="1:14" x14ac:dyDescent="0.25">
      <c r="A176" s="6">
        <v>43906</v>
      </c>
      <c r="B176" s="3">
        <v>2.0661283787198049E-2</v>
      </c>
      <c r="C176" s="3">
        <v>5.0259246142323778E-3</v>
      </c>
      <c r="D176" s="2">
        <v>8.3073643798175234E-5</v>
      </c>
      <c r="E176" s="16">
        <v>2.0011500664164499E-2</v>
      </c>
      <c r="F176" s="23">
        <f t="shared" si="19"/>
        <v>1.2935127032520644E-3</v>
      </c>
      <c r="G176" s="23">
        <f t="shared" si="20"/>
        <v>6.1202784702867996E-2</v>
      </c>
      <c r="H176" s="23">
        <f t="shared" si="21"/>
        <v>6.2575463985607538E-2</v>
      </c>
      <c r="I176" s="23">
        <f t="shared" si="22"/>
        <v>6.249629740612006E-2</v>
      </c>
      <c r="J176" s="26">
        <f t="shared" si="17"/>
        <v>3.9309900660574672E-8</v>
      </c>
      <c r="K176" s="24">
        <f t="shared" si="23"/>
        <v>5.5405688786924756E-9</v>
      </c>
      <c r="L176" s="16">
        <f t="shared" si="24"/>
        <v>2.0016330399492369E-2</v>
      </c>
      <c r="M176" s="16">
        <f t="shared" si="18"/>
        <v>4.8297353278693722E-6</v>
      </c>
      <c r="N176" s="16"/>
    </row>
    <row r="177" spans="1:14" x14ac:dyDescent="0.25">
      <c r="A177" s="6">
        <v>43907</v>
      </c>
      <c r="B177" s="3">
        <v>2.096316547104966E-2</v>
      </c>
      <c r="C177" s="3">
        <v>8.3448007212001893E-3</v>
      </c>
      <c r="D177" s="2">
        <v>1.3994675067316331E-4</v>
      </c>
      <c r="E177" s="16">
        <v>2.001150673126947E-2</v>
      </c>
      <c r="F177" s="23">
        <f t="shared" si="19"/>
        <v>1.4610983855643189E-2</v>
      </c>
      <c r="G177" s="23">
        <f t="shared" si="20"/>
        <v>0.66035135058919137</v>
      </c>
      <c r="H177" s="23">
        <f t="shared" si="21"/>
        <v>0.68461071736734547</v>
      </c>
      <c r="I177" s="23">
        <f t="shared" si="22"/>
        <v>0.67496233444483456</v>
      </c>
      <c r="J177" s="26">
        <f t="shared" si="17"/>
        <v>3.9884256984493263E-8</v>
      </c>
      <c r="K177" s="24">
        <f t="shared" si="23"/>
        <v>6.0671049711968905E-9</v>
      </c>
      <c r="L177" s="16">
        <f t="shared" si="24"/>
        <v>2.001636970939303E-2</v>
      </c>
      <c r="M177" s="16">
        <f t="shared" si="18"/>
        <v>4.8629781235591529E-6</v>
      </c>
      <c r="N177" s="16"/>
    </row>
    <row r="178" spans="1:14" x14ac:dyDescent="0.25">
      <c r="A178" s="6">
        <v>43908</v>
      </c>
      <c r="B178" s="3">
        <v>2.0959186168601079E-2</v>
      </c>
      <c r="C178" s="3">
        <v>8.2764057374888431E-3</v>
      </c>
      <c r="D178" s="2">
        <v>1.3877338292712539E-4</v>
      </c>
      <c r="E178" s="16">
        <v>2.0011514994387091E-2</v>
      </c>
      <c r="F178" s="23">
        <f t="shared" si="19"/>
        <v>-1.8982354807417501E-4</v>
      </c>
      <c r="G178" s="23">
        <f t="shared" si="20"/>
        <v>-8.1961194756379196E-3</v>
      </c>
      <c r="H178" s="23">
        <f t="shared" si="21"/>
        <v>-8.3843872072332237E-3</v>
      </c>
      <c r="I178" s="23">
        <f t="shared" si="22"/>
        <v>-8.3859430237120947E-3</v>
      </c>
      <c r="J178" s="26">
        <f t="shared" si="17"/>
        <v>3.9876686013320162E-8</v>
      </c>
      <c r="K178" s="24">
        <f t="shared" si="23"/>
        <v>8.2631176206993118E-9</v>
      </c>
      <c r="L178" s="16">
        <f t="shared" si="24"/>
        <v>2.0016409593650013E-2</v>
      </c>
      <c r="M178" s="16">
        <f t="shared" si="18"/>
        <v>4.89459926292235E-6</v>
      </c>
      <c r="N178" s="16"/>
    </row>
    <row r="179" spans="1:14" x14ac:dyDescent="0.25">
      <c r="A179" s="6">
        <v>43909</v>
      </c>
      <c r="B179" s="3">
        <v>2.08586193262826E-2</v>
      </c>
      <c r="C179" s="3">
        <v>7.1804114046110732E-3</v>
      </c>
      <c r="D179" s="2">
        <v>1.198187744759044E-4</v>
      </c>
      <c r="E179" s="16">
        <v>2.0011524265603171E-2</v>
      </c>
      <c r="F179" s="23">
        <f t="shared" si="19"/>
        <v>-4.7982226747494972E-3</v>
      </c>
      <c r="G179" s="23">
        <f t="shared" si="20"/>
        <v>-0.13242394919250389</v>
      </c>
      <c r="H179" s="23">
        <f t="shared" si="21"/>
        <v>-0.13658677227155802</v>
      </c>
      <c r="I179" s="23">
        <f t="shared" si="22"/>
        <v>-0.13722217186725338</v>
      </c>
      <c r="J179" s="26">
        <f t="shared" si="17"/>
        <v>3.9685348794297185E-8</v>
      </c>
      <c r="K179" s="24">
        <f t="shared" si="23"/>
        <v>9.271216079576039E-9</v>
      </c>
      <c r="L179" s="16">
        <f t="shared" si="24"/>
        <v>2.0016449470336026E-2</v>
      </c>
      <c r="M179" s="16">
        <f t="shared" si="18"/>
        <v>4.925204732855043E-6</v>
      </c>
      <c r="N179" s="16"/>
    </row>
    <row r="180" spans="1:14" x14ac:dyDescent="0.25">
      <c r="A180" s="6">
        <v>43910</v>
      </c>
      <c r="B180" s="3">
        <v>2.092600120478403E-2</v>
      </c>
      <c r="C180" s="3">
        <v>7.9137427373758406E-3</v>
      </c>
      <c r="D180" s="2">
        <v>1.3248239204534219E-4</v>
      </c>
      <c r="E180" s="16">
        <v>2.001153250178829E-2</v>
      </c>
      <c r="F180" s="23">
        <f t="shared" si="19"/>
        <v>3.2304093309054593E-3</v>
      </c>
      <c r="G180" s="23">
        <f t="shared" si="20"/>
        <v>0.10212943123201002</v>
      </c>
      <c r="H180" s="23">
        <f t="shared" si="21"/>
        <v>0.10568976043052802</v>
      </c>
      <c r="I180" s="23">
        <f t="shared" si="22"/>
        <v>0.10535984056291547</v>
      </c>
      <c r="J180" s="26">
        <f t="shared" si="17"/>
        <v>3.9813548715342521E-8</v>
      </c>
      <c r="K180" s="24">
        <f t="shared" si="23"/>
        <v>8.2361851193313296E-9</v>
      </c>
      <c r="L180" s="16">
        <f t="shared" si="24"/>
        <v>2.0016489155684821E-2</v>
      </c>
      <c r="M180" s="16">
        <f t="shared" si="18"/>
        <v>4.9566538965310769E-6</v>
      </c>
      <c r="N180" s="16"/>
    </row>
    <row r="181" spans="1:14" x14ac:dyDescent="0.25">
      <c r="A181" s="6">
        <v>43911</v>
      </c>
      <c r="B181" s="3">
        <v>2.104992036203935E-2</v>
      </c>
      <c r="C181" s="3">
        <v>9.2680587377986408E-3</v>
      </c>
      <c r="D181" s="2">
        <v>1.5607351867309149E-4</v>
      </c>
      <c r="E181" s="16">
        <v>2.0011539760911041E-2</v>
      </c>
      <c r="F181" s="23">
        <f t="shared" si="19"/>
        <v>5.9217791322210278E-3</v>
      </c>
      <c r="G181" s="23">
        <f t="shared" si="20"/>
        <v>0.17113470141333975</v>
      </c>
      <c r="H181" s="23">
        <f t="shared" si="21"/>
        <v>0.17806990244918897</v>
      </c>
      <c r="I181" s="23">
        <f t="shared" si="22"/>
        <v>0.17705648054556078</v>
      </c>
      <c r="J181" s="26">
        <f t="shared" si="17"/>
        <v>4.0049315757304697E-8</v>
      </c>
      <c r="K181" s="24">
        <f t="shared" si="23"/>
        <v>7.2591227508189693E-9</v>
      </c>
      <c r="L181" s="16">
        <f t="shared" si="24"/>
        <v>2.0016528969233536E-2</v>
      </c>
      <c r="M181" s="16">
        <f t="shared" si="18"/>
        <v>4.9892083224950534E-6</v>
      </c>
      <c r="N181" s="16"/>
    </row>
    <row r="182" spans="1:14" x14ac:dyDescent="0.25">
      <c r="A182" s="6">
        <v>43912</v>
      </c>
      <c r="B182" s="3">
        <v>2.116183585342132E-2</v>
      </c>
      <c r="C182" s="3">
        <v>1.0485185814524281E-2</v>
      </c>
      <c r="D182" s="2">
        <v>1.775086248796677E-4</v>
      </c>
      <c r="E182" s="16">
        <v>2.001155134329928E-2</v>
      </c>
      <c r="F182" s="23">
        <f t="shared" si="19"/>
        <v>5.3166705363785205E-3</v>
      </c>
      <c r="G182" s="23">
        <f t="shared" si="20"/>
        <v>0.13132492047787059</v>
      </c>
      <c r="H182" s="23">
        <f t="shared" si="21"/>
        <v>0.13733980234964616</v>
      </c>
      <c r="I182" s="23">
        <f t="shared" si="22"/>
        <v>0.13664159101424911</v>
      </c>
      <c r="J182" s="26">
        <f t="shared" si="17"/>
        <v>4.0262244774393683E-8</v>
      </c>
      <c r="K182" s="24">
        <f t="shared" si="23"/>
        <v>1.1582388239478325E-8</v>
      </c>
      <c r="L182" s="16">
        <f t="shared" si="24"/>
        <v>2.0016569018549292E-2</v>
      </c>
      <c r="M182" s="16">
        <f t="shared" si="18"/>
        <v>5.0176752500116772E-6</v>
      </c>
      <c r="N182" s="16"/>
    </row>
    <row r="183" spans="1:14" x14ac:dyDescent="0.25">
      <c r="A183" s="6">
        <v>43913</v>
      </c>
      <c r="B183" s="3">
        <v>2.1085054687426729E-2</v>
      </c>
      <c r="C183" s="3">
        <v>9.6476144538914822E-3</v>
      </c>
      <c r="D183" s="2">
        <v>1.627363826908084E-4</v>
      </c>
      <c r="E183" s="16">
        <v>2.0011561887778199E-2</v>
      </c>
      <c r="F183" s="23">
        <f t="shared" si="19"/>
        <v>-3.6282847351439829E-3</v>
      </c>
      <c r="G183" s="23">
        <f t="shared" si="20"/>
        <v>-7.988140367265395E-2</v>
      </c>
      <c r="H183" s="23">
        <f t="shared" si="21"/>
        <v>-8.3219855930230624E-2</v>
      </c>
      <c r="I183" s="23">
        <f t="shared" si="22"/>
        <v>-8.3509688407797933E-2</v>
      </c>
      <c r="J183" s="26">
        <f t="shared" si="17"/>
        <v>4.0116161886276118E-8</v>
      </c>
      <c r="K183" s="24">
        <f t="shared" si="23"/>
        <v>1.0544478918489419E-8</v>
      </c>
      <c r="L183" s="16">
        <f t="shared" si="24"/>
        <v>2.0016609280794066E-2</v>
      </c>
      <c r="M183" s="16">
        <f t="shared" si="18"/>
        <v>5.0473930158674574E-6</v>
      </c>
      <c r="N183" s="16"/>
    </row>
    <row r="184" spans="1:14" x14ac:dyDescent="0.25">
      <c r="A184" s="6">
        <v>43914</v>
      </c>
      <c r="B184" s="3">
        <v>2.106067051861003E-2</v>
      </c>
      <c r="C184" s="3">
        <v>9.3823164273123798E-3</v>
      </c>
      <c r="D184" s="2">
        <v>1.5807829998157479E-4</v>
      </c>
      <c r="E184" s="16">
        <v>2.0011571694631521E-2</v>
      </c>
      <c r="F184" s="23">
        <f t="shared" si="19"/>
        <v>-1.1564669467629685E-3</v>
      </c>
      <c r="G184" s="23">
        <f t="shared" si="20"/>
        <v>-2.74988213767281E-2</v>
      </c>
      <c r="H184" s="23">
        <f t="shared" si="21"/>
        <v>-2.8623486845493873E-2</v>
      </c>
      <c r="I184" s="23">
        <f t="shared" si="22"/>
        <v>-2.8655288323491068E-2</v>
      </c>
      <c r="J184" s="26">
        <f t="shared" si="17"/>
        <v>4.0069768871023646E-8</v>
      </c>
      <c r="K184" s="24">
        <f t="shared" si="23"/>
        <v>9.8068533224693333E-9</v>
      </c>
      <c r="L184" s="16">
        <f t="shared" si="24"/>
        <v>2.0016649396955952E-2</v>
      </c>
      <c r="M184" s="16">
        <f t="shared" si="18"/>
        <v>5.0777023244304165E-6</v>
      </c>
      <c r="N184" s="16"/>
    </row>
    <row r="185" spans="1:14" x14ac:dyDescent="0.25">
      <c r="A185" s="6">
        <v>43915</v>
      </c>
      <c r="B185" s="3">
        <v>2.1004168726429719E-2</v>
      </c>
      <c r="C185" s="3">
        <v>8.7656255111985618E-3</v>
      </c>
      <c r="D185" s="2">
        <v>1.4729174178392909E-4</v>
      </c>
      <c r="E185" s="16">
        <v>2.0011580678940811E-2</v>
      </c>
      <c r="F185" s="23">
        <f t="shared" si="19"/>
        <v>-2.6828106982815791E-3</v>
      </c>
      <c r="G185" s="23">
        <f t="shared" si="20"/>
        <v>-6.5729068177513228E-2</v>
      </c>
      <c r="H185" s="23">
        <f t="shared" si="21"/>
        <v>-6.8235540228500424E-2</v>
      </c>
      <c r="I185" s="23">
        <f t="shared" si="22"/>
        <v>-6.8411878875794807E-2</v>
      </c>
      <c r="J185" s="26">
        <f t="shared" si="17"/>
        <v>3.9962269266418795E-8</v>
      </c>
      <c r="K185" s="24">
        <f t="shared" si="23"/>
        <v>8.984309289583603E-9</v>
      </c>
      <c r="L185" s="16">
        <f t="shared" si="24"/>
        <v>2.0016689466724823E-2</v>
      </c>
      <c r="M185" s="16">
        <f t="shared" si="18"/>
        <v>5.1087877840118312E-6</v>
      </c>
      <c r="N185" s="16"/>
    </row>
    <row r="186" spans="1:14" x14ac:dyDescent="0.25">
      <c r="A186" s="6">
        <v>43916</v>
      </c>
      <c r="B186" s="3">
        <v>2.0981217291189711E-2</v>
      </c>
      <c r="C186" s="3">
        <v>8.515331654770272E-3</v>
      </c>
      <c r="D186" s="2">
        <v>1.4292961900422491E-4</v>
      </c>
      <c r="E186" s="16">
        <v>2.0011590192514962E-2</v>
      </c>
      <c r="F186" s="23">
        <f t="shared" si="19"/>
        <v>-1.0927085731856634E-3</v>
      </c>
      <c r="G186" s="23">
        <f t="shared" si="20"/>
        <v>-2.8554021171509736E-2</v>
      </c>
      <c r="H186" s="23">
        <f t="shared" si="21"/>
        <v>-2.9615528520962386E-2</v>
      </c>
      <c r="I186" s="23">
        <f t="shared" si="22"/>
        <v>-2.9646729744695399E-2</v>
      </c>
      <c r="J186" s="26">
        <f t="shared" si="17"/>
        <v>3.9918602152187429E-8</v>
      </c>
      <c r="K186" s="24">
        <f t="shared" si="23"/>
        <v>9.5135741506879867E-9</v>
      </c>
      <c r="L186" s="16">
        <f t="shared" si="24"/>
        <v>2.0016729428994091E-2</v>
      </c>
      <c r="M186" s="16">
        <f t="shared" si="18"/>
        <v>5.1392364791291723E-6</v>
      </c>
      <c r="N186" s="16"/>
    </row>
    <row r="187" spans="1:14" x14ac:dyDescent="0.25">
      <c r="A187" s="6">
        <v>43917</v>
      </c>
      <c r="B187" s="3">
        <v>2.100755672384368E-2</v>
      </c>
      <c r="C187" s="3">
        <v>8.8028251362713816E-3</v>
      </c>
      <c r="D187" s="2">
        <v>1.479406787042384E-4</v>
      </c>
      <c r="E187" s="16">
        <v>2.0011599563592559E-2</v>
      </c>
      <c r="F187" s="23">
        <f t="shared" si="19"/>
        <v>1.255381529508659E-3</v>
      </c>
      <c r="G187" s="23">
        <f t="shared" si="20"/>
        <v>3.3761865439504879E-2</v>
      </c>
      <c r="H187" s="23">
        <f t="shared" si="21"/>
        <v>3.5059630991287838E-2</v>
      </c>
      <c r="I187" s="23">
        <f t="shared" si="22"/>
        <v>3.5017246969013538E-2</v>
      </c>
      <c r="J187" s="26">
        <f t="shared" si="17"/>
        <v>3.9968715228013087E-8</v>
      </c>
      <c r="K187" s="24">
        <f t="shared" si="23"/>
        <v>9.371077597936095E-9</v>
      </c>
      <c r="L187" s="16">
        <f t="shared" si="24"/>
        <v>2.0016769347596244E-2</v>
      </c>
      <c r="M187" s="16">
        <f t="shared" si="18"/>
        <v>5.1697840036842024E-6</v>
      </c>
      <c r="N187" s="16"/>
    </row>
    <row r="188" spans="1:14" x14ac:dyDescent="0.25">
      <c r="A188" s="6">
        <v>43918</v>
      </c>
      <c r="B188" s="3">
        <v>2.1068489285509539E-2</v>
      </c>
      <c r="C188" s="3">
        <v>9.4675992221710664E-3</v>
      </c>
      <c r="D188" s="2">
        <v>1.595744102174476E-4</v>
      </c>
      <c r="E188" s="16">
        <v>2.0011609341629821E-2</v>
      </c>
      <c r="F188" s="23">
        <f t="shared" si="19"/>
        <v>2.9005068255605337E-3</v>
      </c>
      <c r="G188" s="23">
        <f t="shared" si="20"/>
        <v>7.5518265512344751E-2</v>
      </c>
      <c r="H188" s="23">
        <f t="shared" si="21"/>
        <v>7.8637813582478344E-2</v>
      </c>
      <c r="I188" s="23">
        <f t="shared" si="22"/>
        <v>7.8418772337905285E-2</v>
      </c>
      <c r="J188" s="26">
        <f t="shared" si="17"/>
        <v>4.0084644759340828E-8</v>
      </c>
      <c r="K188" s="24">
        <f t="shared" si="23"/>
        <v>9.7780372618205824E-9</v>
      </c>
      <c r="L188" s="16">
        <f t="shared" si="24"/>
        <v>2.001680931631147E-2</v>
      </c>
      <c r="M188" s="16">
        <f t="shared" si="18"/>
        <v>5.1999746816487613E-6</v>
      </c>
      <c r="N188" s="16"/>
    </row>
    <row r="189" spans="1:14" x14ac:dyDescent="0.25">
      <c r="A189" s="6">
        <v>43919</v>
      </c>
      <c r="B189" s="3">
        <v>2.1134078691732741E-2</v>
      </c>
      <c r="C189" s="3">
        <v>1.01818678467241E-2</v>
      </c>
      <c r="D189" s="2">
        <v>1.7214751704119251E-4</v>
      </c>
      <c r="E189" s="16">
        <v>2.0011619733625238E-2</v>
      </c>
      <c r="F189" s="23">
        <f t="shared" si="19"/>
        <v>3.1131518418034965E-3</v>
      </c>
      <c r="G189" s="23">
        <f t="shared" si="20"/>
        <v>7.5443479153656012E-2</v>
      </c>
      <c r="H189" s="23">
        <f t="shared" si="21"/>
        <v>7.8791498001539839E-2</v>
      </c>
      <c r="I189" s="23">
        <f t="shared" si="22"/>
        <v>7.8556630995459509E-2</v>
      </c>
      <c r="J189" s="26">
        <f t="shared" si="17"/>
        <v>4.0209434345001409E-8</v>
      </c>
      <c r="K189" s="24">
        <f t="shared" si="23"/>
        <v>1.0391995416969557E-8</v>
      </c>
      <c r="L189" s="16">
        <f t="shared" si="24"/>
        <v>2.001684940095623E-2</v>
      </c>
      <c r="M189" s="16">
        <f t="shared" si="18"/>
        <v>5.2296673309915054E-6</v>
      </c>
      <c r="N189" s="16"/>
    </row>
    <row r="190" spans="1:14" x14ac:dyDescent="0.25">
      <c r="A190" s="6">
        <v>43920</v>
      </c>
      <c r="B190" s="3">
        <v>2.1222133666667461E-2</v>
      </c>
      <c r="C190" s="3">
        <v>1.114180905771606E-2</v>
      </c>
      <c r="D190" s="2">
        <v>1.891623688890691E-4</v>
      </c>
      <c r="E190" s="16">
        <v>2.001163085310028E-2</v>
      </c>
      <c r="F190" s="23">
        <f t="shared" si="19"/>
        <v>4.166492243126152E-3</v>
      </c>
      <c r="G190" s="23">
        <f t="shared" si="20"/>
        <v>9.4279480488524525E-2</v>
      </c>
      <c r="H190" s="23">
        <f t="shared" si="21"/>
        <v>9.8838787455791E-2</v>
      </c>
      <c r="I190" s="23">
        <f t="shared" si="22"/>
        <v>9.8445972731650677E-2</v>
      </c>
      <c r="J190" s="26">
        <f t="shared" si="17"/>
        <v>4.0376966641300345E-8</v>
      </c>
      <c r="K190" s="24">
        <f t="shared" si="23"/>
        <v>1.111947504212063E-8</v>
      </c>
      <c r="L190" s="16">
        <f t="shared" si="24"/>
        <v>2.0016889610390574E-2</v>
      </c>
      <c r="M190" s="16">
        <f t="shared" si="18"/>
        <v>5.2587572902940138E-6</v>
      </c>
      <c r="N190" s="16"/>
    </row>
    <row r="191" spans="1:14" x14ac:dyDescent="0.25">
      <c r="A191" s="6">
        <v>43921</v>
      </c>
      <c r="B191" s="3">
        <v>2.1186592038681319E-2</v>
      </c>
      <c r="C191" s="3">
        <v>1.0754233013342411E-2</v>
      </c>
      <c r="D191" s="2">
        <v>1.8227643803408341E-4</v>
      </c>
      <c r="E191" s="16">
        <v>2.0011642182538081E-2</v>
      </c>
      <c r="F191" s="23">
        <f t="shared" si="19"/>
        <v>-1.6747433855798244E-3</v>
      </c>
      <c r="G191" s="23">
        <f t="shared" si="20"/>
        <v>-3.4785737429707697E-2</v>
      </c>
      <c r="H191" s="23">
        <f t="shared" si="21"/>
        <v>-3.6402223631613606E-2</v>
      </c>
      <c r="I191" s="23">
        <f t="shared" si="22"/>
        <v>-3.6460480815287521E-2</v>
      </c>
      <c r="J191" s="26">
        <f t="shared" si="17"/>
        <v>4.030934558348805E-8</v>
      </c>
      <c r="K191" s="24">
        <f t="shared" si="23"/>
        <v>1.1329437801105291E-8</v>
      </c>
      <c r="L191" s="16">
        <f t="shared" si="24"/>
        <v>2.0016929987357216E-2</v>
      </c>
      <c r="M191" s="16">
        <f t="shared" si="18"/>
        <v>5.2878048191346005E-6</v>
      </c>
      <c r="N191" s="16"/>
    </row>
    <row r="192" spans="1:14" x14ac:dyDescent="0.25">
      <c r="A192" s="6">
        <v>43922</v>
      </c>
      <c r="B192" s="3">
        <v>2.1103784977375029E-2</v>
      </c>
      <c r="C192" s="3">
        <v>9.8529527843833238E-3</v>
      </c>
      <c r="D192" s="2">
        <v>1.663476775630834E-4</v>
      </c>
      <c r="E192" s="16">
        <v>2.0011653296220101E-2</v>
      </c>
      <c r="F192" s="23">
        <f t="shared" si="19"/>
        <v>-3.9084653706978889E-3</v>
      </c>
      <c r="G192" s="23">
        <f t="shared" si="20"/>
        <v>-8.3807020718344005E-2</v>
      </c>
      <c r="H192" s="23">
        <f t="shared" si="21"/>
        <v>-8.7387929250743568E-2</v>
      </c>
      <c r="I192" s="23">
        <f t="shared" si="22"/>
        <v>-8.7715486089041894E-2</v>
      </c>
      <c r="J192" s="26">
        <f t="shared" si="17"/>
        <v>4.0151797902159492E-8</v>
      </c>
      <c r="K192" s="24">
        <f t="shared" si="23"/>
        <v>1.1113682019808779E-8</v>
      </c>
      <c r="L192" s="16">
        <f t="shared" si="24"/>
        <v>2.00169702967028E-2</v>
      </c>
      <c r="M192" s="16">
        <f t="shared" si="18"/>
        <v>5.3170004826984252E-6</v>
      </c>
      <c r="N192" s="16"/>
    </row>
    <row r="193" spans="1:14" x14ac:dyDescent="0.25">
      <c r="A193" s="6">
        <v>43923</v>
      </c>
      <c r="B193" s="3">
        <v>2.1032467677469632E-2</v>
      </c>
      <c r="C193" s="3">
        <v>9.075175034124144E-3</v>
      </c>
      <c r="D193" s="2">
        <v>1.526986604580763E-4</v>
      </c>
      <c r="E193" s="16">
        <v>2.0011663000573131E-2</v>
      </c>
      <c r="F193" s="23">
        <f t="shared" si="19"/>
        <v>-3.3793606209433502E-3</v>
      </c>
      <c r="G193" s="23">
        <f t="shared" si="20"/>
        <v>-7.8938544340934724E-2</v>
      </c>
      <c r="H193" s="23">
        <f t="shared" si="21"/>
        <v>-8.2051143153658024E-2</v>
      </c>
      <c r="I193" s="23">
        <f t="shared" si="22"/>
        <v>-8.2317904961878074E-2</v>
      </c>
      <c r="J193" s="26">
        <f t="shared" si="17"/>
        <v>4.0016110497468857E-8</v>
      </c>
      <c r="K193" s="24">
        <f t="shared" si="23"/>
        <v>9.7043530294937952E-9</v>
      </c>
      <c r="L193" s="16">
        <f t="shared" si="24"/>
        <v>2.0017010448500704E-2</v>
      </c>
      <c r="M193" s="16">
        <f t="shared" si="18"/>
        <v>5.3474479275728015E-6</v>
      </c>
      <c r="N193" s="16"/>
    </row>
    <row r="194" spans="1:14" x14ac:dyDescent="0.25">
      <c r="A194" s="6">
        <v>43924</v>
      </c>
      <c r="B194" s="3">
        <v>2.1066728609387169E-2</v>
      </c>
      <c r="C194" s="3">
        <v>9.4496454180201389E-3</v>
      </c>
      <c r="D194" s="2">
        <v>1.5925849238109541E-4</v>
      </c>
      <c r="E194" s="16">
        <v>2.001167286251437E-2</v>
      </c>
      <c r="F194" s="23">
        <f t="shared" si="19"/>
        <v>1.6289544547469781E-3</v>
      </c>
      <c r="G194" s="23">
        <f t="shared" si="20"/>
        <v>4.1263158284873258E-2</v>
      </c>
      <c r="H194" s="23">
        <f t="shared" si="21"/>
        <v>4.2959328545125741E-2</v>
      </c>
      <c r="I194" s="23">
        <f t="shared" si="22"/>
        <v>4.2892112739620236E-2</v>
      </c>
      <c r="J194" s="26">
        <f t="shared" si="17"/>
        <v>4.0081294918925359E-8</v>
      </c>
      <c r="K194" s="24">
        <f t="shared" si="23"/>
        <v>9.8619412393363692E-9</v>
      </c>
      <c r="L194" s="16">
        <f t="shared" si="24"/>
        <v>2.0017050464611202E-2</v>
      </c>
      <c r="M194" s="16">
        <f t="shared" si="18"/>
        <v>5.3776020968315796E-6</v>
      </c>
      <c r="N194" s="16"/>
    </row>
    <row r="195" spans="1:14" x14ac:dyDescent="0.25">
      <c r="A195" s="6">
        <v>43925</v>
      </c>
      <c r="B195" s="3">
        <v>2.0877792016239179E-2</v>
      </c>
      <c r="C195" s="3">
        <v>7.3929695985813244E-3</v>
      </c>
      <c r="D195" s="2">
        <v>1.2347910532924811E-4</v>
      </c>
      <c r="E195" s="16">
        <v>2.001168263048533E-2</v>
      </c>
      <c r="F195" s="23">
        <f t="shared" si="19"/>
        <v>-8.9684827982167148E-3</v>
      </c>
      <c r="G195" s="23">
        <f t="shared" si="20"/>
        <v>-0.21764581933590932</v>
      </c>
      <c r="H195" s="23">
        <f t="shared" si="21"/>
        <v>-0.22466234934730833</v>
      </c>
      <c r="I195" s="23">
        <f t="shared" si="22"/>
        <v>-0.22661430213412603</v>
      </c>
      <c r="J195" s="26">
        <f t="shared" si="17"/>
        <v>3.9721826514914724E-8</v>
      </c>
      <c r="K195" s="24">
        <f t="shared" si="23"/>
        <v>9.7679709598619269E-9</v>
      </c>
      <c r="L195" s="16">
        <f t="shared" si="24"/>
        <v>2.001709054590612E-2</v>
      </c>
      <c r="M195" s="16">
        <f t="shared" si="18"/>
        <v>5.4079154207901936E-6</v>
      </c>
      <c r="N195" s="16"/>
    </row>
    <row r="196" spans="1:14" x14ac:dyDescent="0.25">
      <c r="A196" s="6">
        <v>43926</v>
      </c>
      <c r="B196" s="3">
        <v>2.0872059698401061E-2</v>
      </c>
      <c r="C196" s="3">
        <v>7.3250083010892126E-3</v>
      </c>
      <c r="D196" s="2">
        <v>1.223104084412939E-4</v>
      </c>
      <c r="E196" s="16">
        <v>2.001169009765005E-2</v>
      </c>
      <c r="F196" s="23">
        <f t="shared" si="19"/>
        <v>-2.7456532921010801E-4</v>
      </c>
      <c r="G196" s="23">
        <f t="shared" si="20"/>
        <v>-9.1926926772637474E-3</v>
      </c>
      <c r="H196" s="23">
        <f t="shared" si="21"/>
        <v>-9.4647340117824941E-3</v>
      </c>
      <c r="I196" s="23">
        <f t="shared" si="22"/>
        <v>-9.4672580064738554E-3</v>
      </c>
      <c r="J196" s="26">
        <f t="shared" si="17"/>
        <v>3.9710920278540834E-8</v>
      </c>
      <c r="K196" s="24">
        <f t="shared" si="23"/>
        <v>7.4671647198876201E-9</v>
      </c>
      <c r="L196" s="16">
        <f t="shared" si="24"/>
        <v>2.0017130267732636E-2</v>
      </c>
      <c r="M196" s="16">
        <f t="shared" si="18"/>
        <v>5.4401700825858212E-6</v>
      </c>
      <c r="N196" s="16"/>
    </row>
    <row r="197" spans="1:14" x14ac:dyDescent="0.25">
      <c r="A197" s="6">
        <v>43927</v>
      </c>
      <c r="B197" s="3">
        <v>2.088751184750046E-2</v>
      </c>
      <c r="C197" s="3">
        <v>7.4935991586318647E-3</v>
      </c>
      <c r="D197" s="2">
        <v>1.2521811296507411E-4</v>
      </c>
      <c r="E197" s="16">
        <v>2.0011697641767499E-2</v>
      </c>
      <c r="F197" s="23">
        <f t="shared" si="19"/>
        <v>7.4032698845627465E-4</v>
      </c>
      <c r="G197" s="23">
        <f t="shared" si="20"/>
        <v>2.3015790646623957E-2</v>
      </c>
      <c r="H197" s="23">
        <f t="shared" si="21"/>
        <v>2.3773156846057297E-2</v>
      </c>
      <c r="I197" s="23">
        <f t="shared" si="22"/>
        <v>2.3756117635080232E-2</v>
      </c>
      <c r="J197" s="26">
        <f t="shared" si="17"/>
        <v>3.9740319344559473E-8</v>
      </c>
      <c r="K197" s="24">
        <f t="shared" si="23"/>
        <v>7.5441174487989038E-9</v>
      </c>
      <c r="L197" s="16">
        <f t="shared" si="24"/>
        <v>2.0017169978652914E-2</v>
      </c>
      <c r="M197" s="16">
        <f t="shared" si="18"/>
        <v>5.4723368854148191E-6</v>
      </c>
      <c r="N197" s="16"/>
    </row>
    <row r="198" spans="1:14" x14ac:dyDescent="0.25">
      <c r="A198" s="6">
        <v>43928</v>
      </c>
      <c r="B198" s="3">
        <v>2.0875923357612129E-2</v>
      </c>
      <c r="C198" s="3">
        <v>7.3672195756894609E-3</v>
      </c>
      <c r="D198" s="2">
        <v>1.2303800897663439E-4</v>
      </c>
      <c r="E198" s="16">
        <v>2.0011705064882101E-2</v>
      </c>
      <c r="F198" s="23">
        <f t="shared" si="19"/>
        <v>-5.5480470689561745E-4</v>
      </c>
      <c r="G198" s="23">
        <f t="shared" si="20"/>
        <v>-1.6865004421383722E-2</v>
      </c>
      <c r="H198" s="23">
        <f t="shared" si="21"/>
        <v>-1.7410452344444716E-2</v>
      </c>
      <c r="I198" s="23">
        <f t="shared" si="22"/>
        <v>-1.741980912827934E-2</v>
      </c>
      <c r="J198" s="26">
        <f t="shared" si="17"/>
        <v>3.9718271228333575E-8</v>
      </c>
      <c r="K198" s="24">
        <f t="shared" si="23"/>
        <v>7.423114602167491E-9</v>
      </c>
      <c r="L198" s="16">
        <f t="shared" si="24"/>
        <v>2.0017209718972258E-2</v>
      </c>
      <c r="M198" s="16">
        <f t="shared" si="18"/>
        <v>5.5046540901569629E-6</v>
      </c>
      <c r="N198" s="16"/>
    </row>
    <row r="199" spans="1:14" x14ac:dyDescent="0.25">
      <c r="A199" s="6">
        <v>43929</v>
      </c>
      <c r="B199" s="3">
        <v>2.086672826574805E-2</v>
      </c>
      <c r="C199" s="3">
        <v>7.2668711405994429E-3</v>
      </c>
      <c r="D199" s="2">
        <v>1.213086603464762E-4</v>
      </c>
      <c r="E199" s="16">
        <v>2.0011713077737189E-2</v>
      </c>
      <c r="F199" s="23">
        <f t="shared" si="19"/>
        <v>-4.4046395968044827E-4</v>
      </c>
      <c r="G199" s="23">
        <f t="shared" si="20"/>
        <v>-1.3620937187911464E-2</v>
      </c>
      <c r="H199" s="23">
        <f t="shared" si="21"/>
        <v>-1.4055401615663321E-2</v>
      </c>
      <c r="I199" s="23">
        <f t="shared" si="22"/>
        <v>-1.4061401147591912E-2</v>
      </c>
      <c r="J199" s="26">
        <f t="shared" si="17"/>
        <v>3.9700776761316688E-8</v>
      </c>
      <c r="K199" s="24">
        <f t="shared" si="23"/>
        <v>8.0128550877800464E-9</v>
      </c>
      <c r="L199" s="16">
        <f t="shared" si="24"/>
        <v>2.0017249437243485E-2</v>
      </c>
      <c r="M199" s="16">
        <f t="shared" si="18"/>
        <v>5.5363595062966897E-6</v>
      </c>
      <c r="N199" s="16"/>
    </row>
    <row r="200" spans="1:14" x14ac:dyDescent="0.25">
      <c r="A200" s="6">
        <v>43930</v>
      </c>
      <c r="B200" s="3">
        <v>2.0878127155076469E-2</v>
      </c>
      <c r="C200" s="3">
        <v>7.3914476932080654E-3</v>
      </c>
      <c r="D200" s="2">
        <v>1.234556678391157E-4</v>
      </c>
      <c r="E200" s="16">
        <v>2.001172050739838E-2</v>
      </c>
      <c r="F200" s="23">
        <f t="shared" si="19"/>
        <v>5.4627103891169426E-4</v>
      </c>
      <c r="G200" s="23">
        <f t="shared" si="20"/>
        <v>1.7143079903071845E-2</v>
      </c>
      <c r="H200" s="23">
        <f t="shared" si="21"/>
        <v>1.769871571005166E-2</v>
      </c>
      <c r="I200" s="23">
        <f t="shared" si="22"/>
        <v>1.7689350941983539E-2</v>
      </c>
      <c r="J200" s="26">
        <f t="shared" si="17"/>
        <v>3.9722464145883689E-8</v>
      </c>
      <c r="K200" s="24">
        <f t="shared" si="23"/>
        <v>7.429661191826753E-9</v>
      </c>
      <c r="L200" s="16">
        <f t="shared" si="24"/>
        <v>2.0017289138020245E-2</v>
      </c>
      <c r="M200" s="16">
        <f t="shared" si="18"/>
        <v>5.5686306218646897E-6</v>
      </c>
      <c r="N200" s="16"/>
    </row>
    <row r="201" spans="1:14" x14ac:dyDescent="0.25">
      <c r="A201" s="6">
        <v>43931</v>
      </c>
      <c r="B201" s="3">
        <v>2.0879466624448881E-2</v>
      </c>
      <c r="C201" s="3">
        <v>7.4058346812649629E-3</v>
      </c>
      <c r="D201" s="2">
        <v>1.2370390244292629E-4</v>
      </c>
      <c r="E201" s="16">
        <v>2.0011729707146111E-2</v>
      </c>
      <c r="F201" s="23">
        <f t="shared" si="19"/>
        <v>6.4156586577990282E-5</v>
      </c>
      <c r="G201" s="23">
        <f t="shared" si="20"/>
        <v>1.9464371059700891E-3</v>
      </c>
      <c r="H201" s="23">
        <f t="shared" si="21"/>
        <v>2.0107185693092333E-3</v>
      </c>
      <c r="I201" s="23">
        <f t="shared" si="22"/>
        <v>2.0105936925480794E-3</v>
      </c>
      <c r="J201" s="26">
        <f t="shared" si="17"/>
        <v>3.9725012603593763E-8</v>
      </c>
      <c r="K201" s="24">
        <f t="shared" si="23"/>
        <v>9.1997477309757603E-9</v>
      </c>
      <c r="L201" s="16">
        <f t="shared" si="24"/>
        <v>2.001732886048439E-2</v>
      </c>
      <c r="M201" s="16">
        <f t="shared" si="18"/>
        <v>5.5991533382780678E-6</v>
      </c>
      <c r="N201" s="16"/>
    </row>
    <row r="202" spans="1:14" x14ac:dyDescent="0.25">
      <c r="A202" s="6">
        <v>43932</v>
      </c>
      <c r="B202" s="3">
        <v>2.077243814326862E-2</v>
      </c>
      <c r="C202" s="3">
        <v>6.2452214555315062E-3</v>
      </c>
      <c r="D202" s="2">
        <v>1.037827811008338E-4</v>
      </c>
      <c r="E202" s="16">
        <v>2.0011735906701519E-2</v>
      </c>
      <c r="F202" s="23">
        <f t="shared" si="19"/>
        <v>-5.1260160570834046E-3</v>
      </c>
      <c r="G202" s="23">
        <f t="shared" si="20"/>
        <v>-0.15671605911883746</v>
      </c>
      <c r="H202" s="23">
        <f t="shared" si="21"/>
        <v>-0.16103874614047498</v>
      </c>
      <c r="I202" s="23">
        <f t="shared" si="22"/>
        <v>-0.16184207517592086</v>
      </c>
      <c r="J202" s="26">
        <f t="shared" ref="J202:J265" si="25">B202/$B$2</f>
        <v>3.9521381551119902E-8</v>
      </c>
      <c r="K202" s="24">
        <f t="shared" si="23"/>
        <v>6.1995554072324932E-9</v>
      </c>
      <c r="L202" s="16">
        <f t="shared" si="24"/>
        <v>2.0017368585496992E-2</v>
      </c>
      <c r="M202" s="16">
        <f t="shared" ref="M202:M265" si="26">ABS(E202-L202)</f>
        <v>5.6326787954731616E-6</v>
      </c>
      <c r="N202" s="16"/>
    </row>
    <row r="203" spans="1:14" x14ac:dyDescent="0.25">
      <c r="A203" s="6">
        <v>43933</v>
      </c>
      <c r="B203" s="3">
        <v>2.0642846711274081E-2</v>
      </c>
      <c r="C203" s="3">
        <v>4.8248617456970689E-3</v>
      </c>
      <c r="D203" s="2">
        <v>7.9679105135611894E-5</v>
      </c>
      <c r="E203" s="16">
        <v>2.0011741017188719E-2</v>
      </c>
      <c r="F203" s="23">
        <f t="shared" ref="F203:F266" si="27">(B203/B202)-1</f>
        <v>-6.238624041180918E-3</v>
      </c>
      <c r="G203" s="23">
        <f t="shared" ref="G203:G266" si="28">(C203/C202)-1</f>
        <v>-0.22743144017357442</v>
      </c>
      <c r="H203" s="23">
        <f t="shared" ref="H203:H266" si="29">(D203/D202)-1</f>
        <v>-0.23225120496436813</v>
      </c>
      <c r="I203" s="23">
        <f t="shared" ref="I203:I266" si="30">F203+G203</f>
        <v>-0.23367006421475534</v>
      </c>
      <c r="J203" s="26">
        <f t="shared" si="25"/>
        <v>3.92748225100344E-8</v>
      </c>
      <c r="K203" s="24">
        <f t="shared" ref="K203:K266" si="31">E203-E202</f>
        <v>5.1104872000884427E-9</v>
      </c>
      <c r="L203" s="16">
        <f t="shared" si="24"/>
        <v>2.0017408106878545E-2</v>
      </c>
      <c r="M203" s="16">
        <f t="shared" si="26"/>
        <v>5.6670896898258771E-6</v>
      </c>
      <c r="N203" s="16"/>
    </row>
    <row r="204" spans="1:14" x14ac:dyDescent="0.25">
      <c r="A204" s="6">
        <v>43934</v>
      </c>
      <c r="B204" s="3">
        <v>2.0630296318300271E-2</v>
      </c>
      <c r="C204" s="3">
        <v>4.6878879253157459E-3</v>
      </c>
      <c r="D204" s="2">
        <v>7.7370013604996591E-5</v>
      </c>
      <c r="E204" s="16">
        <v>2.001174622940605E-2</v>
      </c>
      <c r="F204" s="23">
        <f t="shared" si="27"/>
        <v>-6.0797782153543256E-4</v>
      </c>
      <c r="G204" s="23">
        <f t="shared" si="28"/>
        <v>-2.8389170011654641E-2</v>
      </c>
      <c r="H204" s="23">
        <f t="shared" si="29"/>
        <v>-2.8979887847451202E-2</v>
      </c>
      <c r="I204" s="23">
        <f t="shared" si="30"/>
        <v>-2.8997147833190073E-2</v>
      </c>
      <c r="J204" s="26">
        <f t="shared" si="25"/>
        <v>3.9250944289003559E-8</v>
      </c>
      <c r="K204" s="24">
        <f t="shared" si="31"/>
        <v>5.2122173313517983E-9</v>
      </c>
      <c r="L204" s="16">
        <f t="shared" ref="L204:L267" si="32">L203+J203</f>
        <v>2.0017447381701053E-2</v>
      </c>
      <c r="M204" s="16">
        <f t="shared" si="26"/>
        <v>5.7011522950033144E-6</v>
      </c>
      <c r="N204" s="16"/>
    </row>
    <row r="205" spans="1:14" x14ac:dyDescent="0.25">
      <c r="A205" s="6">
        <v>43935</v>
      </c>
      <c r="B205" s="3">
        <v>2.062718418434837E-2</v>
      </c>
      <c r="C205" s="3">
        <v>4.6539338851493139E-3</v>
      </c>
      <c r="D205" s="2">
        <v>7.6798041144603897E-5</v>
      </c>
      <c r="E205" s="16">
        <v>2.0011751620850469E-2</v>
      </c>
      <c r="F205" s="23">
        <f t="shared" si="27"/>
        <v>-1.5085260550240509E-4</v>
      </c>
      <c r="G205" s="23">
        <f t="shared" si="28"/>
        <v>-7.2429291628478554E-3</v>
      </c>
      <c r="H205" s="23">
        <f t="shared" si="29"/>
        <v>-7.3926891536149064E-3</v>
      </c>
      <c r="I205" s="23">
        <f t="shared" si="30"/>
        <v>-7.3937817683502605E-3</v>
      </c>
      <c r="J205" s="26">
        <f t="shared" si="25"/>
        <v>3.9245023181789135E-8</v>
      </c>
      <c r="K205" s="24">
        <f t="shared" si="31"/>
        <v>5.3914444193836619E-9</v>
      </c>
      <c r="L205" s="16">
        <f t="shared" si="32"/>
        <v>2.0017486632645343E-2</v>
      </c>
      <c r="M205" s="16">
        <f t="shared" si="26"/>
        <v>5.7350117948738732E-6</v>
      </c>
      <c r="N205" s="16"/>
    </row>
    <row r="206" spans="1:14" x14ac:dyDescent="0.25">
      <c r="A206" s="6">
        <v>43936</v>
      </c>
      <c r="B206" s="3">
        <v>2.062805371264418E-2</v>
      </c>
      <c r="C206" s="3">
        <v>4.6634216270868461E-3</v>
      </c>
      <c r="D206" s="2">
        <v>7.6957849446603201E-5</v>
      </c>
      <c r="E206" s="16">
        <v>2.0011755361904849E-2</v>
      </c>
      <c r="F206" s="23">
        <f t="shared" si="27"/>
        <v>4.2154483522294228E-5</v>
      </c>
      <c r="G206" s="23">
        <f t="shared" si="28"/>
        <v>2.0386499189013474E-3</v>
      </c>
      <c r="H206" s="23">
        <f t="shared" si="29"/>
        <v>2.0808903406586143E-3</v>
      </c>
      <c r="I206" s="23">
        <f t="shared" si="30"/>
        <v>2.0808044024236416E-3</v>
      </c>
      <c r="J206" s="26">
        <f t="shared" si="25"/>
        <v>3.9246677535472187E-8</v>
      </c>
      <c r="K206" s="24">
        <f t="shared" si="31"/>
        <v>3.7410543794746953E-9</v>
      </c>
      <c r="L206" s="16">
        <f t="shared" si="32"/>
        <v>2.0017525877668526E-2</v>
      </c>
      <c r="M206" s="16">
        <f t="shared" si="26"/>
        <v>5.7705157636769866E-6</v>
      </c>
      <c r="N206" s="16"/>
    </row>
    <row r="207" spans="1:14" x14ac:dyDescent="0.25">
      <c r="A207" s="6">
        <v>43937</v>
      </c>
      <c r="B207" s="3">
        <v>2.0626250036353742E-2</v>
      </c>
      <c r="C207" s="3">
        <v>4.6437411929045984E-3</v>
      </c>
      <c r="D207" s="2">
        <v>7.6626373559172657E-5</v>
      </c>
      <c r="E207" s="16">
        <v>2.0011760312051569E-2</v>
      </c>
      <c r="F207" s="23">
        <f t="shared" si="27"/>
        <v>-8.7438025688890697E-5</v>
      </c>
      <c r="G207" s="23">
        <f t="shared" si="28"/>
        <v>-4.2201704576606547E-3</v>
      </c>
      <c r="H207" s="23">
        <f t="shared" si="29"/>
        <v>-4.3072394799771319E-3</v>
      </c>
      <c r="I207" s="23">
        <f t="shared" si="30"/>
        <v>-4.3076084833495454E-3</v>
      </c>
      <c r="J207" s="26">
        <f t="shared" si="25"/>
        <v>3.9243245883473633E-8</v>
      </c>
      <c r="K207" s="24">
        <f t="shared" si="31"/>
        <v>4.9501467196122473E-9</v>
      </c>
      <c r="L207" s="16">
        <f t="shared" si="32"/>
        <v>2.0017565124346062E-2</v>
      </c>
      <c r="M207" s="16">
        <f t="shared" si="26"/>
        <v>5.8048122944936997E-6</v>
      </c>
      <c r="N207" s="16"/>
    </row>
    <row r="208" spans="1:14" x14ac:dyDescent="0.25">
      <c r="A208" s="6">
        <v>43938</v>
      </c>
      <c r="B208" s="3">
        <v>2.0683168042503419E-2</v>
      </c>
      <c r="C208" s="3">
        <v>5.2665598031371337E-3</v>
      </c>
      <c r="D208" s="2">
        <v>8.7143313131343258E-5</v>
      </c>
      <c r="E208" s="16">
        <v>2.0011765197438011E-2</v>
      </c>
      <c r="F208" s="23">
        <f t="shared" si="27"/>
        <v>2.7594936573229756E-3</v>
      </c>
      <c r="G208" s="23">
        <f t="shared" si="28"/>
        <v>0.1341200089238761</v>
      </c>
      <c r="H208" s="23">
        <f t="shared" si="29"/>
        <v>0.1372496058951449</v>
      </c>
      <c r="I208" s="23">
        <f t="shared" si="30"/>
        <v>0.13687950258119908</v>
      </c>
      <c r="J208" s="26">
        <f t="shared" si="25"/>
        <v>3.9351537371581848E-8</v>
      </c>
      <c r="K208" s="24">
        <f t="shared" si="31"/>
        <v>4.8853864426101623E-9</v>
      </c>
      <c r="L208" s="16">
        <f t="shared" si="32"/>
        <v>2.0017604367591944E-2</v>
      </c>
      <c r="M208" s="16">
        <f t="shared" si="26"/>
        <v>5.8391701539331486E-6</v>
      </c>
      <c r="N208" s="16"/>
    </row>
    <row r="209" spans="1:14" x14ac:dyDescent="0.25">
      <c r="A209" s="6">
        <v>43939</v>
      </c>
      <c r="B209" s="3">
        <v>2.0723777390193099E-2</v>
      </c>
      <c r="C209" s="3">
        <v>5.7077332729781639E-3</v>
      </c>
      <c r="D209" s="2">
        <v>9.462863500143818E-5</v>
      </c>
      <c r="E209" s="16">
        <v>2.001177133730354E-2</v>
      </c>
      <c r="F209" s="23">
        <f t="shared" si="27"/>
        <v>1.9634007520621388E-3</v>
      </c>
      <c r="G209" s="23">
        <f t="shared" si="28"/>
        <v>8.3768814241554024E-2</v>
      </c>
      <c r="H209" s="23">
        <f t="shared" si="29"/>
        <v>8.5896686746497419E-2</v>
      </c>
      <c r="I209" s="23">
        <f t="shared" si="30"/>
        <v>8.5732214993616163E-2</v>
      </c>
      <c r="J209" s="26">
        <f t="shared" si="25"/>
        <v>3.9428800209652014E-8</v>
      </c>
      <c r="K209" s="24">
        <f t="shared" si="31"/>
        <v>6.1398655291922122E-9</v>
      </c>
      <c r="L209" s="16">
        <f t="shared" si="32"/>
        <v>2.0017643719129317E-2</v>
      </c>
      <c r="M209" s="16">
        <f t="shared" si="26"/>
        <v>5.8723818257763738E-6</v>
      </c>
      <c r="N209" s="16"/>
    </row>
    <row r="210" spans="1:14" x14ac:dyDescent="0.25">
      <c r="A210" s="6">
        <v>43940</v>
      </c>
      <c r="B210" s="3">
        <v>2.0728323991339549E-2</v>
      </c>
      <c r="C210" s="3">
        <v>5.757335107550496E-3</v>
      </c>
      <c r="D210" s="2">
        <v>9.5471925948816314E-5</v>
      </c>
      <c r="E210" s="16">
        <v>2.0011777399717032E-2</v>
      </c>
      <c r="F210" s="23">
        <f t="shared" si="27"/>
        <v>2.1939056094089082E-4</v>
      </c>
      <c r="G210" s="23">
        <f t="shared" si="28"/>
        <v>8.6902860032298523E-3</v>
      </c>
      <c r="H210" s="23">
        <f t="shared" si="29"/>
        <v>8.9115831308916871E-3</v>
      </c>
      <c r="I210" s="23">
        <f t="shared" si="30"/>
        <v>8.9096765641707432E-3</v>
      </c>
      <c r="J210" s="26">
        <f t="shared" si="25"/>
        <v>3.9437450516247241E-8</v>
      </c>
      <c r="K210" s="24">
        <f t="shared" si="31"/>
        <v>6.0624134913533911E-9</v>
      </c>
      <c r="L210" s="16">
        <f t="shared" si="32"/>
        <v>2.0017683147929528E-2</v>
      </c>
      <c r="M210" s="16">
        <f t="shared" si="26"/>
        <v>5.905748212495926E-6</v>
      </c>
      <c r="N210" s="16"/>
    </row>
    <row r="211" spans="1:14" x14ac:dyDescent="0.25">
      <c r="A211" s="6">
        <v>43941</v>
      </c>
      <c r="B211" s="3">
        <v>2.074019294018371E-2</v>
      </c>
      <c r="C211" s="3">
        <v>5.8873377005349541E-3</v>
      </c>
      <c r="D211" s="2">
        <v>9.7683615850489996E-5</v>
      </c>
      <c r="E211" s="16">
        <v>2.001178295779632E-2</v>
      </c>
      <c r="F211" s="23">
        <f t="shared" si="27"/>
        <v>5.7259568352563406E-4</v>
      </c>
      <c r="G211" s="23">
        <f t="shared" si="28"/>
        <v>2.2580341521890146E-2</v>
      </c>
      <c r="H211" s="23">
        <f t="shared" si="29"/>
        <v>2.3165866611504216E-2</v>
      </c>
      <c r="I211" s="23">
        <f t="shared" si="30"/>
        <v>2.315293720541578E-2</v>
      </c>
      <c r="J211" s="26">
        <f t="shared" si="25"/>
        <v>3.9460032230182098E-8</v>
      </c>
      <c r="K211" s="24">
        <f t="shared" si="31"/>
        <v>5.558079288481288E-9</v>
      </c>
      <c r="L211" s="16">
        <f t="shared" si="32"/>
        <v>2.0017722585380045E-2</v>
      </c>
      <c r="M211" s="16">
        <f t="shared" si="26"/>
        <v>5.939627583724516E-6</v>
      </c>
      <c r="N211" s="16"/>
    </row>
    <row r="212" spans="1:14" x14ac:dyDescent="0.25">
      <c r="A212" s="6">
        <v>43942</v>
      </c>
      <c r="B212" s="3">
        <v>2.076636374926279E-2</v>
      </c>
      <c r="C212" s="3">
        <v>6.1722663812156754E-3</v>
      </c>
      <c r="D212" s="2">
        <v>1.025404230637365E-4</v>
      </c>
      <c r="E212" s="16">
        <v>2.001179000884824E-2</v>
      </c>
      <c r="F212" s="23">
        <f t="shared" si="27"/>
        <v>1.2618401937996016E-3</v>
      </c>
      <c r="G212" s="23">
        <f t="shared" si="28"/>
        <v>4.8396863773388032E-2</v>
      </c>
      <c r="H212" s="23">
        <f t="shared" si="29"/>
        <v>4.9719773075150187E-2</v>
      </c>
      <c r="I212" s="23">
        <f t="shared" si="30"/>
        <v>4.9658703967187634E-2</v>
      </c>
      <c r="J212" s="26">
        <f t="shared" si="25"/>
        <v>3.9509824484898765E-8</v>
      </c>
      <c r="K212" s="24">
        <f t="shared" si="31"/>
        <v>7.0510519194211252E-9</v>
      </c>
      <c r="L212" s="16">
        <f t="shared" si="32"/>
        <v>2.0017762045412276E-2</v>
      </c>
      <c r="M212" s="16">
        <f t="shared" si="26"/>
        <v>5.9720365640364426E-6</v>
      </c>
      <c r="N212" s="16"/>
    </row>
    <row r="213" spans="1:14" x14ac:dyDescent="0.25">
      <c r="A213" s="6">
        <v>43943</v>
      </c>
      <c r="B213" s="3">
        <v>2.076349795349618E-2</v>
      </c>
      <c r="C213" s="3">
        <v>6.1409750308775253E-3</v>
      </c>
      <c r="D213" s="2">
        <v>1.0200649798887731E-4</v>
      </c>
      <c r="E213" s="16">
        <v>2.001179653374471E-2</v>
      </c>
      <c r="F213" s="23">
        <f t="shared" si="27"/>
        <v>-1.3800180913769999E-4</v>
      </c>
      <c r="G213" s="23">
        <f t="shared" si="28"/>
        <v>-5.0696694545426801E-3</v>
      </c>
      <c r="H213" s="23">
        <f t="shared" si="29"/>
        <v>-5.2069716401239585E-3</v>
      </c>
      <c r="I213" s="23">
        <f t="shared" si="30"/>
        <v>-5.2076712636803801E-3</v>
      </c>
      <c r="J213" s="26">
        <f t="shared" si="25"/>
        <v>3.9504372057641135E-8</v>
      </c>
      <c r="K213" s="24">
        <f t="shared" si="31"/>
        <v>6.52489647035015E-9</v>
      </c>
      <c r="L213" s="16">
        <f t="shared" si="32"/>
        <v>2.0017801555236761E-2</v>
      </c>
      <c r="M213" s="16">
        <f t="shared" si="26"/>
        <v>6.0050214920510936E-6</v>
      </c>
      <c r="N213" s="16"/>
    </row>
    <row r="214" spans="1:14" x14ac:dyDescent="0.25">
      <c r="A214" s="6">
        <v>43944</v>
      </c>
      <c r="B214" s="3">
        <v>2.109208850141309E-2</v>
      </c>
      <c r="C214" s="3">
        <v>9.7592783170824988E-3</v>
      </c>
      <c r="D214" s="2">
        <v>1.6467484957906071E-4</v>
      </c>
      <c r="E214" s="16">
        <v>2.001180366605285E-2</v>
      </c>
      <c r="F214" s="23">
        <f t="shared" si="27"/>
        <v>1.582539457719756E-2</v>
      </c>
      <c r="G214" s="23">
        <f t="shared" si="28"/>
        <v>0.58920664357235308</v>
      </c>
      <c r="H214" s="23">
        <f t="shared" si="29"/>
        <v>0.61435646577158942</v>
      </c>
      <c r="I214" s="23">
        <f t="shared" si="30"/>
        <v>0.60503203814955064</v>
      </c>
      <c r="J214" s="26">
        <f t="shared" si="25"/>
        <v>4.012954433297772E-8</v>
      </c>
      <c r="K214" s="24">
        <f t="shared" si="31"/>
        <v>7.1323081399232713E-9</v>
      </c>
      <c r="L214" s="16">
        <f t="shared" si="32"/>
        <v>2.0017841059608819E-2</v>
      </c>
      <c r="M214" s="16">
        <f t="shared" si="26"/>
        <v>6.0373935559694669E-6</v>
      </c>
      <c r="N214" s="16"/>
    </row>
    <row r="215" spans="1:14" x14ac:dyDescent="0.25">
      <c r="A215" s="6">
        <v>43945</v>
      </c>
      <c r="B215" s="3">
        <v>2.0878500322385252E-2</v>
      </c>
      <c r="C215" s="3">
        <v>7.4013881943818726E-3</v>
      </c>
      <c r="D215" s="2">
        <v>1.2362390864200019E-4</v>
      </c>
      <c r="E215" s="16">
        <v>2.0011814096766539E-2</v>
      </c>
      <c r="F215" s="23">
        <f t="shared" si="27"/>
        <v>-1.0126459454858128E-2</v>
      </c>
      <c r="G215" s="23">
        <f t="shared" si="28"/>
        <v>-0.24160496771297213</v>
      </c>
      <c r="H215" s="23">
        <f t="shared" si="29"/>
        <v>-0.24928482425819298</v>
      </c>
      <c r="I215" s="23">
        <f t="shared" si="30"/>
        <v>-0.25173142716783026</v>
      </c>
      <c r="J215" s="26">
        <f t="shared" si="25"/>
        <v>3.9723174129347894E-8</v>
      </c>
      <c r="K215" s="24">
        <f t="shared" si="31"/>
        <v>1.0430713688613924E-8</v>
      </c>
      <c r="L215" s="16">
        <f t="shared" si="32"/>
        <v>2.0017881189153153E-2</v>
      </c>
      <c r="M215" s="16">
        <f t="shared" si="26"/>
        <v>6.067092386614209E-6</v>
      </c>
      <c r="N215" s="16"/>
    </row>
    <row r="216" spans="1:14" x14ac:dyDescent="0.25">
      <c r="A216" s="6">
        <v>43946</v>
      </c>
      <c r="B216" s="3">
        <v>2.1146192663734641E-2</v>
      </c>
      <c r="C216" s="3">
        <v>1.031781284415509E-2</v>
      </c>
      <c r="D216" s="2">
        <v>1.7454596661668751E-4</v>
      </c>
      <c r="E216" s="16">
        <v>2.001182221057856E-2</v>
      </c>
      <c r="F216" s="23">
        <f t="shared" si="27"/>
        <v>1.2821435314603447E-2</v>
      </c>
      <c r="G216" s="23">
        <f t="shared" si="28"/>
        <v>0.39403752014885129</v>
      </c>
      <c r="H216" s="23">
        <f t="shared" si="29"/>
        <v>0.41191108203957061</v>
      </c>
      <c r="I216" s="23">
        <f t="shared" si="30"/>
        <v>0.40685895546345474</v>
      </c>
      <c r="J216" s="26">
        <f t="shared" si="25"/>
        <v>4.0232482236938052E-8</v>
      </c>
      <c r="K216" s="24">
        <f t="shared" si="31"/>
        <v>8.1138120215651366E-9</v>
      </c>
      <c r="L216" s="16">
        <f t="shared" si="32"/>
        <v>2.0017920912327281E-2</v>
      </c>
      <c r="M216" s="16">
        <f t="shared" si="26"/>
        <v>6.0987017487211526E-6</v>
      </c>
      <c r="N216" s="16"/>
    </row>
    <row r="217" spans="1:14" x14ac:dyDescent="0.25">
      <c r="A217" s="6">
        <v>43947</v>
      </c>
      <c r="B217" s="3">
        <v>2.1192230485042429E-2</v>
      </c>
      <c r="C217" s="3">
        <v>1.081575519448579E-2</v>
      </c>
      <c r="D217" s="2">
        <v>1.8336798156107031E-4</v>
      </c>
      <c r="E217" s="16">
        <v>2.0011835413640881E-2</v>
      </c>
      <c r="F217" s="23">
        <f t="shared" si="27"/>
        <v>2.1771210562524512E-3</v>
      </c>
      <c r="G217" s="23">
        <f t="shared" si="28"/>
        <v>4.8260455762461074E-2</v>
      </c>
      <c r="H217" s="23">
        <f t="shared" si="29"/>
        <v>5.0542645673139042E-2</v>
      </c>
      <c r="I217" s="23">
        <f t="shared" si="30"/>
        <v>5.0437576818713525E-2</v>
      </c>
      <c r="J217" s="26">
        <f t="shared" si="25"/>
        <v>4.0320073221161394E-8</v>
      </c>
      <c r="K217" s="24">
        <f t="shared" si="31"/>
        <v>1.3203062320527037E-8</v>
      </c>
      <c r="L217" s="16">
        <f t="shared" si="32"/>
        <v>2.0017961144809519E-2</v>
      </c>
      <c r="M217" s="16">
        <f t="shared" si="26"/>
        <v>6.1257311686387095E-6</v>
      </c>
      <c r="N217" s="16"/>
    </row>
    <row r="218" spans="1:14" x14ac:dyDescent="0.25">
      <c r="A218" s="6">
        <v>43948</v>
      </c>
      <c r="B218" s="3">
        <v>2.1088554041426989E-2</v>
      </c>
      <c r="C218" s="3">
        <v>9.6874124564695109E-3</v>
      </c>
      <c r="D218" s="2">
        <v>1.6343481688788021E-4</v>
      </c>
      <c r="E218" s="16">
        <v>2.0011845744171392E-2</v>
      </c>
      <c r="F218" s="23">
        <f t="shared" si="27"/>
        <v>-4.8921912060467809E-3</v>
      </c>
      <c r="G218" s="23">
        <f t="shared" si="28"/>
        <v>-0.10432399011689386</v>
      </c>
      <c r="H218" s="23">
        <f t="shared" si="29"/>
        <v>-0.10870580841591149</v>
      </c>
      <c r="I218" s="23">
        <f t="shared" si="30"/>
        <v>-0.10921618132294064</v>
      </c>
      <c r="J218" s="26">
        <f t="shared" si="25"/>
        <v>4.0122819713521668E-8</v>
      </c>
      <c r="K218" s="24">
        <f t="shared" si="31"/>
        <v>1.0330530510888059E-8</v>
      </c>
      <c r="L218" s="16">
        <f t="shared" si="32"/>
        <v>2.001800146488274E-2</v>
      </c>
      <c r="M218" s="16">
        <f t="shared" si="26"/>
        <v>6.1557207113489831E-6</v>
      </c>
      <c r="N218" s="16"/>
    </row>
    <row r="219" spans="1:14" x14ac:dyDescent="0.25">
      <c r="A219" s="6">
        <v>43949</v>
      </c>
      <c r="B219" s="3">
        <v>2.099010693680739E-2</v>
      </c>
      <c r="C219" s="3">
        <v>8.6146595654444484E-3</v>
      </c>
      <c r="D219" s="2">
        <v>1.446581004022957E-4</v>
      </c>
      <c r="E219" s="16">
        <v>2.0011855127713411E-2</v>
      </c>
      <c r="F219" s="23">
        <f t="shared" si="27"/>
        <v>-4.6682719178473553E-3</v>
      </c>
      <c r="G219" s="23">
        <f t="shared" si="28"/>
        <v>-0.11073678300015499</v>
      </c>
      <c r="H219" s="23">
        <f t="shared" si="29"/>
        <v>-0.11488810550365003</v>
      </c>
      <c r="I219" s="23">
        <f t="shared" si="30"/>
        <v>-0.11540505491800235</v>
      </c>
      <c r="J219" s="26">
        <f t="shared" si="25"/>
        <v>3.9935515480988184E-8</v>
      </c>
      <c r="K219" s="24">
        <f t="shared" si="31"/>
        <v>9.3835420197918573E-9</v>
      </c>
      <c r="L219" s="16">
        <f t="shared" si="32"/>
        <v>2.0018041587702453E-2</v>
      </c>
      <c r="M219" s="16">
        <f t="shared" si="26"/>
        <v>6.1864599890416871E-6</v>
      </c>
      <c r="N219" s="16"/>
    </row>
    <row r="220" spans="1:14" x14ac:dyDescent="0.25">
      <c r="A220" s="6">
        <v>43950</v>
      </c>
      <c r="B220" s="3">
        <v>2.0917648378130541E-2</v>
      </c>
      <c r="C220" s="3">
        <v>7.8221711008222821E-3</v>
      </c>
      <c r="D220" s="2">
        <v>1.308971397124598E-4</v>
      </c>
      <c r="E220" s="16">
        <v>2.0011864603035601E-2</v>
      </c>
      <c r="F220" s="23">
        <f t="shared" si="27"/>
        <v>-3.4520338031145403E-3</v>
      </c>
      <c r="G220" s="23">
        <f t="shared" si="28"/>
        <v>-9.1993010124397201E-2</v>
      </c>
      <c r="H220" s="23">
        <f t="shared" si="29"/>
        <v>-9.5127480946912257E-2</v>
      </c>
      <c r="I220" s="23">
        <f t="shared" si="30"/>
        <v>-9.5445043927511741E-2</v>
      </c>
      <c r="J220" s="26">
        <f t="shared" si="25"/>
        <v>3.9797656731603009E-8</v>
      </c>
      <c r="K220" s="24">
        <f t="shared" si="31"/>
        <v>9.4753221900611972E-9</v>
      </c>
      <c r="L220" s="16">
        <f t="shared" si="32"/>
        <v>2.0018081523217934E-2</v>
      </c>
      <c r="M220" s="16">
        <f t="shared" si="26"/>
        <v>6.2169201823329689E-6</v>
      </c>
      <c r="N220" s="16"/>
    </row>
    <row r="221" spans="1:14" x14ac:dyDescent="0.25">
      <c r="A221" s="6">
        <v>43951</v>
      </c>
      <c r="B221" s="3">
        <v>2.091791271159792E-2</v>
      </c>
      <c r="C221" s="3">
        <v>7.8250533725544077E-3</v>
      </c>
      <c r="D221" s="2">
        <v>1.3094702672855041E-4</v>
      </c>
      <c r="E221" s="16">
        <v>2.001187137505199E-2</v>
      </c>
      <c r="F221" s="23">
        <f t="shared" si="27"/>
        <v>1.263686350405635E-5</v>
      </c>
      <c r="G221" s="23">
        <f t="shared" si="28"/>
        <v>3.684746466134925E-4</v>
      </c>
      <c r="H221" s="23">
        <f t="shared" si="29"/>
        <v>3.8111616648150992E-4</v>
      </c>
      <c r="I221" s="23">
        <f t="shared" si="30"/>
        <v>3.8111151011754885E-4</v>
      </c>
      <c r="J221" s="26">
        <f t="shared" si="25"/>
        <v>3.9798159649158902E-8</v>
      </c>
      <c r="K221" s="24">
        <f t="shared" si="31"/>
        <v>6.7720163886286766E-9</v>
      </c>
      <c r="L221" s="16">
        <f t="shared" si="32"/>
        <v>2.0018121320874667E-2</v>
      </c>
      <c r="M221" s="16">
        <f t="shared" si="26"/>
        <v>6.2499458226769611E-6</v>
      </c>
      <c r="N221" s="16"/>
    </row>
    <row r="222" spans="1:14" x14ac:dyDescent="0.25">
      <c r="A222" s="6">
        <v>43952</v>
      </c>
      <c r="B222" s="3">
        <v>2.090945207561298E-2</v>
      </c>
      <c r="C222" s="3">
        <v>7.7328066685786656E-3</v>
      </c>
      <c r="D222" s="2">
        <v>1.2935100035730079E-4</v>
      </c>
      <c r="E222" s="16">
        <v>2.001188016734514E-2</v>
      </c>
      <c r="F222" s="23">
        <f t="shared" si="27"/>
        <v>-4.0446846210662191E-4</v>
      </c>
      <c r="G222" s="23">
        <f t="shared" si="28"/>
        <v>-1.178863575541711E-2</v>
      </c>
      <c r="H222" s="23">
        <f t="shared" si="29"/>
        <v>-1.2188336086149776E-2</v>
      </c>
      <c r="I222" s="23">
        <f t="shared" si="30"/>
        <v>-1.2193104217523731E-2</v>
      </c>
      <c r="J222" s="26">
        <f t="shared" si="25"/>
        <v>3.9782062548730937E-8</v>
      </c>
      <c r="K222" s="24">
        <f t="shared" si="31"/>
        <v>8.7922931504835766E-9</v>
      </c>
      <c r="L222" s="16">
        <f t="shared" si="32"/>
        <v>2.0018161119034317E-2</v>
      </c>
      <c r="M222" s="16">
        <f t="shared" si="26"/>
        <v>6.2809516891762507E-6</v>
      </c>
      <c r="N222" s="16"/>
    </row>
    <row r="223" spans="1:14" x14ac:dyDescent="0.25">
      <c r="A223" s="6">
        <v>43953</v>
      </c>
      <c r="B223" s="3">
        <v>2.089385267161677E-2</v>
      </c>
      <c r="C223" s="3">
        <v>7.5627168283861667E-3</v>
      </c>
      <c r="D223" s="2">
        <v>1.264114329675659E-4</v>
      </c>
      <c r="E223" s="16">
        <v>2.0011887994290042E-2</v>
      </c>
      <c r="F223" s="23">
        <f t="shared" si="27"/>
        <v>-7.4604556541213451E-4</v>
      </c>
      <c r="G223" s="23">
        <f t="shared" si="28"/>
        <v>-2.1995873876381578E-2</v>
      </c>
      <c r="H223" s="23">
        <f t="shared" si="29"/>
        <v>-2.2725509517630749E-2</v>
      </c>
      <c r="I223" s="23">
        <f t="shared" si="30"/>
        <v>-2.2741919441793712E-2</v>
      </c>
      <c r="J223" s="26">
        <f t="shared" si="25"/>
        <v>3.9752383317383507E-8</v>
      </c>
      <c r="K223" s="24">
        <f t="shared" si="31"/>
        <v>7.8269449012291492E-9</v>
      </c>
      <c r="L223" s="16">
        <f t="shared" si="32"/>
        <v>2.0018200901096867E-2</v>
      </c>
      <c r="M223" s="16">
        <f t="shared" si="26"/>
        <v>6.3129068068254468E-6</v>
      </c>
      <c r="N223" s="16"/>
    </row>
    <row r="224" spans="1:14" x14ac:dyDescent="0.25">
      <c r="A224" s="6">
        <v>43954</v>
      </c>
      <c r="B224" s="3">
        <v>2.0836187036205472E-2</v>
      </c>
      <c r="C224" s="3">
        <v>6.9342671893173726E-3</v>
      </c>
      <c r="D224" s="2">
        <v>1.155869504925117E-4</v>
      </c>
      <c r="E224" s="16">
        <v>2.0011896012881419E-2</v>
      </c>
      <c r="F224" s="23">
        <f t="shared" si="27"/>
        <v>-2.7599330921689313E-3</v>
      </c>
      <c r="G224" s="23">
        <f t="shared" si="28"/>
        <v>-8.3098396162335386E-2</v>
      </c>
      <c r="H224" s="23">
        <f t="shared" si="29"/>
        <v>-8.5628983241029299E-2</v>
      </c>
      <c r="I224" s="23">
        <f t="shared" si="30"/>
        <v>-8.5858329254504318E-2</v>
      </c>
      <c r="J224" s="26">
        <f t="shared" si="25"/>
        <v>3.9642669399173273E-8</v>
      </c>
      <c r="K224" s="24">
        <f t="shared" si="31"/>
        <v>8.0185913776953388E-9</v>
      </c>
      <c r="L224" s="16">
        <f t="shared" si="32"/>
        <v>2.0018240653480183E-2</v>
      </c>
      <c r="M224" s="16">
        <f t="shared" si="26"/>
        <v>6.3446405987634125E-6</v>
      </c>
      <c r="N224" s="16"/>
    </row>
    <row r="225" spans="1:14" x14ac:dyDescent="0.25">
      <c r="A225" s="6">
        <v>43955</v>
      </c>
      <c r="B225" s="3">
        <v>2.0737225613638499E-2</v>
      </c>
      <c r="C225" s="3">
        <v>5.8545279225926134E-3</v>
      </c>
      <c r="D225" s="2">
        <v>9.7125333113719472E-5</v>
      </c>
      <c r="E225" s="16">
        <v>2.001190214457169E-2</v>
      </c>
      <c r="F225" s="23">
        <f t="shared" si="27"/>
        <v>-4.7494977077626732E-3</v>
      </c>
      <c r="G225" s="23">
        <f t="shared" si="28"/>
        <v>-0.15571065222121205</v>
      </c>
      <c r="H225" s="23">
        <f t="shared" si="29"/>
        <v>-0.15972060254317599</v>
      </c>
      <c r="I225" s="23">
        <f t="shared" si="30"/>
        <v>-0.16046014992897473</v>
      </c>
      <c r="J225" s="26">
        <f t="shared" si="25"/>
        <v>3.9454386631732307E-8</v>
      </c>
      <c r="K225" s="24">
        <f t="shared" si="31"/>
        <v>6.1316902701114007E-9</v>
      </c>
      <c r="L225" s="16">
        <f t="shared" si="32"/>
        <v>2.0018280296149583E-2</v>
      </c>
      <c r="M225" s="16">
        <f t="shared" si="26"/>
        <v>6.3781515778939257E-6</v>
      </c>
      <c r="N225" s="16"/>
    </row>
    <row r="226" spans="1:14" x14ac:dyDescent="0.25">
      <c r="A226" s="6">
        <v>43956</v>
      </c>
      <c r="B226" s="3">
        <v>2.0716164637804881E-2</v>
      </c>
      <c r="C226" s="3">
        <v>5.6246625847821974E-3</v>
      </c>
      <c r="D226" s="2">
        <v>9.3217148910759319E-5</v>
      </c>
      <c r="E226" s="16">
        <v>2.0011908625541561E-2</v>
      </c>
      <c r="F226" s="23">
        <f t="shared" si="27"/>
        <v>-1.0156120315230055E-3</v>
      </c>
      <c r="G226" s="23">
        <f t="shared" si="28"/>
        <v>-3.9262830556049844E-2</v>
      </c>
      <c r="H226" s="23">
        <f t="shared" si="29"/>
        <v>-4.0238566784468577E-2</v>
      </c>
      <c r="I226" s="23">
        <f t="shared" si="30"/>
        <v>-4.0278442587572849E-2</v>
      </c>
      <c r="J226" s="26">
        <f t="shared" si="25"/>
        <v>3.9414316281972755E-8</v>
      </c>
      <c r="K226" s="24">
        <f t="shared" si="31"/>
        <v>6.4809698718804043E-9</v>
      </c>
      <c r="L226" s="16">
        <f t="shared" si="32"/>
        <v>2.0018319750536216E-2</v>
      </c>
      <c r="M226" s="16">
        <f t="shared" si="26"/>
        <v>6.411124994654821E-6</v>
      </c>
      <c r="N226" s="16"/>
    </row>
    <row r="227" spans="1:14" x14ac:dyDescent="0.25">
      <c r="A227" s="6">
        <v>43957</v>
      </c>
      <c r="B227" s="3">
        <v>2.0711946688597559E-2</v>
      </c>
      <c r="C227" s="3">
        <v>5.5786470286381907E-3</v>
      </c>
      <c r="D227" s="2">
        <v>9.2435711881325906E-5</v>
      </c>
      <c r="E227" s="16">
        <v>2.0011913863845321E-2</v>
      </c>
      <c r="F227" s="23">
        <f t="shared" si="27"/>
        <v>-2.0360666566743291E-4</v>
      </c>
      <c r="G227" s="23">
        <f t="shared" si="28"/>
        <v>-8.1810340532255665E-3</v>
      </c>
      <c r="H227" s="23">
        <f t="shared" si="29"/>
        <v>-8.3829750058276309E-3</v>
      </c>
      <c r="I227" s="23">
        <f t="shared" si="30"/>
        <v>-8.3846407188929994E-3</v>
      </c>
      <c r="J227" s="26">
        <f t="shared" si="25"/>
        <v>3.9406291264455021E-8</v>
      </c>
      <c r="K227" s="24">
        <f t="shared" si="31"/>
        <v>5.2383037595082893E-9</v>
      </c>
      <c r="L227" s="16">
        <f t="shared" si="32"/>
        <v>2.0018359164852499E-2</v>
      </c>
      <c r="M227" s="16">
        <f t="shared" si="26"/>
        <v>6.4453010071782724E-6</v>
      </c>
      <c r="N227" s="16"/>
    </row>
    <row r="228" spans="1:14" x14ac:dyDescent="0.25">
      <c r="A228" s="6">
        <v>43958</v>
      </c>
      <c r="B228" s="3">
        <v>2.0704430523314488E-2</v>
      </c>
      <c r="C228" s="3">
        <v>5.4966918990213224E-3</v>
      </c>
      <c r="D228" s="2">
        <v>9.1044700425082034E-5</v>
      </c>
      <c r="E228" s="16">
        <v>2.0011920060185581E-2</v>
      </c>
      <c r="F228" s="23">
        <f t="shared" si="27"/>
        <v>-3.6289033551872851E-4</v>
      </c>
      <c r="G228" s="23">
        <f t="shared" si="28"/>
        <v>-1.4690861278039091E-2</v>
      </c>
      <c r="H228" s="23">
        <f t="shared" si="29"/>
        <v>-1.5048420441979515E-2</v>
      </c>
      <c r="I228" s="23">
        <f t="shared" si="30"/>
        <v>-1.505375161355782E-2</v>
      </c>
      <c r="J228" s="26">
        <f t="shared" si="25"/>
        <v>3.9391991102196517E-8</v>
      </c>
      <c r="K228" s="24">
        <f t="shared" si="31"/>
        <v>6.1963402603337769E-9</v>
      </c>
      <c r="L228" s="16">
        <f t="shared" si="32"/>
        <v>2.0018398571143764E-2</v>
      </c>
      <c r="M228" s="16">
        <f t="shared" si="26"/>
        <v>6.4785109581827482E-6</v>
      </c>
      <c r="N228" s="16"/>
    </row>
    <row r="229" spans="1:14" x14ac:dyDescent="0.25">
      <c r="A229" s="6">
        <v>43959</v>
      </c>
      <c r="B229" s="3">
        <v>2.0714421310536611E-2</v>
      </c>
      <c r="C229" s="3">
        <v>5.6056825171546844E-3</v>
      </c>
      <c r="D229" s="2">
        <v>9.2894775514761182E-5</v>
      </c>
      <c r="E229" s="16">
        <v>2.0011924996260939E-2</v>
      </c>
      <c r="F229" s="23">
        <f t="shared" si="27"/>
        <v>4.8254344454790044E-4</v>
      </c>
      <c r="G229" s="23">
        <f t="shared" si="28"/>
        <v>1.9828402270967382E-2</v>
      </c>
      <c r="H229" s="23">
        <f t="shared" si="29"/>
        <v>2.0320513781046712E-2</v>
      </c>
      <c r="I229" s="23">
        <f t="shared" si="30"/>
        <v>2.0310945715515283E-2</v>
      </c>
      <c r="J229" s="26">
        <f t="shared" si="25"/>
        <v>3.9410999449270568E-8</v>
      </c>
      <c r="K229" s="24">
        <f t="shared" si="31"/>
        <v>4.9360753574811955E-9</v>
      </c>
      <c r="L229" s="16">
        <f t="shared" si="32"/>
        <v>2.0018437963134867E-2</v>
      </c>
      <c r="M229" s="16">
        <f t="shared" si="26"/>
        <v>6.5129668739283275E-6</v>
      </c>
      <c r="N229" s="16"/>
    </row>
    <row r="230" spans="1:14" x14ac:dyDescent="0.25">
      <c r="A230" s="6">
        <v>43960</v>
      </c>
      <c r="B230" s="3">
        <v>2.0703725779816631E-2</v>
      </c>
      <c r="C230" s="3">
        <v>5.4889694804159629E-3</v>
      </c>
      <c r="D230" s="2">
        <v>9.0913695149051754E-5</v>
      </c>
      <c r="E230" s="16">
        <v>2.001193145465343E-2</v>
      </c>
      <c r="F230" s="23">
        <f t="shared" si="27"/>
        <v>-5.1633258586569752E-4</v>
      </c>
      <c r="G230" s="23">
        <f t="shared" si="28"/>
        <v>-2.082048642275991E-2</v>
      </c>
      <c r="H230" s="23">
        <f t="shared" si="29"/>
        <v>-2.1326068713031443E-2</v>
      </c>
      <c r="I230" s="23">
        <f t="shared" si="30"/>
        <v>-2.1336819008625607E-2</v>
      </c>
      <c r="J230" s="26">
        <f t="shared" si="25"/>
        <v>3.9390650266013377E-8</v>
      </c>
      <c r="K230" s="24">
        <f t="shared" si="31"/>
        <v>6.4583924909433765E-9</v>
      </c>
      <c r="L230" s="16">
        <f t="shared" si="32"/>
        <v>2.0018477374134317E-2</v>
      </c>
      <c r="M230" s="16">
        <f t="shared" si="26"/>
        <v>6.5459194808874244E-6</v>
      </c>
      <c r="N230" s="16"/>
    </row>
    <row r="231" spans="1:14" x14ac:dyDescent="0.25">
      <c r="A231" s="6">
        <v>43961</v>
      </c>
      <c r="B231" s="3">
        <v>2.0707464533303629E-2</v>
      </c>
      <c r="C231" s="3">
        <v>5.5299682752363846E-3</v>
      </c>
      <c r="D231" s="2">
        <v>9.1609297543801334E-5</v>
      </c>
      <c r="E231" s="16">
        <v>2.0011937342040931E-2</v>
      </c>
      <c r="F231" s="23">
        <f t="shared" si="27"/>
        <v>1.8058360735451195E-4</v>
      </c>
      <c r="G231" s="23">
        <f t="shared" si="28"/>
        <v>7.4693063910631352E-3</v>
      </c>
      <c r="H231" s="23">
        <f t="shared" si="29"/>
        <v>7.6512388327099057E-3</v>
      </c>
      <c r="I231" s="23">
        <f t="shared" si="30"/>
        <v>7.6498899984176472E-3</v>
      </c>
      <c r="J231" s="26">
        <f t="shared" si="25"/>
        <v>3.9397763571734455E-8</v>
      </c>
      <c r="K231" s="24">
        <f t="shared" si="31"/>
        <v>5.8873875011244969E-9</v>
      </c>
      <c r="L231" s="16">
        <f t="shared" si="32"/>
        <v>2.0018516764784583E-2</v>
      </c>
      <c r="M231" s="16">
        <f t="shared" si="26"/>
        <v>6.5794227436521968E-6</v>
      </c>
      <c r="N231" s="16"/>
    </row>
    <row r="232" spans="1:14" x14ac:dyDescent="0.25">
      <c r="A232" s="6">
        <v>43962</v>
      </c>
      <c r="B232" s="3">
        <v>2.0697245774301608E-2</v>
      </c>
      <c r="C232" s="3">
        <v>5.418277710359169E-3</v>
      </c>
      <c r="D232" s="2">
        <v>8.9714740355779126E-5</v>
      </c>
      <c r="E232" s="16">
        <v>2.0011942855349189E-2</v>
      </c>
      <c r="F232" s="23">
        <f t="shared" si="27"/>
        <v>-4.9348190289477678E-4</v>
      </c>
      <c r="G232" s="23">
        <f t="shared" si="28"/>
        <v>-2.0197324707516784E-2</v>
      </c>
      <c r="H232" s="23">
        <f t="shared" si="29"/>
        <v>-2.0680839596181388E-2</v>
      </c>
      <c r="I232" s="23">
        <f t="shared" si="30"/>
        <v>-2.0690806610411561E-2</v>
      </c>
      <c r="J232" s="26">
        <f t="shared" si="25"/>
        <v>3.9378321488397275E-8</v>
      </c>
      <c r="K232" s="24">
        <f t="shared" si="31"/>
        <v>5.5133082578484593E-9</v>
      </c>
      <c r="L232" s="16">
        <f t="shared" si="32"/>
        <v>2.0018556162548155E-2</v>
      </c>
      <c r="M232" s="16">
        <f t="shared" si="26"/>
        <v>6.6133071989667169E-6</v>
      </c>
      <c r="N232" s="16"/>
    </row>
    <row r="233" spans="1:14" x14ac:dyDescent="0.25">
      <c r="A233" s="6">
        <v>43963</v>
      </c>
      <c r="B233" s="3">
        <v>2.0691345697379411E-2</v>
      </c>
      <c r="C233" s="3">
        <v>5.3539544022854803E-3</v>
      </c>
      <c r="D233" s="2">
        <v>8.8624417108556188E-5</v>
      </c>
      <c r="E233" s="16">
        <v>2.0011948232489141E-2</v>
      </c>
      <c r="F233" s="23">
        <f t="shared" si="27"/>
        <v>-2.850657998912931E-4</v>
      </c>
      <c r="G233" s="23">
        <f t="shared" si="28"/>
        <v>-1.187154138495139E-2</v>
      </c>
      <c r="H233" s="23">
        <f t="shared" si="29"/>
        <v>-1.2153223014401804E-2</v>
      </c>
      <c r="I233" s="23">
        <f t="shared" si="30"/>
        <v>-1.2156607184842683E-2</v>
      </c>
      <c r="J233" s="26">
        <f t="shared" si="25"/>
        <v>3.9367096075683812E-8</v>
      </c>
      <c r="K233" s="24">
        <f t="shared" si="31"/>
        <v>5.3771399520508023E-9</v>
      </c>
      <c r="L233" s="16">
        <f t="shared" si="32"/>
        <v>2.0018595540869644E-2</v>
      </c>
      <c r="M233" s="16">
        <f t="shared" si="26"/>
        <v>6.6473083805036748E-6</v>
      </c>
      <c r="N233" s="16"/>
    </row>
    <row r="234" spans="1:14" x14ac:dyDescent="0.25">
      <c r="A234" s="6">
        <v>43964</v>
      </c>
      <c r="B234" s="3">
        <v>2.066962920125117E-2</v>
      </c>
      <c r="C234" s="3">
        <v>5.1170855081572016E-3</v>
      </c>
      <c r="D234" s="2">
        <v>8.4614608035764235E-5</v>
      </c>
      <c r="E234" s="16">
        <v>2.001195438532961E-2</v>
      </c>
      <c r="F234" s="23">
        <f t="shared" si="27"/>
        <v>-1.0495448892428039E-3</v>
      </c>
      <c r="G234" s="23">
        <f t="shared" si="28"/>
        <v>-4.4241858695539982E-2</v>
      </c>
      <c r="H234" s="23">
        <f t="shared" si="29"/>
        <v>-4.524496976809822E-2</v>
      </c>
      <c r="I234" s="23">
        <f t="shared" si="30"/>
        <v>-4.5291403584782786E-2</v>
      </c>
      <c r="J234" s="26">
        <f t="shared" si="25"/>
        <v>3.9325778541193245E-8</v>
      </c>
      <c r="K234" s="24">
        <f t="shared" si="31"/>
        <v>6.1528404697586137E-9</v>
      </c>
      <c r="L234" s="16">
        <f t="shared" si="32"/>
        <v>2.001863490796572E-2</v>
      </c>
      <c r="M234" s="16">
        <f t="shared" si="26"/>
        <v>6.6805226361099646E-6</v>
      </c>
      <c r="N234" s="16"/>
    </row>
    <row r="235" spans="1:14" x14ac:dyDescent="0.25">
      <c r="A235" s="6">
        <v>43965</v>
      </c>
      <c r="B235" s="3">
        <v>2.0640826503845019E-2</v>
      </c>
      <c r="C235" s="3">
        <v>4.8029909544227596E-3</v>
      </c>
      <c r="D235" s="2">
        <v>7.9310162391821762E-5</v>
      </c>
      <c r="E235" s="16">
        <v>2.001195825803883E-2</v>
      </c>
      <c r="F235" s="23">
        <f t="shared" si="27"/>
        <v>-1.3934791536758251E-3</v>
      </c>
      <c r="G235" s="23">
        <f t="shared" si="28"/>
        <v>-6.1381533146893985E-2</v>
      </c>
      <c r="H235" s="23">
        <f t="shared" si="29"/>
        <v>-6.2689478413708755E-2</v>
      </c>
      <c r="I235" s="23">
        <f t="shared" si="30"/>
        <v>-6.277501230056981E-2</v>
      </c>
      <c r="J235" s="26">
        <f t="shared" si="25"/>
        <v>3.9270978888594023E-8</v>
      </c>
      <c r="K235" s="24">
        <f t="shared" si="31"/>
        <v>3.8727092192825108E-9</v>
      </c>
      <c r="L235" s="16">
        <f t="shared" si="32"/>
        <v>2.001867423374426E-2</v>
      </c>
      <c r="M235" s="16">
        <f t="shared" si="26"/>
        <v>6.7159757054305325E-6</v>
      </c>
      <c r="N235" s="16"/>
    </row>
    <row r="236" spans="1:14" x14ac:dyDescent="0.25">
      <c r="A236" s="6">
        <v>43966</v>
      </c>
      <c r="B236" s="3">
        <v>2.0622361667531511E-2</v>
      </c>
      <c r="C236" s="3">
        <v>4.6013140523429429E-3</v>
      </c>
      <c r="D236" s="2">
        <v>7.5911970026648943E-5</v>
      </c>
      <c r="E236" s="16">
        <v>2.001196346970267E-2</v>
      </c>
      <c r="F236" s="23">
        <f t="shared" si="27"/>
        <v>-8.9457834016815063E-4</v>
      </c>
      <c r="G236" s="23">
        <f t="shared" si="28"/>
        <v>-4.1989856735854536E-2</v>
      </c>
      <c r="H236" s="23">
        <f t="shared" si="29"/>
        <v>-4.284687185968028E-2</v>
      </c>
      <c r="I236" s="23">
        <f t="shared" si="30"/>
        <v>-4.2884435076022687E-2</v>
      </c>
      <c r="J236" s="26">
        <f t="shared" si="25"/>
        <v>3.9235847921483089E-8</v>
      </c>
      <c r="K236" s="24">
        <f t="shared" si="31"/>
        <v>5.2116638400712123E-9</v>
      </c>
      <c r="L236" s="16">
        <f t="shared" si="32"/>
        <v>2.0018713504723149E-2</v>
      </c>
      <c r="M236" s="16">
        <f t="shared" si="26"/>
        <v>6.7500350204793835E-6</v>
      </c>
      <c r="N236" s="16"/>
    </row>
    <row r="237" spans="1:14" x14ac:dyDescent="0.25">
      <c r="A237" s="6">
        <v>43967</v>
      </c>
      <c r="B237" s="3">
        <v>2.0620282084486501E-2</v>
      </c>
      <c r="C237" s="3">
        <v>4.5786256164277979E-3</v>
      </c>
      <c r="D237" s="2">
        <v>7.5530041415997669E-5</v>
      </c>
      <c r="E237" s="16">
        <v>2.0011968209237851E-2</v>
      </c>
      <c r="F237" s="23">
        <f t="shared" si="27"/>
        <v>-1.0084116836550638E-4</v>
      </c>
      <c r="G237" s="23">
        <f t="shared" si="28"/>
        <v>-4.9308601101879512E-3</v>
      </c>
      <c r="H237" s="23">
        <f t="shared" si="29"/>
        <v>-5.0312040448587947E-3</v>
      </c>
      <c r="I237" s="23">
        <f t="shared" si="30"/>
        <v>-5.0317012785534576E-3</v>
      </c>
      <c r="J237" s="26">
        <f t="shared" si="25"/>
        <v>3.9231891332736874E-8</v>
      </c>
      <c r="K237" s="24">
        <f t="shared" si="31"/>
        <v>4.739535180986465E-9</v>
      </c>
      <c r="L237" s="16">
        <f t="shared" si="32"/>
        <v>2.0018752740571071E-2</v>
      </c>
      <c r="M237" s="16">
        <f t="shared" si="26"/>
        <v>6.7845313332197399E-6</v>
      </c>
      <c r="N237" s="16"/>
    </row>
    <row r="238" spans="1:14" x14ac:dyDescent="0.25">
      <c r="A238" s="6">
        <v>43968</v>
      </c>
      <c r="B238" s="3">
        <v>2.076219270399721E-2</v>
      </c>
      <c r="C238" s="3">
        <v>6.1588982590728694E-3</v>
      </c>
      <c r="D238" s="2">
        <v>1.022977859993471E-4</v>
      </c>
      <c r="E238" s="16">
        <v>2.0011973702688309E-2</v>
      </c>
      <c r="F238" s="23">
        <f t="shared" si="27"/>
        <v>6.8820891454959288E-3</v>
      </c>
      <c r="G238" s="23">
        <f t="shared" si="28"/>
        <v>0.34514126618589658</v>
      </c>
      <c r="H238" s="23">
        <f t="shared" si="29"/>
        <v>0.35439864829307344</v>
      </c>
      <c r="I238" s="23">
        <f t="shared" si="30"/>
        <v>0.35202335533139251</v>
      </c>
      <c r="J238" s="26">
        <f t="shared" si="25"/>
        <v>3.9501888706235176E-8</v>
      </c>
      <c r="K238" s="24">
        <f t="shared" si="31"/>
        <v>5.4934504584158717E-9</v>
      </c>
      <c r="L238" s="16">
        <f t="shared" si="32"/>
        <v>2.0018791972462403E-2</v>
      </c>
      <c r="M238" s="16">
        <f t="shared" si="26"/>
        <v>6.8182697740941378E-6</v>
      </c>
      <c r="N238" s="16"/>
    </row>
    <row r="239" spans="1:14" x14ac:dyDescent="0.25">
      <c r="A239" s="6">
        <v>43969</v>
      </c>
      <c r="B239" s="3">
        <v>2.0691886920411049E-2</v>
      </c>
      <c r="C239" s="3">
        <v>5.4027482116619533E-3</v>
      </c>
      <c r="D239" s="2">
        <v>8.9434444044129724E-5</v>
      </c>
      <c r="E239" s="16">
        <v>2.001197902687683E-2</v>
      </c>
      <c r="F239" s="23">
        <f t="shared" si="27"/>
        <v>-3.3862407785389959E-3</v>
      </c>
      <c r="G239" s="23">
        <f t="shared" si="28"/>
        <v>-0.12277358962652241</v>
      </c>
      <c r="H239" s="23">
        <f t="shared" si="29"/>
        <v>-0.12574408946934068</v>
      </c>
      <c r="I239" s="23">
        <f t="shared" si="30"/>
        <v>-0.1261598304050614</v>
      </c>
      <c r="J239" s="26">
        <f t="shared" si="25"/>
        <v>3.9368125799868812E-8</v>
      </c>
      <c r="K239" s="24">
        <f t="shared" si="31"/>
        <v>5.3241885206167794E-9</v>
      </c>
      <c r="L239" s="16">
        <f t="shared" si="32"/>
        <v>2.0018831474351111E-2</v>
      </c>
      <c r="M239" s="16">
        <f t="shared" si="26"/>
        <v>6.8524474742814867E-6</v>
      </c>
      <c r="N239" s="16"/>
    </row>
    <row r="240" spans="1:14" x14ac:dyDescent="0.25">
      <c r="A240" s="6">
        <v>43970</v>
      </c>
      <c r="B240" s="3">
        <v>2.0585019249130879E-2</v>
      </c>
      <c r="C240" s="3">
        <v>4.1938816076754213E-3</v>
      </c>
      <c r="D240" s="2">
        <v>6.9064906898059581E-5</v>
      </c>
      <c r="E240" s="16">
        <v>2.001198388415952E-2</v>
      </c>
      <c r="F240" s="23">
        <f t="shared" si="27"/>
        <v>-5.1647136721375553E-3</v>
      </c>
      <c r="G240" s="23">
        <f t="shared" si="28"/>
        <v>-0.22375031310494287</v>
      </c>
      <c r="H240" s="23">
        <f t="shared" si="29"/>
        <v>-0.22775942047584241</v>
      </c>
      <c r="I240" s="23">
        <f t="shared" si="30"/>
        <v>-0.22891502677708042</v>
      </c>
      <c r="J240" s="26">
        <f t="shared" si="25"/>
        <v>3.9164800702303805E-8</v>
      </c>
      <c r="K240" s="24">
        <f t="shared" si="31"/>
        <v>4.8572826906456701E-9</v>
      </c>
      <c r="L240" s="16">
        <f t="shared" si="32"/>
        <v>2.0018870842476912E-2</v>
      </c>
      <c r="M240" s="16">
        <f t="shared" si="26"/>
        <v>6.8869583173918059E-6</v>
      </c>
      <c r="N240" s="16"/>
    </row>
    <row r="241" spans="1:14" x14ac:dyDescent="0.25">
      <c r="A241" s="6">
        <v>43971</v>
      </c>
      <c r="B241" s="3">
        <v>2.063297986651981E-2</v>
      </c>
      <c r="C241" s="3">
        <v>4.717271253083655E-3</v>
      </c>
      <c r="D241" s="2">
        <v>7.7865090231830201E-5</v>
      </c>
      <c r="E241" s="16">
        <v>2.0011988266198651E-2</v>
      </c>
      <c r="F241" s="23">
        <f t="shared" si="27"/>
        <v>2.3298796473536498E-3</v>
      </c>
      <c r="G241" s="23">
        <f t="shared" si="28"/>
        <v>0.12479838354291006</v>
      </c>
      <c r="H241" s="23">
        <f t="shared" si="29"/>
        <v>0.12741902840410346</v>
      </c>
      <c r="I241" s="23">
        <f t="shared" si="30"/>
        <v>0.12712826319026371</v>
      </c>
      <c r="J241" s="26">
        <f t="shared" si="25"/>
        <v>3.9256049974352756E-8</v>
      </c>
      <c r="K241" s="24">
        <f t="shared" si="31"/>
        <v>4.3820391308624362E-9</v>
      </c>
      <c r="L241" s="16">
        <f t="shared" si="32"/>
        <v>2.0018910007277613E-2</v>
      </c>
      <c r="M241" s="16">
        <f t="shared" si="26"/>
        <v>6.9217410789620959E-6</v>
      </c>
      <c r="N241" s="16"/>
    </row>
    <row r="242" spans="1:14" x14ac:dyDescent="0.25">
      <c r="A242" s="6">
        <v>43972</v>
      </c>
      <c r="B242" s="3">
        <v>2.0586022611796779E-2</v>
      </c>
      <c r="C242" s="3">
        <v>4.2050412304331427E-3</v>
      </c>
      <c r="D242" s="2">
        <v>6.925205908258753E-5</v>
      </c>
      <c r="E242" s="16">
        <v>2.0011993394814191E-2</v>
      </c>
      <c r="F242" s="23">
        <f t="shared" si="27"/>
        <v>-2.2758348540448115E-3</v>
      </c>
      <c r="G242" s="23">
        <f t="shared" si="28"/>
        <v>-0.10858608614369381</v>
      </c>
      <c r="H242" s="23">
        <f t="shared" si="29"/>
        <v>-0.11061479699822885</v>
      </c>
      <c r="I242" s="23">
        <f t="shared" si="30"/>
        <v>-0.11086192099773862</v>
      </c>
      <c r="J242" s="26">
        <f t="shared" si="25"/>
        <v>3.9166709687589E-8</v>
      </c>
      <c r="K242" s="24">
        <f t="shared" si="31"/>
        <v>5.1286155391960797E-9</v>
      </c>
      <c r="L242" s="16">
        <f t="shared" si="32"/>
        <v>2.0018949263327587E-2</v>
      </c>
      <c r="M242" s="16">
        <f t="shared" si="26"/>
        <v>6.9558685133960796E-6</v>
      </c>
      <c r="N242" s="16"/>
    </row>
    <row r="243" spans="1:14" x14ac:dyDescent="0.25">
      <c r="A243" s="6">
        <v>43973</v>
      </c>
      <c r="B243" s="3">
        <v>2.059434622830101E-2</v>
      </c>
      <c r="C243" s="3">
        <v>4.3115277769839484E-3</v>
      </c>
      <c r="D243" s="2">
        <v>7.1034476649715531E-5</v>
      </c>
      <c r="E243" s="16">
        <v>2.0011997312388952E-2</v>
      </c>
      <c r="F243" s="23">
        <f t="shared" si="27"/>
        <v>4.0433339947187896E-4</v>
      </c>
      <c r="G243" s="23">
        <f t="shared" si="28"/>
        <v>2.5323543983381436E-2</v>
      </c>
      <c r="H243" s="23">
        <f t="shared" si="29"/>
        <v>2.5738116537478817E-2</v>
      </c>
      <c r="I243" s="23">
        <f t="shared" si="30"/>
        <v>2.5727877382853315E-2</v>
      </c>
      <c r="J243" s="26">
        <f t="shared" si="25"/>
        <v>3.9182546096463105E-8</v>
      </c>
      <c r="K243" s="24">
        <f t="shared" si="31"/>
        <v>3.9175747611197576E-9</v>
      </c>
      <c r="L243" s="16">
        <f t="shared" si="32"/>
        <v>2.0018988430037275E-2</v>
      </c>
      <c r="M243" s="16">
        <f t="shared" si="26"/>
        <v>6.9911176483229698E-6</v>
      </c>
      <c r="N243" s="16"/>
    </row>
    <row r="244" spans="1:14" x14ac:dyDescent="0.25">
      <c r="A244" s="6">
        <v>43974</v>
      </c>
      <c r="B244" s="3">
        <v>2.0551812270182799E-2</v>
      </c>
      <c r="C244" s="3">
        <v>3.8315524291073202E-3</v>
      </c>
      <c r="D244" s="2">
        <v>6.2996276981101227E-5</v>
      </c>
      <c r="E244" s="16">
        <v>2.001200142691768E-2</v>
      </c>
      <c r="F244" s="23">
        <f t="shared" si="27"/>
        <v>-2.0653220862996147E-3</v>
      </c>
      <c r="G244" s="23">
        <f t="shared" si="28"/>
        <v>-0.11132372854904493</v>
      </c>
      <c r="H244" s="23">
        <f t="shared" si="29"/>
        <v>-0.11315913128004296</v>
      </c>
      <c r="I244" s="23">
        <f t="shared" si="30"/>
        <v>-0.11338905063534455</v>
      </c>
      <c r="J244" s="26">
        <f t="shared" si="25"/>
        <v>3.9101621518612634E-8</v>
      </c>
      <c r="K244" s="24">
        <f t="shared" si="31"/>
        <v>4.1145287281441068E-9</v>
      </c>
      <c r="L244" s="16">
        <f t="shared" si="32"/>
        <v>2.0019027612583371E-2</v>
      </c>
      <c r="M244" s="16">
        <f t="shared" si="26"/>
        <v>7.026185665691409E-6</v>
      </c>
      <c r="N244" s="16"/>
    </row>
    <row r="245" spans="1:14" x14ac:dyDescent="0.25">
      <c r="A245" s="6">
        <v>43975</v>
      </c>
      <c r="B245" s="3">
        <v>2.0565919858342961E-2</v>
      </c>
      <c r="C245" s="3">
        <v>3.9868132343764094E-3</v>
      </c>
      <c r="D245" s="2">
        <v>6.5593985174693066E-5</v>
      </c>
      <c r="E245" s="16">
        <v>2.0012005635981451E-2</v>
      </c>
      <c r="F245" s="23">
        <f t="shared" si="27"/>
        <v>6.8644010439067316E-4</v>
      </c>
      <c r="G245" s="23">
        <f t="shared" si="28"/>
        <v>4.052164446181461E-2</v>
      </c>
      <c r="H245" s="23">
        <f t="shared" si="29"/>
        <v>4.1235900248059787E-2</v>
      </c>
      <c r="I245" s="23">
        <f t="shared" si="30"/>
        <v>4.1208084566205283E-2</v>
      </c>
      <c r="J245" s="26">
        <f t="shared" si="25"/>
        <v>3.9128462439769712E-8</v>
      </c>
      <c r="K245" s="24">
        <f t="shared" si="31"/>
        <v>4.209063771132282E-9</v>
      </c>
      <c r="L245" s="16">
        <f t="shared" si="32"/>
        <v>2.0019066714204888E-2</v>
      </c>
      <c r="M245" s="16">
        <f t="shared" si="26"/>
        <v>7.0610782234373226E-6</v>
      </c>
      <c r="N245" s="16"/>
    </row>
    <row r="246" spans="1:14" x14ac:dyDescent="0.25">
      <c r="A246" s="6">
        <v>43976</v>
      </c>
      <c r="B246" s="3">
        <v>2.0554579755291031E-2</v>
      </c>
      <c r="C246" s="3">
        <v>3.8617446052568662E-3</v>
      </c>
      <c r="D246" s="2">
        <v>6.3501229986653705E-5</v>
      </c>
      <c r="E246" s="16">
        <v>2.0012009396667259E-2</v>
      </c>
      <c r="F246" s="23">
        <f t="shared" si="27"/>
        <v>-5.5140266664654991E-4</v>
      </c>
      <c r="G246" s="23">
        <f t="shared" si="28"/>
        <v>-3.1370576389467053E-2</v>
      </c>
      <c r="H246" s="23">
        <f t="shared" si="29"/>
        <v>-3.1904681236638255E-2</v>
      </c>
      <c r="I246" s="23">
        <f t="shared" si="30"/>
        <v>-3.1921979056113603E-2</v>
      </c>
      <c r="J246" s="26">
        <f t="shared" si="25"/>
        <v>3.9106886901238646E-8</v>
      </c>
      <c r="K246" s="24">
        <f t="shared" si="31"/>
        <v>3.7606858079020089E-9</v>
      </c>
      <c r="L246" s="16">
        <f t="shared" si="32"/>
        <v>2.0019105842667327E-2</v>
      </c>
      <c r="M246" s="16">
        <f t="shared" si="26"/>
        <v>7.0964460000683127E-6</v>
      </c>
      <c r="N246" s="16"/>
    </row>
    <row r="247" spans="1:14" x14ac:dyDescent="0.25">
      <c r="A247" s="6">
        <v>43977</v>
      </c>
      <c r="B247" s="3">
        <v>2.0554010342691751E-2</v>
      </c>
      <c r="C247" s="3">
        <v>3.8555305586733691E-3</v>
      </c>
      <c r="D247" s="2">
        <v>6.3397291983629227E-5</v>
      </c>
      <c r="E247" s="16">
        <v>2.0012013153086119E-2</v>
      </c>
      <c r="F247" s="23">
        <f t="shared" si="27"/>
        <v>-2.7702468552437409E-5</v>
      </c>
      <c r="G247" s="23">
        <f t="shared" si="28"/>
        <v>-1.6091293492164205E-3</v>
      </c>
      <c r="H247" s="23">
        <f t="shared" si="29"/>
        <v>-1.6367872409136508E-3</v>
      </c>
      <c r="I247" s="23">
        <f t="shared" si="30"/>
        <v>-1.6368318177688579E-3</v>
      </c>
      <c r="J247" s="26">
        <f t="shared" si="25"/>
        <v>3.9105803543934078E-8</v>
      </c>
      <c r="K247" s="24">
        <f t="shared" si="31"/>
        <v>3.7564188599958914E-9</v>
      </c>
      <c r="L247" s="16">
        <f t="shared" si="32"/>
        <v>2.001914494955423E-2</v>
      </c>
      <c r="M247" s="16">
        <f t="shared" si="26"/>
        <v>7.1317964681107127E-6</v>
      </c>
      <c r="N247" s="16"/>
    </row>
    <row r="248" spans="1:14" x14ac:dyDescent="0.25">
      <c r="A248" s="6">
        <v>43978</v>
      </c>
      <c r="B248" s="3">
        <v>2.0641847450828171E-2</v>
      </c>
      <c r="C248" s="3">
        <v>4.8677298461261842E-3</v>
      </c>
      <c r="D248" s="2">
        <v>8.0383149532463973E-5</v>
      </c>
      <c r="E248" s="16">
        <v>2.0012017493034561E-2</v>
      </c>
      <c r="F248" s="23">
        <f t="shared" si="27"/>
        <v>4.2734778601321022E-3</v>
      </c>
      <c r="G248" s="23">
        <f t="shared" si="28"/>
        <v>0.2625317766385693</v>
      </c>
      <c r="H248" s="23">
        <f t="shared" si="29"/>
        <v>0.26792717823374734</v>
      </c>
      <c r="I248" s="23">
        <f t="shared" si="30"/>
        <v>0.26680525449870141</v>
      </c>
      <c r="J248" s="26">
        <f t="shared" si="25"/>
        <v>3.9272921329581759E-8</v>
      </c>
      <c r="K248" s="24">
        <f t="shared" si="31"/>
        <v>4.3399484422890211E-9</v>
      </c>
      <c r="L248" s="16">
        <f t="shared" si="32"/>
        <v>2.0019184055357773E-2</v>
      </c>
      <c r="M248" s="16">
        <f t="shared" si="26"/>
        <v>7.1665623232117226E-6</v>
      </c>
      <c r="N248" s="16"/>
    </row>
    <row r="249" spans="1:14" x14ac:dyDescent="0.25">
      <c r="A249" s="6">
        <v>43979</v>
      </c>
      <c r="B249" s="3">
        <v>2.0691626247429831E-2</v>
      </c>
      <c r="C249" s="3">
        <v>5.4918394585219141E-3</v>
      </c>
      <c r="D249" s="2">
        <v>9.0908071589298309E-5</v>
      </c>
      <c r="E249" s="16">
        <v>2.0012021904536569E-2</v>
      </c>
      <c r="F249" s="23">
        <f t="shared" si="27"/>
        <v>2.4115475477783921E-3</v>
      </c>
      <c r="G249" s="23">
        <f t="shared" si="28"/>
        <v>0.1282136914176546</v>
      </c>
      <c r="H249" s="23">
        <f t="shared" si="29"/>
        <v>0.13093443237856328</v>
      </c>
      <c r="I249" s="23">
        <f t="shared" si="30"/>
        <v>0.13062523896543299</v>
      </c>
      <c r="J249" s="26">
        <f t="shared" si="25"/>
        <v>3.9367629846708206E-8</v>
      </c>
      <c r="K249" s="24">
        <f t="shared" si="31"/>
        <v>4.4115020074453337E-9</v>
      </c>
      <c r="L249" s="16">
        <f t="shared" si="32"/>
        <v>2.0019223328279101E-2</v>
      </c>
      <c r="M249" s="16">
        <f t="shared" si="26"/>
        <v>7.2014237425324645E-6</v>
      </c>
      <c r="N249" s="16"/>
    </row>
    <row r="250" spans="1:14" x14ac:dyDescent="0.25">
      <c r="A250" s="6">
        <v>43980</v>
      </c>
      <c r="B250" s="3">
        <v>2.0620211922721721E-2</v>
      </c>
      <c r="C250" s="3">
        <v>4.6164564581337572E-3</v>
      </c>
      <c r="D250" s="2">
        <v>7.6153848398988311E-5</v>
      </c>
      <c r="E250" s="16">
        <v>2.001202622144603E-2</v>
      </c>
      <c r="F250" s="23">
        <f t="shared" si="27"/>
        <v>-3.4513635542291476E-3</v>
      </c>
      <c r="G250" s="23">
        <f t="shared" si="28"/>
        <v>-0.1593970484752224</v>
      </c>
      <c r="H250" s="23">
        <f t="shared" si="29"/>
        <v>-0.16229827486569259</v>
      </c>
      <c r="I250" s="23">
        <f t="shared" si="30"/>
        <v>-0.16284841202945155</v>
      </c>
      <c r="J250" s="26">
        <f t="shared" si="25"/>
        <v>3.9231757843838894E-8</v>
      </c>
      <c r="K250" s="24">
        <f t="shared" si="31"/>
        <v>4.3169094618433768E-9</v>
      </c>
      <c r="L250" s="16">
        <f t="shared" si="32"/>
        <v>2.0019262695908948E-2</v>
      </c>
      <c r="M250" s="16">
        <f t="shared" si="26"/>
        <v>7.2364744629176136E-6</v>
      </c>
      <c r="N250" s="16"/>
    </row>
    <row r="251" spans="1:14" x14ac:dyDescent="0.25">
      <c r="A251" s="6">
        <v>43981</v>
      </c>
      <c r="B251" s="3">
        <v>2.0556472823220869E-2</v>
      </c>
      <c r="C251" s="3">
        <v>3.8824112144352448E-3</v>
      </c>
      <c r="D251" s="2">
        <v>6.3846944494484845E-5</v>
      </c>
      <c r="E251" s="16">
        <v>2.0012031064993351E-2</v>
      </c>
      <c r="F251" s="23">
        <f t="shared" si="27"/>
        <v>-3.0910981778328184E-3</v>
      </c>
      <c r="G251" s="23">
        <f t="shared" si="28"/>
        <v>-0.15900620970987267</v>
      </c>
      <c r="H251" s="23">
        <f t="shared" si="29"/>
        <v>-0.16160580408260705</v>
      </c>
      <c r="I251" s="23">
        <f t="shared" si="30"/>
        <v>-0.16209730788770549</v>
      </c>
      <c r="J251" s="26">
        <f t="shared" si="25"/>
        <v>3.9110488628654619E-8</v>
      </c>
      <c r="K251" s="24">
        <f t="shared" si="31"/>
        <v>4.8435473201657864E-9</v>
      </c>
      <c r="L251" s="16">
        <f t="shared" si="32"/>
        <v>2.001930192766679E-2</v>
      </c>
      <c r="M251" s="16">
        <f t="shared" si="26"/>
        <v>7.2708626734398207E-6</v>
      </c>
      <c r="N251" s="16"/>
    </row>
    <row r="252" spans="1:14" x14ac:dyDescent="0.25">
      <c r="A252" s="6">
        <v>43982</v>
      </c>
      <c r="B252" s="3">
        <v>2.065098606133161E-2</v>
      </c>
      <c r="C252" s="3">
        <v>4.955092777563651E-3</v>
      </c>
      <c r="D252" s="2">
        <v>8.1862041505657523E-5</v>
      </c>
      <c r="E252" s="16">
        <v>2.0012035275137861E-2</v>
      </c>
      <c r="F252" s="23">
        <f t="shared" si="27"/>
        <v>4.5977361448885645E-3</v>
      </c>
      <c r="G252" s="23">
        <f t="shared" si="28"/>
        <v>0.27629261916925607</v>
      </c>
      <c r="H252" s="23">
        <f t="shared" si="29"/>
        <v>0.28216067587586502</v>
      </c>
      <c r="I252" s="23">
        <f t="shared" si="30"/>
        <v>0.28089035531414464</v>
      </c>
      <c r="J252" s="26">
        <f t="shared" si="25"/>
        <v>3.9290308335866836E-8</v>
      </c>
      <c r="K252" s="24">
        <f t="shared" si="31"/>
        <v>4.2101445107967095E-9</v>
      </c>
      <c r="L252" s="16">
        <f t="shared" si="32"/>
        <v>2.0019341038155419E-2</v>
      </c>
      <c r="M252" s="16">
        <f t="shared" si="26"/>
        <v>7.3057630175579757E-6</v>
      </c>
      <c r="N252" s="16"/>
    </row>
    <row r="253" spans="1:14" x14ac:dyDescent="0.25">
      <c r="A253" s="6">
        <v>43983</v>
      </c>
      <c r="B253" s="3">
        <v>2.0714618018392011E-2</v>
      </c>
      <c r="C253" s="3">
        <v>5.6179750230586304E-3</v>
      </c>
      <c r="D253" s="2">
        <v>9.3099365311621269E-5</v>
      </c>
      <c r="E253" s="16">
        <v>2.001204014584055E-2</v>
      </c>
      <c r="F253" s="23">
        <f t="shared" si="27"/>
        <v>3.0813035693026958E-3</v>
      </c>
      <c r="G253" s="23">
        <f t="shared" si="28"/>
        <v>0.13377796849666845</v>
      </c>
      <c r="H253" s="23">
        <f t="shared" si="29"/>
        <v>0.13727148259779387</v>
      </c>
      <c r="I253" s="23">
        <f t="shared" si="30"/>
        <v>0.13685927206597115</v>
      </c>
      <c r="J253" s="26">
        <f t="shared" si="25"/>
        <v>3.9411373703181148E-8</v>
      </c>
      <c r="K253" s="24">
        <f t="shared" si="31"/>
        <v>4.8707026883976212E-9</v>
      </c>
      <c r="L253" s="16">
        <f t="shared" si="32"/>
        <v>2.0019380328463756E-2</v>
      </c>
      <c r="M253" s="16">
        <f t="shared" si="26"/>
        <v>7.340182623206265E-6</v>
      </c>
      <c r="N253" s="16"/>
    </row>
    <row r="254" spans="1:14" x14ac:dyDescent="0.25">
      <c r="A254" s="6">
        <v>43984</v>
      </c>
      <c r="B254" s="3">
        <v>2.0853688088297399E-2</v>
      </c>
      <c r="C254" s="3">
        <v>7.1255453433884388E-3</v>
      </c>
      <c r="D254" s="2">
        <v>1.18875120040034E-4</v>
      </c>
      <c r="E254" s="16">
        <v>2.0012048463950129E-2</v>
      </c>
      <c r="F254" s="23">
        <f t="shared" si="27"/>
        <v>6.7136198109909451E-3</v>
      </c>
      <c r="G254" s="23">
        <f t="shared" si="28"/>
        <v>0.26834763667372674</v>
      </c>
      <c r="H254" s="23">
        <f t="shared" si="29"/>
        <v>0.27686284049452303</v>
      </c>
      <c r="I254" s="23">
        <f t="shared" si="30"/>
        <v>0.27506125648471769</v>
      </c>
      <c r="J254" s="26">
        <f t="shared" si="25"/>
        <v>3.9675966682453195E-8</v>
      </c>
      <c r="K254" s="24">
        <f t="shared" si="31"/>
        <v>8.3181095796025506E-9</v>
      </c>
      <c r="L254" s="16">
        <f t="shared" si="32"/>
        <v>2.0019419739837459E-2</v>
      </c>
      <c r="M254" s="16">
        <f t="shared" si="26"/>
        <v>7.3712758873294149E-6</v>
      </c>
      <c r="N254" s="16"/>
    </row>
    <row r="255" spans="1:14" x14ac:dyDescent="0.25">
      <c r="A255" s="6">
        <v>43985</v>
      </c>
      <c r="B255" s="3">
        <v>2.089024351211732E-2</v>
      </c>
      <c r="C255" s="3">
        <v>7.5233170911164866E-3</v>
      </c>
      <c r="D255" s="2">
        <v>1.25731140841838E-4</v>
      </c>
      <c r="E255" s="16">
        <v>2.0012054695753539E-2</v>
      </c>
      <c r="F255" s="23">
        <f t="shared" si="27"/>
        <v>1.752947663988369E-3</v>
      </c>
      <c r="G255" s="23">
        <f t="shared" si="28"/>
        <v>5.5823341029908269E-2</v>
      </c>
      <c r="H255" s="23">
        <f t="shared" si="29"/>
        <v>5.7674144089150614E-2</v>
      </c>
      <c r="I255" s="23">
        <f t="shared" si="30"/>
        <v>5.7576288693896638E-2</v>
      </c>
      <c r="J255" s="26">
        <f t="shared" si="25"/>
        <v>3.9745516575565679E-8</v>
      </c>
      <c r="K255" s="24">
        <f t="shared" si="31"/>
        <v>6.2318034101116471E-9</v>
      </c>
      <c r="L255" s="16">
        <f t="shared" si="32"/>
        <v>2.0019459415804141E-2</v>
      </c>
      <c r="M255" s="16">
        <f t="shared" si="26"/>
        <v>7.4047200506015265E-6</v>
      </c>
      <c r="N255" s="16"/>
    </row>
    <row r="256" spans="1:14" x14ac:dyDescent="0.25">
      <c r="A256" s="6">
        <v>43986</v>
      </c>
      <c r="B256" s="3">
        <v>2.0860124702399192E-2</v>
      </c>
      <c r="C256" s="3">
        <v>7.1949698751810559E-3</v>
      </c>
      <c r="D256" s="2">
        <v>1.200703750610259E-4</v>
      </c>
      <c r="E256" s="16">
        <v>2.0012062962479159E-2</v>
      </c>
      <c r="F256" s="23">
        <f t="shared" si="27"/>
        <v>-1.4417644150800379E-3</v>
      </c>
      <c r="G256" s="23">
        <f t="shared" si="28"/>
        <v>-4.3643942154603876E-2</v>
      </c>
      <c r="H256" s="23">
        <f t="shared" si="29"/>
        <v>-4.5022782286951335E-2</v>
      </c>
      <c r="I256" s="23">
        <f t="shared" si="30"/>
        <v>-4.5085706569683914E-2</v>
      </c>
      <c r="J256" s="26">
        <f t="shared" si="25"/>
        <v>3.9688212904108051E-8</v>
      </c>
      <c r="K256" s="24">
        <f t="shared" si="31"/>
        <v>8.2667256200152917E-9</v>
      </c>
      <c r="L256" s="16">
        <f t="shared" si="32"/>
        <v>2.0019499161320717E-2</v>
      </c>
      <c r="M256" s="16">
        <f t="shared" si="26"/>
        <v>7.4361988415573566E-6</v>
      </c>
      <c r="N256" s="16"/>
    </row>
    <row r="257" spans="1:14" x14ac:dyDescent="0.25">
      <c r="A257" s="6">
        <v>43987</v>
      </c>
      <c r="B257" s="3">
        <v>2.0855894334843181E-2</v>
      </c>
      <c r="C257" s="3">
        <v>7.1487500353422107E-3</v>
      </c>
      <c r="D257" s="2">
        <v>1.1927486029064291E-4</v>
      </c>
      <c r="E257" s="16">
        <v>2.0012070974053921E-2</v>
      </c>
      <c r="F257" s="23">
        <f t="shared" si="27"/>
        <v>-2.0279684883783844E-4</v>
      </c>
      <c r="G257" s="23">
        <f t="shared" si="28"/>
        <v>-6.4239101261952536E-3</v>
      </c>
      <c r="H257" s="23">
        <f t="shared" si="29"/>
        <v>-6.6254042263020896E-3</v>
      </c>
      <c r="I257" s="23">
        <f t="shared" si="30"/>
        <v>-6.626706975033092E-3</v>
      </c>
      <c r="J257" s="26">
        <f t="shared" si="25"/>
        <v>3.9680164259595092E-8</v>
      </c>
      <c r="K257" s="24">
        <f t="shared" si="31"/>
        <v>8.0115747612408139E-9</v>
      </c>
      <c r="L257" s="16">
        <f t="shared" si="32"/>
        <v>2.001953884953362E-2</v>
      </c>
      <c r="M257" s="16">
        <f t="shared" si="26"/>
        <v>7.4678754796997371E-6</v>
      </c>
      <c r="N257" s="16"/>
    </row>
    <row r="258" spans="1:14" x14ac:dyDescent="0.25">
      <c r="A258" s="6">
        <v>43988</v>
      </c>
      <c r="B258" s="3">
        <v>2.0725152988013071E-2</v>
      </c>
      <c r="C258" s="3">
        <v>5.7228350825436836E-3</v>
      </c>
      <c r="D258" s="2">
        <v>9.4885306088709009E-5</v>
      </c>
      <c r="E258" s="16">
        <v>2.0012076568373921E-2</v>
      </c>
      <c r="F258" s="23">
        <f t="shared" si="27"/>
        <v>-6.2687959926841508E-3</v>
      </c>
      <c r="G258" s="23">
        <f t="shared" si="28"/>
        <v>-0.19946353498850078</v>
      </c>
      <c r="H258" s="23">
        <f t="shared" si="29"/>
        <v>-0.20448193477236254</v>
      </c>
      <c r="I258" s="23">
        <f t="shared" si="30"/>
        <v>-0.20573233098118493</v>
      </c>
      <c r="J258" s="26">
        <f t="shared" si="25"/>
        <v>3.9431417404895495E-8</v>
      </c>
      <c r="K258" s="24">
        <f t="shared" si="31"/>
        <v>5.5943200003016891E-9</v>
      </c>
      <c r="L258" s="16">
        <f t="shared" si="32"/>
        <v>2.0019578529697879E-2</v>
      </c>
      <c r="M258" s="16">
        <f t="shared" si="26"/>
        <v>7.501961323957973E-6</v>
      </c>
      <c r="N258" s="16"/>
    </row>
    <row r="259" spans="1:14" x14ac:dyDescent="0.25">
      <c r="A259" s="6">
        <v>43989</v>
      </c>
      <c r="B259" s="3">
        <v>2.0649154997203909E-2</v>
      </c>
      <c r="C259" s="3">
        <v>4.8938129812793772E-3</v>
      </c>
      <c r="D259" s="2">
        <v>8.0842482222213139E-5</v>
      </c>
      <c r="E259" s="16">
        <v>2.0012082656827079E-2</v>
      </c>
      <c r="F259" s="23">
        <f t="shared" si="27"/>
        <v>-3.6669447435739855E-3</v>
      </c>
      <c r="G259" s="23">
        <f t="shared" si="28"/>
        <v>-0.14486213376881429</v>
      </c>
      <c r="H259" s="23">
        <f t="shared" si="29"/>
        <v>-0.14799787707242174</v>
      </c>
      <c r="I259" s="23">
        <f t="shared" si="30"/>
        <v>-0.14852907851238828</v>
      </c>
      <c r="J259" s="26">
        <f t="shared" si="25"/>
        <v>3.9286824576110938E-8</v>
      </c>
      <c r="K259" s="24">
        <f t="shared" si="31"/>
        <v>6.0884531583038637E-9</v>
      </c>
      <c r="L259" s="16">
        <f t="shared" si="32"/>
        <v>2.0019617961115285E-2</v>
      </c>
      <c r="M259" s="16">
        <f t="shared" si="26"/>
        <v>7.5353042882052301E-6</v>
      </c>
      <c r="N259" s="16"/>
    </row>
    <row r="260" spans="1:14" x14ac:dyDescent="0.25">
      <c r="A260" s="6">
        <v>43990</v>
      </c>
      <c r="B260" s="3">
        <v>2.0633608088897689E-2</v>
      </c>
      <c r="C260" s="3">
        <v>4.7245666185529939E-3</v>
      </c>
      <c r="D260" s="2">
        <v>7.7987884797688835E-5</v>
      </c>
      <c r="E260" s="16">
        <v>2.0012087548211561E-2</v>
      </c>
      <c r="F260" s="23">
        <f t="shared" si="27"/>
        <v>-7.5290772471436895E-4</v>
      </c>
      <c r="G260" s="23">
        <f t="shared" si="28"/>
        <v>-3.4583741424899617E-2</v>
      </c>
      <c r="H260" s="23">
        <f t="shared" si="29"/>
        <v>-3.5310610783546026E-2</v>
      </c>
      <c r="I260" s="23">
        <f t="shared" si="30"/>
        <v>-3.5336649149613986E-2</v>
      </c>
      <c r="J260" s="26">
        <f t="shared" si="25"/>
        <v>3.9257245222408082E-8</v>
      </c>
      <c r="K260" s="24">
        <f t="shared" si="31"/>
        <v>4.8913844814812979E-9</v>
      </c>
      <c r="L260" s="16">
        <f t="shared" si="32"/>
        <v>2.0019657247939859E-2</v>
      </c>
      <c r="M260" s="16">
        <f t="shared" si="26"/>
        <v>7.5696997282985456E-6</v>
      </c>
      <c r="N260" s="16"/>
    </row>
    <row r="261" spans="1:14" x14ac:dyDescent="0.25">
      <c r="A261" s="6">
        <v>43991</v>
      </c>
      <c r="B261" s="3">
        <v>2.0699256086004401E-2</v>
      </c>
      <c r="C261" s="3">
        <v>5.4402640489163538E-3</v>
      </c>
      <c r="D261" s="2">
        <v>9.0087534979202234E-5</v>
      </c>
      <c r="E261" s="16">
        <v>2.0012092411928549E-2</v>
      </c>
      <c r="F261" s="23">
        <f t="shared" si="27"/>
        <v>3.1816053122593058E-3</v>
      </c>
      <c r="G261" s="23">
        <f t="shared" si="28"/>
        <v>0.15148424991043052</v>
      </c>
      <c r="H261" s="23">
        <f t="shared" si="29"/>
        <v>0.15514781831692881</v>
      </c>
      <c r="I261" s="23">
        <f t="shared" si="30"/>
        <v>0.15466585522268983</v>
      </c>
      <c r="J261" s="26">
        <f t="shared" si="25"/>
        <v>3.938214628235236E-8</v>
      </c>
      <c r="K261" s="24">
        <f t="shared" si="31"/>
        <v>4.8637169881848852E-9</v>
      </c>
      <c r="L261" s="16">
        <f t="shared" si="32"/>
        <v>2.0019696505185081E-2</v>
      </c>
      <c r="M261" s="16">
        <f t="shared" si="26"/>
        <v>7.6040932565323016E-6</v>
      </c>
      <c r="N261" s="16"/>
    </row>
    <row r="262" spans="1:14" x14ac:dyDescent="0.25">
      <c r="A262" s="6">
        <v>43992</v>
      </c>
      <c r="B262" s="3">
        <v>2.0714151559764159E-2</v>
      </c>
      <c r="C262" s="3">
        <v>5.6031971086786892E-3</v>
      </c>
      <c r="D262" s="2">
        <v>9.285237930272215E-5</v>
      </c>
      <c r="E262" s="16">
        <v>2.0012098490883558E-2</v>
      </c>
      <c r="F262" s="23">
        <f t="shared" si="27"/>
        <v>7.1961396573239078E-4</v>
      </c>
      <c r="G262" s="23">
        <f t="shared" si="28"/>
        <v>2.9949476403593023E-2</v>
      </c>
      <c r="H262" s="23">
        <f t="shared" si="29"/>
        <v>3.0690642430811543E-2</v>
      </c>
      <c r="I262" s="23">
        <f t="shared" si="30"/>
        <v>3.0669090369325414E-2</v>
      </c>
      <c r="J262" s="26">
        <f t="shared" si="25"/>
        <v>3.9410486224817655E-8</v>
      </c>
      <c r="K262" s="24">
        <f t="shared" si="31"/>
        <v>6.0789550095086131E-9</v>
      </c>
      <c r="L262" s="16">
        <f t="shared" si="32"/>
        <v>2.0019735887331365E-2</v>
      </c>
      <c r="M262" s="16">
        <f t="shared" si="26"/>
        <v>7.6373964478064493E-6</v>
      </c>
      <c r="N262" s="16"/>
    </row>
    <row r="263" spans="1:14" x14ac:dyDescent="0.25">
      <c r="A263" s="6">
        <v>43993</v>
      </c>
      <c r="B263" s="3">
        <v>2.0804937728652651E-2</v>
      </c>
      <c r="C263" s="3">
        <v>6.5935566380273041E-3</v>
      </c>
      <c r="D263" s="2">
        <v>1.097428282116019E-4</v>
      </c>
      <c r="E263" s="16">
        <v>2.001210460269702E-2</v>
      </c>
      <c r="F263" s="23">
        <f t="shared" si="27"/>
        <v>4.3828089519648561E-3</v>
      </c>
      <c r="G263" s="23">
        <f t="shared" si="28"/>
        <v>0.17674900777890978</v>
      </c>
      <c r="H263" s="23">
        <f t="shared" si="29"/>
        <v>0.18190647386441894</v>
      </c>
      <c r="I263" s="23">
        <f t="shared" si="30"/>
        <v>0.18113181673087464</v>
      </c>
      <c r="J263" s="26">
        <f t="shared" si="25"/>
        <v>3.9583214856645077E-8</v>
      </c>
      <c r="K263" s="24">
        <f t="shared" si="31"/>
        <v>6.1118134615789632E-9</v>
      </c>
      <c r="L263" s="16">
        <f t="shared" si="32"/>
        <v>2.001977529781759E-2</v>
      </c>
      <c r="M263" s="16">
        <f t="shared" si="26"/>
        <v>7.6706951205700313E-6</v>
      </c>
      <c r="N263" s="16"/>
    </row>
    <row r="264" spans="1:14" x14ac:dyDescent="0.25">
      <c r="A264" s="6">
        <v>43994</v>
      </c>
      <c r="B264" s="3">
        <v>2.0700346672271511E-2</v>
      </c>
      <c r="C264" s="3">
        <v>5.4527821930248242E-3</v>
      </c>
      <c r="D264" s="2">
        <v>9.0299585379202248E-5</v>
      </c>
      <c r="E264" s="16">
        <v>2.001211116187274E-2</v>
      </c>
      <c r="F264" s="23">
        <f t="shared" si="27"/>
        <v>-5.0272227557354165E-3</v>
      </c>
      <c r="G264" s="23">
        <f t="shared" si="28"/>
        <v>-0.17301352026359218</v>
      </c>
      <c r="H264" s="23">
        <f t="shared" si="29"/>
        <v>-0.17717096551320821</v>
      </c>
      <c r="I264" s="23">
        <f t="shared" si="30"/>
        <v>-0.1780407430193276</v>
      </c>
      <c r="J264" s="26">
        <f t="shared" si="25"/>
        <v>3.9384221218172584E-8</v>
      </c>
      <c r="K264" s="24">
        <f t="shared" si="31"/>
        <v>6.5591757199279233E-9</v>
      </c>
      <c r="L264" s="16">
        <f t="shared" si="32"/>
        <v>2.0019814881032445E-2</v>
      </c>
      <c r="M264" s="16">
        <f t="shared" si="26"/>
        <v>7.7037191597052745E-6</v>
      </c>
      <c r="N264" s="16"/>
    </row>
    <row r="265" spans="1:14" x14ac:dyDescent="0.25">
      <c r="A265" s="6">
        <v>43995</v>
      </c>
      <c r="B265" s="3">
        <v>2.0644159035916241E-2</v>
      </c>
      <c r="C265" s="3">
        <v>4.8411642569788187E-3</v>
      </c>
      <c r="D265" s="2">
        <v>7.9953411872051206E-5</v>
      </c>
      <c r="E265" s="16">
        <v>2.0012116188898491E-2</v>
      </c>
      <c r="F265" s="23">
        <f t="shared" si="27"/>
        <v>-2.7143331097220225E-3</v>
      </c>
      <c r="G265" s="23">
        <f t="shared" si="28"/>
        <v>-0.11216621430952889</v>
      </c>
      <c r="H265" s="23">
        <f t="shared" si="29"/>
        <v>-0.1145760909499588</v>
      </c>
      <c r="I265" s="23">
        <f t="shared" si="30"/>
        <v>-0.11488054741925091</v>
      </c>
      <c r="J265" s="26">
        <f t="shared" si="25"/>
        <v>3.9277319322519482E-8</v>
      </c>
      <c r="K265" s="24">
        <f t="shared" si="31"/>
        <v>5.0270257505313776E-9</v>
      </c>
      <c r="L265" s="16">
        <f t="shared" si="32"/>
        <v>2.0019854265253663E-2</v>
      </c>
      <c r="M265" s="16">
        <f t="shared" si="26"/>
        <v>7.7380763551723741E-6</v>
      </c>
      <c r="N265" s="16"/>
    </row>
    <row r="266" spans="1:14" x14ac:dyDescent="0.25">
      <c r="A266" s="6">
        <v>43996</v>
      </c>
      <c r="B266" s="3">
        <v>2.0787282441778621E-2</v>
      </c>
      <c r="C266" s="3">
        <v>6.4004530785500341E-3</v>
      </c>
      <c r="D266" s="2">
        <v>1.064384207193368E-4</v>
      </c>
      <c r="E266" s="16">
        <v>2.0012122614618461E-2</v>
      </c>
      <c r="F266" s="23">
        <f t="shared" si="27"/>
        <v>6.9328765397214109E-3</v>
      </c>
      <c r="G266" s="23">
        <f t="shared" si="28"/>
        <v>0.32208963356767129</v>
      </c>
      <c r="H266" s="23">
        <f t="shared" si="29"/>
        <v>0.33125551777164097</v>
      </c>
      <c r="I266" s="23">
        <f t="shared" si="30"/>
        <v>0.3290225101073927</v>
      </c>
      <c r="J266" s="26">
        <f t="shared" ref="J266:J329" si="33">B266/$B$2</f>
        <v>3.9549624128193724E-8</v>
      </c>
      <c r="K266" s="24">
        <f t="shared" si="31"/>
        <v>6.4257199700046286E-9</v>
      </c>
      <c r="L266" s="16">
        <f t="shared" si="32"/>
        <v>2.0019893542572987E-2</v>
      </c>
      <c r="M266" s="16">
        <f t="shared" ref="M266:M329" si="34">ABS(E266-L266)</f>
        <v>7.7709279545264132E-6</v>
      </c>
      <c r="N266" s="16"/>
    </row>
    <row r="267" spans="1:14" x14ac:dyDescent="0.25">
      <c r="A267" s="6">
        <v>43997</v>
      </c>
      <c r="B267" s="3">
        <v>2.0698846658163472E-2</v>
      </c>
      <c r="C267" s="3">
        <v>5.4393399504776866E-3</v>
      </c>
      <c r="D267" s="2">
        <v>9.0070450845248094E-5</v>
      </c>
      <c r="E267" s="16">
        <v>2.0012128477160319E-2</v>
      </c>
      <c r="F267" s="23">
        <f t="shared" ref="F267:F330" si="35">(B267/B266)-1</f>
        <v>-4.2543215479388108E-3</v>
      </c>
      <c r="G267" s="23">
        <f t="shared" ref="G267:G330" si="36">(C267/C266)-1</f>
        <v>-0.15016329567251185</v>
      </c>
      <c r="H267" s="23">
        <f t="shared" ref="H267:H330" si="37">(D267/D266)-1</f>
        <v>-0.15377877427596132</v>
      </c>
      <c r="I267" s="23">
        <f t="shared" ref="I267:I330" si="38">F267+G267</f>
        <v>-0.15441761722045066</v>
      </c>
      <c r="J267" s="26">
        <f t="shared" si="33"/>
        <v>3.9381367310052269E-8</v>
      </c>
      <c r="K267" s="24">
        <f t="shared" ref="K267:K330" si="39">E267-E266</f>
        <v>5.862541858220327E-9</v>
      </c>
      <c r="L267" s="16">
        <f t="shared" si="32"/>
        <v>2.0019933092197115E-2</v>
      </c>
      <c r="M267" s="16">
        <f t="shared" si="34"/>
        <v>7.8046150367959422E-6</v>
      </c>
      <c r="N267" s="16"/>
    </row>
    <row r="268" spans="1:14" x14ac:dyDescent="0.25">
      <c r="A268" s="6">
        <v>43998</v>
      </c>
      <c r="B268" s="3">
        <v>2.0623870329884612E-2</v>
      </c>
      <c r="C268" s="3">
        <v>4.6178098431197299E-3</v>
      </c>
      <c r="D268" s="2">
        <v>7.618968913005288E-5</v>
      </c>
      <c r="E268" s="16">
        <v>2.0012133736929259E-2</v>
      </c>
      <c r="F268" s="23">
        <f t="shared" si="35"/>
        <v>-3.6222466650956964E-3</v>
      </c>
      <c r="G268" s="23">
        <f t="shared" si="36"/>
        <v>-0.15103488931332731</v>
      </c>
      <c r="H268" s="23">
        <f t="shared" si="37"/>
        <v>-0.1541100503542947</v>
      </c>
      <c r="I268" s="23">
        <f t="shared" si="38"/>
        <v>-0.15465713597842301</v>
      </c>
      <c r="J268" s="26">
        <f t="shared" si="33"/>
        <v>3.923871828364652E-8</v>
      </c>
      <c r="K268" s="24">
        <f t="shared" si="39"/>
        <v>5.2597689398359293E-9</v>
      </c>
      <c r="L268" s="16">
        <f t="shared" ref="L268:L331" si="40">L267+J267</f>
        <v>2.0019972473564424E-2</v>
      </c>
      <c r="M268" s="16">
        <f t="shared" si="34"/>
        <v>7.8387366351656551E-6</v>
      </c>
      <c r="N268" s="16"/>
    </row>
    <row r="269" spans="1:14" x14ac:dyDescent="0.25">
      <c r="A269" s="6">
        <v>43999</v>
      </c>
      <c r="B269" s="3">
        <v>2.0615664175197189E-2</v>
      </c>
      <c r="C269" s="3">
        <v>4.5283142208198358E-3</v>
      </c>
      <c r="D269" s="2">
        <v>7.4683364204953173E-5</v>
      </c>
      <c r="E269" s="16">
        <v>2.001213868839612E-2</v>
      </c>
      <c r="F269" s="23">
        <f t="shared" si="35"/>
        <v>-3.9789596017447693E-4</v>
      </c>
      <c r="G269" s="23">
        <f t="shared" si="36"/>
        <v>-1.9380534352932965E-2</v>
      </c>
      <c r="H269" s="23">
        <f t="shared" si="37"/>
        <v>-1.9770718876782278E-2</v>
      </c>
      <c r="I269" s="23">
        <f t="shared" si="38"/>
        <v>-1.9778430313107442E-2</v>
      </c>
      <c r="J269" s="26">
        <f t="shared" si="33"/>
        <v>3.9223105356159034E-8</v>
      </c>
      <c r="K269" s="24">
        <f t="shared" si="39"/>
        <v>4.9514668615247004E-9</v>
      </c>
      <c r="L269" s="16">
        <f t="shared" si="40"/>
        <v>2.0020011712282709E-2</v>
      </c>
      <c r="M269" s="16">
        <f t="shared" si="34"/>
        <v>7.8730238865891422E-6</v>
      </c>
      <c r="N269" s="16"/>
    </row>
    <row r="270" spans="1:14" x14ac:dyDescent="0.25">
      <c r="A270" s="6">
        <v>44000</v>
      </c>
      <c r="B270" s="3">
        <v>2.0632176726112721E-2</v>
      </c>
      <c r="C270" s="3">
        <v>4.7085031887761303E-3</v>
      </c>
      <c r="D270" s="2">
        <v>7.7717335925035511E-5</v>
      </c>
      <c r="E270" s="16">
        <v>2.0012143071516171E-2</v>
      </c>
      <c r="F270" s="23">
        <f t="shared" si="35"/>
        <v>8.0097108563692565E-4</v>
      </c>
      <c r="G270" s="23">
        <f t="shared" si="36"/>
        <v>3.9791622040678876E-2</v>
      </c>
      <c r="H270" s="23">
        <f t="shared" si="37"/>
        <v>4.062446506502071E-2</v>
      </c>
      <c r="I270" s="23">
        <f t="shared" si="38"/>
        <v>4.0592593126315801E-2</v>
      </c>
      <c r="J270" s="26">
        <f t="shared" si="33"/>
        <v>3.9254521929438208E-8</v>
      </c>
      <c r="K270" s="24">
        <f t="shared" si="39"/>
        <v>4.3831200509381052E-9</v>
      </c>
      <c r="L270" s="16">
        <f t="shared" si="40"/>
        <v>2.0020050935388067E-2</v>
      </c>
      <c r="M270" s="16">
        <f t="shared" si="34"/>
        <v>7.9078638718955985E-6</v>
      </c>
      <c r="N270" s="16"/>
    </row>
    <row r="271" spans="1:14" x14ac:dyDescent="0.25">
      <c r="A271" s="6">
        <v>44001</v>
      </c>
      <c r="B271" s="3">
        <v>2.0541932444654489E-2</v>
      </c>
      <c r="C271" s="3">
        <v>3.7243003336237608E-3</v>
      </c>
      <c r="D271" s="2">
        <v>6.1203460685522787E-5</v>
      </c>
      <c r="E271" s="16">
        <v>2.001214745245249E-2</v>
      </c>
      <c r="F271" s="23">
        <f t="shared" si="35"/>
        <v>-4.3739583397429671E-3</v>
      </c>
      <c r="G271" s="23">
        <f t="shared" si="36"/>
        <v>-0.20902669398174301</v>
      </c>
      <c r="H271" s="23">
        <f t="shared" si="37"/>
        <v>-0.21248637827011541</v>
      </c>
      <c r="I271" s="23">
        <f t="shared" si="38"/>
        <v>-0.21340065232148597</v>
      </c>
      <c r="J271" s="26">
        <f t="shared" si="33"/>
        <v>3.9082824285872313E-8</v>
      </c>
      <c r="K271" s="24">
        <f t="shared" si="39"/>
        <v>4.3809363185765005E-9</v>
      </c>
      <c r="L271" s="16">
        <f t="shared" si="40"/>
        <v>2.0020090189909995E-2</v>
      </c>
      <c r="M271" s="16">
        <f t="shared" si="34"/>
        <v>7.9427374575051501E-6</v>
      </c>
      <c r="N271" s="16"/>
    </row>
    <row r="272" spans="1:14" x14ac:dyDescent="0.25">
      <c r="A272" s="6">
        <v>44002</v>
      </c>
      <c r="B272" s="3">
        <v>2.0484273019183721E-2</v>
      </c>
      <c r="C272" s="3">
        <v>3.0946066749042542E-3</v>
      </c>
      <c r="D272" s="2">
        <v>5.0712614412581649E-5</v>
      </c>
      <c r="E272" s="16">
        <v>2.001215100125573E-2</v>
      </c>
      <c r="F272" s="23">
        <f t="shared" si="35"/>
        <v>-2.8069134014591102E-3</v>
      </c>
      <c r="G272" s="23">
        <f t="shared" si="36"/>
        <v>-0.16907703523115492</v>
      </c>
      <c r="H272" s="23">
        <f t="shared" si="37"/>
        <v>-0.17140936403654483</v>
      </c>
      <c r="I272" s="23">
        <f t="shared" si="38"/>
        <v>-0.17188394863261403</v>
      </c>
      <c r="J272" s="26">
        <f t="shared" si="33"/>
        <v>3.8973122182617432E-8</v>
      </c>
      <c r="K272" s="24">
        <f t="shared" si="39"/>
        <v>3.5488032408548253E-9</v>
      </c>
      <c r="L272" s="16">
        <f t="shared" si="40"/>
        <v>2.0020129272734281E-2</v>
      </c>
      <c r="M272" s="16">
        <f t="shared" si="34"/>
        <v>7.9782714785502085E-6</v>
      </c>
      <c r="N272" s="16"/>
    </row>
    <row r="273" spans="1:14" x14ac:dyDescent="0.25">
      <c r="A273" s="6">
        <v>44003</v>
      </c>
      <c r="B273" s="3">
        <v>2.0432479420900991E-2</v>
      </c>
      <c r="C273" s="3">
        <v>2.5296725638775238E-3</v>
      </c>
      <c r="D273" s="2">
        <v>4.1349986082436293E-5</v>
      </c>
      <c r="E273" s="16">
        <v>2.001215405149278E-2</v>
      </c>
      <c r="F273" s="23">
        <f t="shared" si="35"/>
        <v>-2.5284567450465367E-3</v>
      </c>
      <c r="G273" s="23">
        <f t="shared" si="36"/>
        <v>-0.18255441494651636</v>
      </c>
      <c r="H273" s="23">
        <f t="shared" si="37"/>
        <v>-0.18462129074975309</v>
      </c>
      <c r="I273" s="23">
        <f t="shared" si="38"/>
        <v>-0.1850828716915629</v>
      </c>
      <c r="J273" s="26">
        <f t="shared" si="33"/>
        <v>3.8874580328959268E-8</v>
      </c>
      <c r="K273" s="24">
        <f t="shared" si="39"/>
        <v>3.0502370490514963E-9</v>
      </c>
      <c r="L273" s="16">
        <f t="shared" si="40"/>
        <v>2.0020168245856465E-2</v>
      </c>
      <c r="M273" s="16">
        <f t="shared" si="34"/>
        <v>8.0141943636855006E-6</v>
      </c>
      <c r="N273" s="16"/>
    </row>
    <row r="274" spans="1:14" x14ac:dyDescent="0.25">
      <c r="A274" s="6">
        <v>44004</v>
      </c>
      <c r="B274" s="3">
        <v>2.03866135861435E-2</v>
      </c>
      <c r="C274" s="3">
        <v>2.028678353298773E-3</v>
      </c>
      <c r="D274" s="2">
        <v>3.3086305343420783E-5</v>
      </c>
      <c r="E274" s="16">
        <v>2.0012156165627359E-2</v>
      </c>
      <c r="F274" s="23">
        <f t="shared" si="35"/>
        <v>-2.2447513007439746E-3</v>
      </c>
      <c r="G274" s="23">
        <f t="shared" si="36"/>
        <v>-0.19804705863229144</v>
      </c>
      <c r="H274" s="23">
        <f t="shared" si="37"/>
        <v>-0.19984724354056238</v>
      </c>
      <c r="I274" s="23">
        <f t="shared" si="38"/>
        <v>-0.20029180993303541</v>
      </c>
      <c r="J274" s="26">
        <f t="shared" si="33"/>
        <v>3.8787316564199961E-8</v>
      </c>
      <c r="K274" s="24">
        <f t="shared" si="39"/>
        <v>2.1141345792063948E-9</v>
      </c>
      <c r="L274" s="16">
        <f t="shared" si="40"/>
        <v>2.0020207120436794E-2</v>
      </c>
      <c r="M274" s="16">
        <f t="shared" si="34"/>
        <v>8.0509548094354066E-6</v>
      </c>
      <c r="N274" s="16"/>
    </row>
    <row r="275" spans="1:14" x14ac:dyDescent="0.25">
      <c r="A275" s="6">
        <v>44005</v>
      </c>
      <c r="B275" s="3">
        <v>2.03693096402781E-2</v>
      </c>
      <c r="C275" s="3">
        <v>1.839864356157448E-3</v>
      </c>
      <c r="D275" s="2">
        <v>2.9981413413345579E-5</v>
      </c>
      <c r="E275" s="16">
        <v>2.0012158269717781E-2</v>
      </c>
      <c r="F275" s="23">
        <f t="shared" si="35"/>
        <v>-8.4878961345302706E-4</v>
      </c>
      <c r="G275" s="23">
        <f t="shared" si="36"/>
        <v>-9.3072416745759723E-2</v>
      </c>
      <c r="H275" s="23">
        <f t="shared" si="37"/>
        <v>-9.384220745857963E-2</v>
      </c>
      <c r="I275" s="23">
        <f t="shared" si="38"/>
        <v>-9.392120635921275E-2</v>
      </c>
      <c r="J275" s="26">
        <f t="shared" si="33"/>
        <v>3.8754394292766553E-8</v>
      </c>
      <c r="K275" s="24">
        <f t="shared" si="39"/>
        <v>2.1040904227276336E-9</v>
      </c>
      <c r="L275" s="16">
        <f t="shared" si="40"/>
        <v>2.0020245907753358E-2</v>
      </c>
      <c r="M275" s="16">
        <f t="shared" si="34"/>
        <v>8.0876380355761335E-6</v>
      </c>
      <c r="N275" s="16"/>
    </row>
    <row r="276" spans="1:14" x14ac:dyDescent="0.25">
      <c r="A276" s="6">
        <v>44006</v>
      </c>
      <c r="B276" s="3">
        <v>2.0341164391998279E-2</v>
      </c>
      <c r="C276" s="3">
        <v>1.532680071738671E-3</v>
      </c>
      <c r="D276" s="2">
        <v>2.4941197839660819E-5</v>
      </c>
      <c r="E276" s="16">
        <v>2.0012159928450401E-2</v>
      </c>
      <c r="F276" s="23">
        <f t="shared" si="35"/>
        <v>-1.3817477752985363E-3</v>
      </c>
      <c r="G276" s="23">
        <f t="shared" si="36"/>
        <v>-0.16696028888799752</v>
      </c>
      <c r="H276" s="23">
        <f t="shared" si="37"/>
        <v>-0.16811133965556202</v>
      </c>
      <c r="I276" s="23">
        <f t="shared" si="38"/>
        <v>-0.16834203666329606</v>
      </c>
      <c r="J276" s="26">
        <f t="shared" si="33"/>
        <v>3.8700845494669482E-8</v>
      </c>
      <c r="K276" s="24">
        <f t="shared" si="39"/>
        <v>1.65873262000793E-9</v>
      </c>
      <c r="L276" s="16">
        <f t="shared" si="40"/>
        <v>2.0020284662147652E-2</v>
      </c>
      <c r="M276" s="16">
        <f t="shared" si="34"/>
        <v>8.1247336972505024E-6</v>
      </c>
      <c r="N276" s="16"/>
    </row>
    <row r="277" spans="1:14" x14ac:dyDescent="0.25">
      <c r="A277" s="6">
        <v>44007</v>
      </c>
      <c r="B277" s="3">
        <v>2.03206899017307E-2</v>
      </c>
      <c r="C277" s="3">
        <v>1.309067683306891E-3</v>
      </c>
      <c r="D277" s="2">
        <v>2.1280926762285071E-5</v>
      </c>
      <c r="E277" s="16">
        <v>2.0012161342794019E-2</v>
      </c>
      <c r="F277" s="23">
        <f t="shared" si="35"/>
        <v>-1.0065544859189091E-3</v>
      </c>
      <c r="G277" s="23">
        <f t="shared" si="36"/>
        <v>-0.14589632406332154</v>
      </c>
      <c r="H277" s="23">
        <f t="shared" si="37"/>
        <v>-0.14675602594977555</v>
      </c>
      <c r="I277" s="23">
        <f t="shared" si="38"/>
        <v>-0.14690287854924045</v>
      </c>
      <c r="J277" s="26">
        <f t="shared" si="33"/>
        <v>3.8661890985027965E-8</v>
      </c>
      <c r="K277" s="24">
        <f t="shared" si="39"/>
        <v>1.4143436179170354E-9</v>
      </c>
      <c r="L277" s="16">
        <f t="shared" si="40"/>
        <v>2.0020323362993146E-2</v>
      </c>
      <c r="M277" s="16">
        <f t="shared" si="34"/>
        <v>8.1620201991261521E-6</v>
      </c>
      <c r="N277" s="16"/>
    </row>
    <row r="278" spans="1:14" x14ac:dyDescent="0.25">
      <c r="A278" s="6">
        <v>44008</v>
      </c>
      <c r="B278" s="3">
        <v>2.0321900639293022E-2</v>
      </c>
      <c r="C278" s="3">
        <v>1.3222866406561961E-3</v>
      </c>
      <c r="D278" s="2">
        <v>2.1497102182463809E-5</v>
      </c>
      <c r="E278" s="16">
        <v>2.0012162657644311E-2</v>
      </c>
      <c r="F278" s="23">
        <f t="shared" si="35"/>
        <v>5.9581518549567392E-5</v>
      </c>
      <c r="G278" s="23">
        <f t="shared" si="36"/>
        <v>1.0097993799611737E-2</v>
      </c>
      <c r="H278" s="23">
        <f t="shared" si="37"/>
        <v>1.015817697196586E-2</v>
      </c>
      <c r="I278" s="23">
        <f t="shared" si="38"/>
        <v>1.0157575318161305E-2</v>
      </c>
      <c r="J278" s="26">
        <f t="shared" si="33"/>
        <v>3.8664194519202858E-8</v>
      </c>
      <c r="K278" s="24">
        <f t="shared" si="39"/>
        <v>1.3148502911453086E-9</v>
      </c>
      <c r="L278" s="16">
        <f t="shared" si="40"/>
        <v>2.0020362024884129E-2</v>
      </c>
      <c r="M278" s="16">
        <f t="shared" si="34"/>
        <v>8.1993672398188167E-6</v>
      </c>
      <c r="N278" s="16"/>
    </row>
    <row r="279" spans="1:14" x14ac:dyDescent="0.25">
      <c r="A279" s="6">
        <v>44009</v>
      </c>
      <c r="B279" s="3">
        <v>2.0335566076854002E-2</v>
      </c>
      <c r="C279" s="3">
        <v>1.471463587251988E-3</v>
      </c>
      <c r="D279" s="2">
        <v>2.3938436006597949E-5</v>
      </c>
      <c r="E279" s="16">
        <v>2.0012164029608231E-2</v>
      </c>
      <c r="F279" s="23">
        <f t="shared" si="35"/>
        <v>6.7244879322747586E-4</v>
      </c>
      <c r="G279" s="23">
        <f t="shared" si="36"/>
        <v>0.1128174043426482</v>
      </c>
      <c r="H279" s="23">
        <f t="shared" si="37"/>
        <v>0.11356571706328178</v>
      </c>
      <c r="I279" s="23">
        <f t="shared" si="38"/>
        <v>0.11348985313587567</v>
      </c>
      <c r="J279" s="26">
        <f t="shared" si="33"/>
        <v>3.8690194210148404E-8</v>
      </c>
      <c r="K279" s="24">
        <f t="shared" si="39"/>
        <v>1.3719639209430756E-9</v>
      </c>
      <c r="L279" s="16">
        <f t="shared" si="40"/>
        <v>2.0020400689078649E-2</v>
      </c>
      <c r="M279" s="16">
        <f t="shared" si="34"/>
        <v>8.2366594704175178E-6</v>
      </c>
      <c r="N279" s="16"/>
    </row>
    <row r="280" spans="1:14" x14ac:dyDescent="0.25">
      <c r="A280" s="6">
        <v>44010</v>
      </c>
      <c r="B280" s="3">
        <v>2.0340337638691822E-2</v>
      </c>
      <c r="C280" s="3">
        <v>1.523542083145902E-3</v>
      </c>
      <c r="D280" s="2">
        <v>2.479148830235483E-5</v>
      </c>
      <c r="E280" s="16">
        <v>2.0012165666547201E-2</v>
      </c>
      <c r="F280" s="23">
        <f t="shared" si="35"/>
        <v>2.3464121036931296E-4</v>
      </c>
      <c r="G280" s="23">
        <f t="shared" si="36"/>
        <v>3.539231031273582E-2</v>
      </c>
      <c r="H280" s="23">
        <f t="shared" si="37"/>
        <v>3.5635256017634509E-2</v>
      </c>
      <c r="I280" s="23">
        <f t="shared" si="38"/>
        <v>3.5626951523105133E-2</v>
      </c>
      <c r="J280" s="26">
        <f t="shared" si="33"/>
        <v>3.8699272524147298E-8</v>
      </c>
      <c r="K280" s="24">
        <f t="shared" si="39"/>
        <v>1.6369389697901138E-9</v>
      </c>
      <c r="L280" s="16">
        <f t="shared" si="40"/>
        <v>2.0020439379272861E-2</v>
      </c>
      <c r="M280" s="16">
        <f t="shared" si="34"/>
        <v>8.2737127256593546E-6</v>
      </c>
      <c r="N280" s="16"/>
    </row>
    <row r="281" spans="1:14" x14ac:dyDescent="0.25">
      <c r="A281" s="6">
        <v>44011</v>
      </c>
      <c r="B281" s="3">
        <v>2.033887057987618E-2</v>
      </c>
      <c r="C281" s="3">
        <v>1.507523764596487E-3</v>
      </c>
      <c r="D281" s="2">
        <v>2.452906459537254E-5</v>
      </c>
      <c r="E281" s="16">
        <v>2.0012167059716729E-2</v>
      </c>
      <c r="F281" s="23">
        <f t="shared" si="35"/>
        <v>-7.2125588163829413E-5</v>
      </c>
      <c r="G281" s="23">
        <f t="shared" si="36"/>
        <v>-1.051386681511246E-2</v>
      </c>
      <c r="H281" s="23">
        <f t="shared" si="37"/>
        <v>-1.0585234084448336E-2</v>
      </c>
      <c r="I281" s="23">
        <f t="shared" si="38"/>
        <v>-1.058599240327629E-2</v>
      </c>
      <c r="J281" s="26">
        <f t="shared" si="33"/>
        <v>3.8696481316354983E-8</v>
      </c>
      <c r="K281" s="24">
        <f t="shared" si="39"/>
        <v>1.3931695276581113E-9</v>
      </c>
      <c r="L281" s="16">
        <f t="shared" si="40"/>
        <v>2.0020478078545383E-2</v>
      </c>
      <c r="M281" s="16">
        <f t="shared" si="34"/>
        <v>8.3110188286543429E-6</v>
      </c>
      <c r="N281" s="16"/>
    </row>
    <row r="282" spans="1:14" x14ac:dyDescent="0.25">
      <c r="A282" s="6">
        <v>44012</v>
      </c>
      <c r="B282" s="3">
        <v>2.0343099269434339E-2</v>
      </c>
      <c r="C282" s="3">
        <v>1.5536874596328079E-3</v>
      </c>
      <c r="D282" s="2">
        <v>2.528545457998837E-5</v>
      </c>
      <c r="E282" s="16">
        <v>2.0012168805430618E-2</v>
      </c>
      <c r="F282" s="23">
        <f t="shared" si="35"/>
        <v>2.0791171965783839E-4</v>
      </c>
      <c r="G282" s="23">
        <f t="shared" si="36"/>
        <v>3.0622200538694244E-2</v>
      </c>
      <c r="H282" s="23">
        <f t="shared" si="37"/>
        <v>3.0836478972725345E-2</v>
      </c>
      <c r="I282" s="23">
        <f t="shared" si="38"/>
        <v>3.0830112258352083E-2</v>
      </c>
      <c r="J282" s="26">
        <f t="shared" si="33"/>
        <v>3.8704526768330175E-8</v>
      </c>
      <c r="K282" s="24">
        <f t="shared" si="39"/>
        <v>1.7457138894172441E-9</v>
      </c>
      <c r="L282" s="16">
        <f t="shared" si="40"/>
        <v>2.0020516775026701E-2</v>
      </c>
      <c r="M282" s="16">
        <f t="shared" si="34"/>
        <v>8.3479695960828049E-6</v>
      </c>
      <c r="N282" s="16"/>
    </row>
    <row r="283" spans="1:14" x14ac:dyDescent="0.25">
      <c r="A283" s="6">
        <v>44013</v>
      </c>
      <c r="B283" s="3">
        <v>2.032869831362032E-2</v>
      </c>
      <c r="C283" s="3">
        <v>1.396588284047946E-3</v>
      </c>
      <c r="D283" s="2">
        <v>2.27126575157979E-5</v>
      </c>
      <c r="E283" s="16">
        <v>2.001217017980518E-2</v>
      </c>
      <c r="F283" s="23">
        <f t="shared" si="35"/>
        <v>-7.0790372810380919E-4</v>
      </c>
      <c r="G283" s="23">
        <f t="shared" si="36"/>
        <v>-0.10111375657366128</v>
      </c>
      <c r="H283" s="23">
        <f t="shared" si="37"/>
        <v>-0.10175008149652387</v>
      </c>
      <c r="I283" s="23">
        <f t="shared" si="38"/>
        <v>-0.10182166030176509</v>
      </c>
      <c r="J283" s="26">
        <f t="shared" si="33"/>
        <v>3.8677127689536376E-8</v>
      </c>
      <c r="K283" s="24">
        <f t="shared" si="39"/>
        <v>1.374374562074232E-9</v>
      </c>
      <c r="L283" s="16">
        <f t="shared" si="40"/>
        <v>2.0020555479553469E-2</v>
      </c>
      <c r="M283" s="16">
        <f t="shared" si="34"/>
        <v>8.3852997482883329E-6</v>
      </c>
      <c r="N283" s="16"/>
    </row>
    <row r="284" spans="1:14" x14ac:dyDescent="0.25">
      <c r="A284" s="6">
        <v>44014</v>
      </c>
      <c r="B284" s="3">
        <v>2.0322889392600189E-2</v>
      </c>
      <c r="C284" s="3">
        <v>1.3330765718143321E-3</v>
      </c>
      <c r="D284" s="2">
        <v>2.1673574176679449E-5</v>
      </c>
      <c r="E284" s="16">
        <v>2.0012171540656851E-2</v>
      </c>
      <c r="F284" s="23">
        <f t="shared" si="35"/>
        <v>-2.8574977750739361E-4</v>
      </c>
      <c r="G284" s="23">
        <f t="shared" si="36"/>
        <v>-4.5476331828825156E-2</v>
      </c>
      <c r="H284" s="23">
        <f t="shared" si="37"/>
        <v>-4.574908675463063E-2</v>
      </c>
      <c r="I284" s="23">
        <f t="shared" si="38"/>
        <v>-4.576208160633255E-2</v>
      </c>
      <c r="J284" s="26">
        <f t="shared" si="33"/>
        <v>3.866607570890447E-8</v>
      </c>
      <c r="K284" s="24">
        <f t="shared" si="39"/>
        <v>1.3608516709340268E-9</v>
      </c>
      <c r="L284" s="16">
        <f t="shared" si="40"/>
        <v>2.0020594156681157E-2</v>
      </c>
      <c r="M284" s="16">
        <f t="shared" si="34"/>
        <v>8.4226160243054682E-6</v>
      </c>
      <c r="N284" s="16"/>
    </row>
    <row r="285" spans="1:14" x14ac:dyDescent="0.25">
      <c r="A285" s="6">
        <v>44015</v>
      </c>
      <c r="B285" s="3">
        <v>2.0329188157746959E-2</v>
      </c>
      <c r="C285" s="3">
        <v>1.4018608114209029E-3</v>
      </c>
      <c r="D285" s="2">
        <v>2.2798953765077889E-5</v>
      </c>
      <c r="E285" s="16">
        <v>2.001217297926533E-2</v>
      </c>
      <c r="F285" s="23">
        <f t="shared" si="35"/>
        <v>3.0993452875183181E-4</v>
      </c>
      <c r="G285" s="23">
        <f t="shared" si="36"/>
        <v>5.1598116012911976E-2</v>
      </c>
      <c r="H285" s="23">
        <f t="shared" si="37"/>
        <v>5.1924042579434726E-2</v>
      </c>
      <c r="I285" s="23">
        <f t="shared" si="38"/>
        <v>5.1908050541663808E-2</v>
      </c>
      <c r="J285" s="26">
        <f t="shared" si="33"/>
        <v>3.867805966085799E-8</v>
      </c>
      <c r="K285" s="24">
        <f t="shared" si="39"/>
        <v>1.4386084788708953E-9</v>
      </c>
      <c r="L285" s="16">
        <f t="shared" si="40"/>
        <v>2.0020632822756866E-2</v>
      </c>
      <c r="M285" s="16">
        <f t="shared" si="34"/>
        <v>8.45984349153589E-6</v>
      </c>
      <c r="N285" s="16"/>
    </row>
    <row r="286" spans="1:14" x14ac:dyDescent="0.25">
      <c r="A286" s="6">
        <v>44016</v>
      </c>
      <c r="B286" s="3">
        <v>2.0408905100692751E-2</v>
      </c>
      <c r="C286" s="3">
        <v>2.2724152322297401E-3</v>
      </c>
      <c r="D286" s="2">
        <v>3.7102005459156352E-5</v>
      </c>
      <c r="E286" s="16">
        <v>2.0012174737140651E-2</v>
      </c>
      <c r="F286" s="23">
        <f t="shared" si="35"/>
        <v>3.9213047922630473E-3</v>
      </c>
      <c r="G286" s="23">
        <f t="shared" si="36"/>
        <v>0.62099918459555026</v>
      </c>
      <c r="H286" s="23">
        <f t="shared" si="37"/>
        <v>0.6273556164663594</v>
      </c>
      <c r="I286" s="23">
        <f t="shared" si="38"/>
        <v>0.6249204893878133</v>
      </c>
      <c r="J286" s="26">
        <f t="shared" si="33"/>
        <v>3.8829728121561553E-8</v>
      </c>
      <c r="K286" s="24">
        <f t="shared" si="39"/>
        <v>1.7578753210012454E-9</v>
      </c>
      <c r="L286" s="16">
        <f t="shared" si="40"/>
        <v>2.0020671500816527E-2</v>
      </c>
      <c r="M286" s="16">
        <f t="shared" si="34"/>
        <v>8.4967636758762066E-6</v>
      </c>
      <c r="N286" s="16"/>
    </row>
    <row r="287" spans="1:14" x14ac:dyDescent="0.25">
      <c r="A287" s="6">
        <v>44017</v>
      </c>
      <c r="B287" s="3">
        <v>2.3448648503619111E-2</v>
      </c>
      <c r="C287" s="3">
        <v>3.7714164496730429E-2</v>
      </c>
      <c r="D287" s="2">
        <v>7.0747694951320251E-4</v>
      </c>
      <c r="E287" s="16">
        <v>2.0012185275677209E-2</v>
      </c>
      <c r="F287" s="23">
        <f t="shared" si="35"/>
        <v>0.14894201271106788</v>
      </c>
      <c r="G287" s="23">
        <f t="shared" si="36"/>
        <v>15.596511043329226</v>
      </c>
      <c r="H287" s="23">
        <f t="shared" si="37"/>
        <v>18.068428802104155</v>
      </c>
      <c r="I287" s="23">
        <f t="shared" si="38"/>
        <v>15.745453056040294</v>
      </c>
      <c r="J287" s="26">
        <f t="shared" si="33"/>
        <v>4.4613105981010485E-8</v>
      </c>
      <c r="K287" s="24">
        <f t="shared" si="39"/>
        <v>1.0538536557302969E-8</v>
      </c>
      <c r="L287" s="16">
        <f t="shared" si="40"/>
        <v>2.0020710330544648E-2</v>
      </c>
      <c r="M287" s="16">
        <f t="shared" si="34"/>
        <v>8.5250548674392634E-6</v>
      </c>
      <c r="N287" s="16"/>
    </row>
    <row r="288" spans="1:14" x14ac:dyDescent="0.25">
      <c r="A288" s="6">
        <v>44018</v>
      </c>
      <c r="B288" s="3">
        <v>2.8163734452756401E-2</v>
      </c>
      <c r="C288" s="3">
        <v>8.6464968371022799E-2</v>
      </c>
      <c r="D288" s="2">
        <v>1.948141126933974E-3</v>
      </c>
      <c r="E288" s="16">
        <v>2.001226912257555E-2</v>
      </c>
      <c r="F288" s="23">
        <f t="shared" si="35"/>
        <v>0.20108135223271195</v>
      </c>
      <c r="G288" s="23">
        <f t="shared" si="36"/>
        <v>1.2926391058860323</v>
      </c>
      <c r="H288" s="23">
        <f t="shared" si="37"/>
        <v>1.7536460774791913</v>
      </c>
      <c r="I288" s="23">
        <f t="shared" si="38"/>
        <v>1.4937204581187442</v>
      </c>
      <c r="J288" s="26">
        <f t="shared" si="33"/>
        <v>5.3583969658973367E-8</v>
      </c>
      <c r="K288" s="24">
        <f t="shared" si="39"/>
        <v>8.3846898341066733E-8</v>
      </c>
      <c r="L288" s="16">
        <f t="shared" si="40"/>
        <v>2.0020754943650628E-2</v>
      </c>
      <c r="M288" s="16">
        <f t="shared" si="34"/>
        <v>8.4858210750785035E-6</v>
      </c>
      <c r="N288" s="16"/>
    </row>
    <row r="289" spans="1:14" x14ac:dyDescent="0.25">
      <c r="A289" s="6">
        <v>44019</v>
      </c>
      <c r="B289" s="3">
        <v>2.8869862304589301E-2</v>
      </c>
      <c r="C289" s="3">
        <v>9.3966240174470972E-2</v>
      </c>
      <c r="D289" s="2">
        <v>2.1702339320935561E-3</v>
      </c>
      <c r="E289" s="16">
        <v>2.0012398853578299E-2</v>
      </c>
      <c r="F289" s="23">
        <f t="shared" si="35"/>
        <v>2.5072237952584064E-2</v>
      </c>
      <c r="G289" s="23">
        <f t="shared" si="36"/>
        <v>8.6755040159849139E-2</v>
      </c>
      <c r="H289" s="23">
        <f t="shared" si="37"/>
        <v>0.11400242112290737</v>
      </c>
      <c r="I289" s="23">
        <f t="shared" si="38"/>
        <v>0.1118272781124332</v>
      </c>
      <c r="J289" s="26">
        <f t="shared" si="33"/>
        <v>5.4927439696707195E-8</v>
      </c>
      <c r="K289" s="24">
        <f t="shared" si="39"/>
        <v>1.2973100274940585E-7</v>
      </c>
      <c r="L289" s="16">
        <f t="shared" si="40"/>
        <v>2.0020808527620289E-2</v>
      </c>
      <c r="M289" s="16">
        <f t="shared" si="34"/>
        <v>8.4096740419897786E-6</v>
      </c>
      <c r="N289" s="16"/>
    </row>
    <row r="290" spans="1:14" x14ac:dyDescent="0.25">
      <c r="A290" s="6">
        <v>44020</v>
      </c>
      <c r="B290" s="3">
        <v>2.8924087382695109E-2</v>
      </c>
      <c r="C290" s="3">
        <v>9.4543870237819919E-2</v>
      </c>
      <c r="D290" s="2">
        <v>2.1876761314055132E-3</v>
      </c>
      <c r="E290" s="16">
        <v>2.0012534419544939E-2</v>
      </c>
      <c r="F290" s="23">
        <f t="shared" si="35"/>
        <v>1.8782589793366888E-3</v>
      </c>
      <c r="G290" s="23">
        <f t="shared" si="36"/>
        <v>6.1472084258817894E-3</v>
      </c>
      <c r="H290" s="23">
        <f t="shared" si="37"/>
        <v>8.037013454642139E-3</v>
      </c>
      <c r="I290" s="23">
        <f t="shared" si="38"/>
        <v>8.0254674052184782E-3</v>
      </c>
      <c r="J290" s="26">
        <f t="shared" si="33"/>
        <v>5.503060765352951E-8</v>
      </c>
      <c r="K290" s="24">
        <f t="shared" si="39"/>
        <v>1.3556596663993892E-7</v>
      </c>
      <c r="L290" s="16">
        <f t="shared" si="40"/>
        <v>2.0020863455059986E-2</v>
      </c>
      <c r="M290" s="16">
        <f t="shared" si="34"/>
        <v>8.3290355150471285E-6</v>
      </c>
      <c r="N290" s="16"/>
    </row>
    <row r="291" spans="1:14" x14ac:dyDescent="0.25">
      <c r="A291" s="6">
        <v>44021</v>
      </c>
      <c r="B291" s="3">
        <v>2.9587756283532711E-2</v>
      </c>
      <c r="C291" s="3">
        <v>0.10180109404966591</v>
      </c>
      <c r="D291" s="2">
        <v>2.4096527681108041E-3</v>
      </c>
      <c r="E291" s="16">
        <v>2.0012677428149311E-2</v>
      </c>
      <c r="F291" s="23">
        <f t="shared" si="35"/>
        <v>2.2945197615281243E-2</v>
      </c>
      <c r="G291" s="23">
        <f t="shared" si="36"/>
        <v>7.6760384291343575E-2</v>
      </c>
      <c r="H291" s="23">
        <f t="shared" si="37"/>
        <v>0.1014668640932137</v>
      </c>
      <c r="I291" s="23">
        <f t="shared" si="38"/>
        <v>9.9705581906624818E-2</v>
      </c>
      <c r="J291" s="26">
        <f t="shared" si="33"/>
        <v>5.6293295821028749E-8</v>
      </c>
      <c r="K291" s="24">
        <f t="shared" si="39"/>
        <v>1.4300860437174712E-7</v>
      </c>
      <c r="L291" s="16">
        <f t="shared" si="40"/>
        <v>2.002091848566764E-2</v>
      </c>
      <c r="M291" s="16">
        <f t="shared" si="34"/>
        <v>8.2410575183294865E-6</v>
      </c>
      <c r="N291" s="16"/>
    </row>
    <row r="292" spans="1:14" x14ac:dyDescent="0.25">
      <c r="A292" s="6">
        <v>44022</v>
      </c>
      <c r="B292" s="3">
        <v>3.1297921355000292E-2</v>
      </c>
      <c r="C292" s="3">
        <v>0.12012602871391249</v>
      </c>
      <c r="D292" s="2">
        <v>3.0077559995012309E-3</v>
      </c>
      <c r="E292" s="16">
        <v>2.001284890314969E-2</v>
      </c>
      <c r="F292" s="23">
        <f t="shared" si="35"/>
        <v>5.7799755246036977E-2</v>
      </c>
      <c r="G292" s="23">
        <f t="shared" si="36"/>
        <v>0.18000724683082847</v>
      </c>
      <c r="H292" s="23">
        <f t="shared" si="37"/>
        <v>0.24821137688620043</v>
      </c>
      <c r="I292" s="23">
        <f t="shared" si="38"/>
        <v>0.23780700207686545</v>
      </c>
      <c r="J292" s="26">
        <f t="shared" si="33"/>
        <v>5.9547034541476963E-8</v>
      </c>
      <c r="K292" s="24">
        <f t="shared" si="39"/>
        <v>1.7147500037950625E-7</v>
      </c>
      <c r="L292" s="16">
        <f t="shared" si="40"/>
        <v>2.002097477896346E-2</v>
      </c>
      <c r="M292" s="16">
        <f t="shared" si="34"/>
        <v>8.1258758137699172E-6</v>
      </c>
      <c r="N292" s="16"/>
    </row>
    <row r="293" spans="1:14" x14ac:dyDescent="0.25">
      <c r="A293" s="6">
        <v>44023</v>
      </c>
      <c r="B293" s="3">
        <v>3.2405125125025101E-2</v>
      </c>
      <c r="C293" s="3">
        <v>0.1322348319269129</v>
      </c>
      <c r="D293" s="2">
        <v>3.4280690195826222E-3</v>
      </c>
      <c r="E293" s="16">
        <v>2.0013048346623079E-2</v>
      </c>
      <c r="F293" s="23">
        <f t="shared" si="35"/>
        <v>3.537627171677693E-2</v>
      </c>
      <c r="G293" s="23">
        <f t="shared" si="36"/>
        <v>0.10080082845191085</v>
      </c>
      <c r="H293" s="23">
        <f t="shared" si="37"/>
        <v>0.13974305766527961</v>
      </c>
      <c r="I293" s="23">
        <f t="shared" si="38"/>
        <v>0.13617710016868778</v>
      </c>
      <c r="J293" s="26">
        <f t="shared" si="33"/>
        <v>6.1653586615344566E-8</v>
      </c>
      <c r="K293" s="24">
        <f t="shared" si="39"/>
        <v>1.9944347338929358E-7</v>
      </c>
      <c r="L293" s="16">
        <f t="shared" si="40"/>
        <v>2.0021034325998003E-2</v>
      </c>
      <c r="M293" s="16">
        <f t="shared" si="34"/>
        <v>7.9859793749234576E-6</v>
      </c>
      <c r="N293" s="16"/>
    </row>
    <row r="294" spans="1:14" x14ac:dyDescent="0.25">
      <c r="A294" s="6">
        <v>44024</v>
      </c>
      <c r="B294" s="3">
        <v>3.2170748379693803E-2</v>
      </c>
      <c r="C294" s="3">
        <v>0.12953790571764359</v>
      </c>
      <c r="D294" s="2">
        <v>3.3338650963798499E-3</v>
      </c>
      <c r="E294" s="16">
        <v>2.001325681565061E-2</v>
      </c>
      <c r="F294" s="23">
        <f t="shared" si="35"/>
        <v>-7.2327060743332394E-3</v>
      </c>
      <c r="G294" s="23">
        <f t="shared" si="36"/>
        <v>-2.0394975892281675E-2</v>
      </c>
      <c r="H294" s="23">
        <f t="shared" si="37"/>
        <v>-2.7480171100592865E-2</v>
      </c>
      <c r="I294" s="23">
        <f t="shared" si="38"/>
        <v>-2.7627681966614914E-2</v>
      </c>
      <c r="J294" s="26">
        <f t="shared" si="33"/>
        <v>6.1207664344927327E-8</v>
      </c>
      <c r="K294" s="24">
        <f t="shared" si="39"/>
        <v>2.084690275301615E-7</v>
      </c>
      <c r="L294" s="16">
        <f t="shared" si="40"/>
        <v>2.0021095979584617E-2</v>
      </c>
      <c r="M294" s="16">
        <f t="shared" si="34"/>
        <v>7.8391639340077979E-6</v>
      </c>
      <c r="N294" s="16"/>
    </row>
    <row r="295" spans="1:14" x14ac:dyDescent="0.25">
      <c r="A295" s="6">
        <v>44025</v>
      </c>
      <c r="B295" s="3">
        <v>3.1293058812189592E-2</v>
      </c>
      <c r="C295" s="3">
        <v>0.11998753466406679</v>
      </c>
      <c r="D295" s="2">
        <v>3.003821583177824E-3</v>
      </c>
      <c r="E295" s="16">
        <v>2.0013449315079809E-2</v>
      </c>
      <c r="F295" s="23">
        <f t="shared" si="35"/>
        <v>-2.728222412314818E-2</v>
      </c>
      <c r="G295" s="23">
        <f t="shared" si="36"/>
        <v>-7.3726458681476092E-2</v>
      </c>
      <c r="H295" s="23">
        <f t="shared" si="37"/>
        <v>-9.8997261035070339E-2</v>
      </c>
      <c r="I295" s="23">
        <f t="shared" si="38"/>
        <v>-0.10100868280462427</v>
      </c>
      <c r="J295" s="26">
        <f t="shared" si="33"/>
        <v>5.9537783128214597E-8</v>
      </c>
      <c r="K295" s="24">
        <f t="shared" si="39"/>
        <v>1.9249942919893903E-7</v>
      </c>
      <c r="L295" s="16">
        <f t="shared" si="40"/>
        <v>2.0021157187248964E-2</v>
      </c>
      <c r="M295" s="16">
        <f t="shared" si="34"/>
        <v>7.7078721691554997E-6</v>
      </c>
      <c r="N295" s="16"/>
    </row>
    <row r="296" spans="1:14" x14ac:dyDescent="0.25">
      <c r="A296" s="6">
        <v>44026</v>
      </c>
      <c r="B296" s="3">
        <v>3.1226315956101879E-2</v>
      </c>
      <c r="C296" s="3">
        <v>0.1192733421354871</v>
      </c>
      <c r="D296" s="2">
        <v>2.9795736533303669E-3</v>
      </c>
      <c r="E296" s="16">
        <v>2.0013642411887279E-2</v>
      </c>
      <c r="F296" s="23">
        <f t="shared" si="35"/>
        <v>-2.1328326031750944E-3</v>
      </c>
      <c r="G296" s="23">
        <f t="shared" si="36"/>
        <v>-5.952222708627608E-3</v>
      </c>
      <c r="H296" s="23">
        <f t="shared" si="37"/>
        <v>-8.0723602171486331E-3</v>
      </c>
      <c r="I296" s="23">
        <f t="shared" si="38"/>
        <v>-8.0850553118027024E-3</v>
      </c>
      <c r="J296" s="26">
        <f t="shared" si="33"/>
        <v>5.9410799003237976E-8</v>
      </c>
      <c r="K296" s="24">
        <f t="shared" si="39"/>
        <v>1.9309680747078839E-7</v>
      </c>
      <c r="L296" s="16">
        <f t="shared" si="40"/>
        <v>2.0021216725032091E-2</v>
      </c>
      <c r="M296" s="16">
        <f t="shared" si="34"/>
        <v>7.5743131448119394E-6</v>
      </c>
      <c r="N296" s="16"/>
    </row>
    <row r="297" spans="1:14" x14ac:dyDescent="0.25">
      <c r="A297" s="6">
        <v>44027</v>
      </c>
      <c r="B297" s="3">
        <v>3.0677571323387779E-2</v>
      </c>
      <c r="C297" s="3">
        <v>0.1134231616386801</v>
      </c>
      <c r="D297" s="2">
        <v>2.7836377047157999E-3</v>
      </c>
      <c r="E297" s="16">
        <v>2.0013827338702762E-2</v>
      </c>
      <c r="F297" s="23">
        <f t="shared" si="35"/>
        <v>-1.7573146748579904E-2</v>
      </c>
      <c r="G297" s="23">
        <f t="shared" si="36"/>
        <v>-4.9048516559228705E-2</v>
      </c>
      <c r="H297" s="23">
        <f t="shared" si="37"/>
        <v>-6.5759726528512918E-2</v>
      </c>
      <c r="I297" s="23">
        <f t="shared" si="38"/>
        <v>-6.662166330780861E-2</v>
      </c>
      <c r="J297" s="26">
        <f t="shared" si="33"/>
        <v>5.8366764313903687E-8</v>
      </c>
      <c r="K297" s="24">
        <f t="shared" si="39"/>
        <v>1.8492681548229473E-7</v>
      </c>
      <c r="L297" s="16">
        <f t="shared" si="40"/>
        <v>2.0021276135831094E-2</v>
      </c>
      <c r="M297" s="16">
        <f t="shared" si="34"/>
        <v>7.4487971283322685E-6</v>
      </c>
      <c r="N297" s="16"/>
    </row>
    <row r="298" spans="1:14" x14ac:dyDescent="0.25">
      <c r="A298" s="6">
        <v>44028</v>
      </c>
      <c r="B298" s="3">
        <v>3.0204881004526399E-2</v>
      </c>
      <c r="C298" s="3">
        <v>0.10831199986554189</v>
      </c>
      <c r="D298" s="2">
        <v>2.61724085384078E-3</v>
      </c>
      <c r="E298" s="16">
        <v>2.001399080863718E-2</v>
      </c>
      <c r="F298" s="23">
        <f t="shared" si="35"/>
        <v>-1.5408335747263413E-2</v>
      </c>
      <c r="G298" s="23">
        <f t="shared" si="36"/>
        <v>-4.5062769361167043E-2</v>
      </c>
      <c r="H298" s="23">
        <f t="shared" si="37"/>
        <v>-5.9776762828411378E-2</v>
      </c>
      <c r="I298" s="23">
        <f t="shared" si="38"/>
        <v>-6.0471105108430456E-2</v>
      </c>
      <c r="J298" s="26">
        <f t="shared" si="33"/>
        <v>5.7467429612873669E-8</v>
      </c>
      <c r="K298" s="24">
        <f t="shared" si="39"/>
        <v>1.634699344187085E-7</v>
      </c>
      <c r="L298" s="16">
        <f t="shared" si="40"/>
        <v>2.0021334502595408E-2</v>
      </c>
      <c r="M298" s="16">
        <f t="shared" si="34"/>
        <v>7.3436939582276206E-6</v>
      </c>
      <c r="N298" s="16"/>
    </row>
    <row r="299" spans="1:14" x14ac:dyDescent="0.25">
      <c r="A299" s="6">
        <v>44029</v>
      </c>
      <c r="B299" s="3">
        <v>3.041947784967931E-2</v>
      </c>
      <c r="C299" s="3">
        <v>0.11062556326842859</v>
      </c>
      <c r="D299" s="2">
        <v>2.6921374971618089E-3</v>
      </c>
      <c r="E299" s="16">
        <v>2.0014154261773089E-2</v>
      </c>
      <c r="F299" s="23">
        <f t="shared" si="35"/>
        <v>7.1047075179919705E-3</v>
      </c>
      <c r="G299" s="23">
        <f t="shared" si="36"/>
        <v>2.1360176210934556E-2</v>
      </c>
      <c r="H299" s="23">
        <f t="shared" si="37"/>
        <v>2.8616641533437237E-2</v>
      </c>
      <c r="I299" s="23">
        <f t="shared" si="38"/>
        <v>2.8464883728926527E-2</v>
      </c>
      <c r="J299" s="26">
        <f t="shared" si="33"/>
        <v>5.7875718892083921E-8</v>
      </c>
      <c r="K299" s="24">
        <f t="shared" si="39"/>
        <v>1.634531359082092E-7</v>
      </c>
      <c r="L299" s="16">
        <f t="shared" si="40"/>
        <v>2.0021391970025022E-2</v>
      </c>
      <c r="M299" s="16">
        <f t="shared" si="34"/>
        <v>7.2377082519330116E-6</v>
      </c>
      <c r="N299" s="16"/>
    </row>
    <row r="300" spans="1:14" x14ac:dyDescent="0.25">
      <c r="A300" s="6">
        <v>44030</v>
      </c>
      <c r="B300" s="3">
        <v>3.0763700478266241E-2</v>
      </c>
      <c r="C300" s="3">
        <v>0.1143107549904374</v>
      </c>
      <c r="D300" s="2">
        <v>2.8132974623762338E-3</v>
      </c>
      <c r="E300" s="16">
        <v>2.0014325328430199E-2</v>
      </c>
      <c r="F300" s="23">
        <f t="shared" si="35"/>
        <v>1.1315862497309759E-2</v>
      </c>
      <c r="G300" s="23">
        <f t="shared" si="36"/>
        <v>3.3312297927621248E-2</v>
      </c>
      <c r="H300" s="23">
        <f t="shared" si="37"/>
        <v>4.5005117807748629E-2</v>
      </c>
      <c r="I300" s="23">
        <f t="shared" si="38"/>
        <v>4.4628160424931007E-2</v>
      </c>
      <c r="J300" s="26">
        <f t="shared" si="33"/>
        <v>5.8530632568999694E-8</v>
      </c>
      <c r="K300" s="24">
        <f t="shared" si="39"/>
        <v>1.7106665711058566E-7</v>
      </c>
      <c r="L300" s="16">
        <f t="shared" si="40"/>
        <v>2.0021449845743913E-2</v>
      </c>
      <c r="M300" s="16">
        <f t="shared" si="34"/>
        <v>7.1245173137134132E-6</v>
      </c>
      <c r="N300" s="16"/>
    </row>
    <row r="301" spans="1:14" x14ac:dyDescent="0.25">
      <c r="A301" s="6">
        <v>44031</v>
      </c>
      <c r="B301" s="3">
        <v>3.078199112567969E-2</v>
      </c>
      <c r="C301" s="3">
        <v>0.1145063889200956</v>
      </c>
      <c r="D301" s="2">
        <v>2.819787718057608E-3</v>
      </c>
      <c r="E301" s="16">
        <v>2.001449731464516E-2</v>
      </c>
      <c r="F301" s="23">
        <f t="shared" si="35"/>
        <v>5.9455290257992566E-4</v>
      </c>
      <c r="G301" s="23">
        <f t="shared" si="36"/>
        <v>1.7114219014173759E-3</v>
      </c>
      <c r="H301" s="23">
        <f t="shared" si="37"/>
        <v>2.3069923348568722E-3</v>
      </c>
      <c r="I301" s="23">
        <f t="shared" si="38"/>
        <v>2.3059748039973016E-3</v>
      </c>
      <c r="J301" s="26">
        <f t="shared" si="33"/>
        <v>5.8565432126483427E-8</v>
      </c>
      <c r="K301" s="24">
        <f t="shared" si="39"/>
        <v>1.7198621496058997E-7</v>
      </c>
      <c r="L301" s="16">
        <f t="shared" si="40"/>
        <v>2.0021508376376482E-2</v>
      </c>
      <c r="M301" s="16">
        <f t="shared" si="34"/>
        <v>7.0110617313226542E-6</v>
      </c>
      <c r="N301" s="16"/>
    </row>
    <row r="302" spans="1:14" x14ac:dyDescent="0.25">
      <c r="A302" s="6">
        <v>44032</v>
      </c>
      <c r="B302" s="3">
        <v>3.046123697662538E-2</v>
      </c>
      <c r="C302" s="3">
        <v>0.11107762232521021</v>
      </c>
      <c r="D302" s="2">
        <v>2.706849421158656E-3</v>
      </c>
      <c r="E302" s="16">
        <v>2.0014669835912751E-2</v>
      </c>
      <c r="F302" s="23">
        <f t="shared" si="35"/>
        <v>-1.0420188471392366E-2</v>
      </c>
      <c r="G302" s="23">
        <f t="shared" si="36"/>
        <v>-2.9943888958702924E-2</v>
      </c>
      <c r="H302" s="23">
        <f t="shared" si="37"/>
        <v>-4.0052056463579788E-2</v>
      </c>
      <c r="I302" s="23">
        <f t="shared" si="38"/>
        <v>-4.0364077430095291E-2</v>
      </c>
      <c r="J302" s="26">
        <f t="shared" si="33"/>
        <v>5.7955169285816931E-8</v>
      </c>
      <c r="K302" s="24">
        <f t="shared" si="39"/>
        <v>1.7252126759126352E-7</v>
      </c>
      <c r="L302" s="16">
        <f t="shared" si="40"/>
        <v>2.0021566941808608E-2</v>
      </c>
      <c r="M302" s="16">
        <f t="shared" si="34"/>
        <v>6.8971058958568199E-6</v>
      </c>
      <c r="N302" s="16"/>
    </row>
    <row r="303" spans="1:14" x14ac:dyDescent="0.25">
      <c r="A303" s="6">
        <v>44033</v>
      </c>
      <c r="B303" s="3">
        <v>2.9912915209437081E-2</v>
      </c>
      <c r="C303" s="3">
        <v>0.1052120040064175</v>
      </c>
      <c r="D303" s="2">
        <v>2.5177582038871369E-3</v>
      </c>
      <c r="E303" s="16">
        <v>2.0014844291842089E-2</v>
      </c>
      <c r="F303" s="23">
        <f t="shared" si="35"/>
        <v>-1.8000640210673602E-2</v>
      </c>
      <c r="G303" s="23">
        <f t="shared" si="36"/>
        <v>-5.2806480693469493E-2</v>
      </c>
      <c r="H303" s="23">
        <f t="shared" si="37"/>
        <v>-6.9856570444387422E-2</v>
      </c>
      <c r="I303" s="23">
        <f t="shared" si="38"/>
        <v>-7.0807120904143095E-2</v>
      </c>
      <c r="J303" s="26">
        <f t="shared" si="33"/>
        <v>5.6911939135154262E-8</v>
      </c>
      <c r="K303" s="24">
        <f t="shared" si="39"/>
        <v>1.7445592933804099E-7</v>
      </c>
      <c r="L303" s="16">
        <f t="shared" si="40"/>
        <v>2.0021624896977893E-2</v>
      </c>
      <c r="M303" s="16">
        <f t="shared" si="34"/>
        <v>6.7806051358039465E-6</v>
      </c>
      <c r="N303" s="16"/>
    </row>
    <row r="304" spans="1:14" x14ac:dyDescent="0.25">
      <c r="A304" s="6">
        <v>44034</v>
      </c>
      <c r="B304" s="3">
        <v>2.9258363511321619E-2</v>
      </c>
      <c r="C304" s="3">
        <v>9.8202537689914771E-2</v>
      </c>
      <c r="D304" s="2">
        <v>2.2985964363726311E-3</v>
      </c>
      <c r="E304" s="16">
        <v>2.001498506057215E-2</v>
      </c>
      <c r="F304" s="23">
        <f t="shared" si="35"/>
        <v>-2.1881909320190851E-2</v>
      </c>
      <c r="G304" s="23">
        <f t="shared" si="36"/>
        <v>-6.6622305911739677E-2</v>
      </c>
      <c r="H304" s="23">
        <f t="shared" si="37"/>
        <v>-8.7046391975267756E-2</v>
      </c>
      <c r="I304" s="23">
        <f t="shared" si="38"/>
        <v>-8.8504215231930528E-2</v>
      </c>
      <c r="J304" s="26">
        <f t="shared" si="33"/>
        <v>5.5666597243762595E-8</v>
      </c>
      <c r="K304" s="24">
        <f t="shared" si="39"/>
        <v>1.4076873006141355E-7</v>
      </c>
      <c r="L304" s="16">
        <f t="shared" si="40"/>
        <v>2.0021681808917027E-2</v>
      </c>
      <c r="M304" s="16">
        <f t="shared" si="34"/>
        <v>6.69674834487613E-6</v>
      </c>
      <c r="N304" s="16"/>
    </row>
    <row r="305" spans="1:14" x14ac:dyDescent="0.25">
      <c r="A305" s="6">
        <v>44035</v>
      </c>
      <c r="B305" s="3">
        <v>2.790925709814867E-2</v>
      </c>
      <c r="C305" s="3">
        <v>8.3639007203010804E-2</v>
      </c>
      <c r="D305" s="2">
        <v>1.86744204437019E-3</v>
      </c>
      <c r="E305" s="16">
        <v>2.0015109520677189E-2</v>
      </c>
      <c r="F305" s="23">
        <f t="shared" si="35"/>
        <v>-4.6110111819853139E-2</v>
      </c>
      <c r="G305" s="23">
        <f t="shared" si="36"/>
        <v>-0.14830095870729842</v>
      </c>
      <c r="H305" s="23">
        <f t="shared" si="37"/>
        <v>-0.18757289673816657</v>
      </c>
      <c r="I305" s="23">
        <f t="shared" si="38"/>
        <v>-0.19441107052715156</v>
      </c>
      <c r="J305" s="26">
        <f t="shared" si="33"/>
        <v>5.3099804220221971E-8</v>
      </c>
      <c r="K305" s="24">
        <f t="shared" si="39"/>
        <v>1.2446010503805449E-7</v>
      </c>
      <c r="L305" s="16">
        <f t="shared" si="40"/>
        <v>2.0021737475514272E-2</v>
      </c>
      <c r="M305" s="16">
        <f t="shared" si="34"/>
        <v>6.6279548370830332E-6</v>
      </c>
      <c r="N305" s="16"/>
    </row>
    <row r="306" spans="1:14" x14ac:dyDescent="0.25">
      <c r="A306" s="6">
        <v>44036</v>
      </c>
      <c r="B306" s="3">
        <v>2.7596249554550381E-2</v>
      </c>
      <c r="C306" s="3">
        <v>8.0277014343919054E-2</v>
      </c>
      <c r="D306" s="2">
        <v>1.7722756170632089E-3</v>
      </c>
      <c r="E306" s="16">
        <v>2.0015229567417879E-2</v>
      </c>
      <c r="F306" s="23">
        <f t="shared" si="35"/>
        <v>-1.1215187222559653E-2</v>
      </c>
      <c r="G306" s="23">
        <f t="shared" si="36"/>
        <v>-4.0196470182045974E-2</v>
      </c>
      <c r="H306" s="23">
        <f t="shared" si="37"/>
        <v>-5.096084646582788E-2</v>
      </c>
      <c r="I306" s="23">
        <f t="shared" si="38"/>
        <v>-5.1411657404605626E-2</v>
      </c>
      <c r="J306" s="26">
        <f t="shared" si="33"/>
        <v>5.2504279974410924E-8</v>
      </c>
      <c r="K306" s="24">
        <f t="shared" si="39"/>
        <v>1.2004674069046595E-7</v>
      </c>
      <c r="L306" s="16">
        <f t="shared" si="40"/>
        <v>2.0021790575318492E-2</v>
      </c>
      <c r="M306" s="16">
        <f t="shared" si="34"/>
        <v>6.5610079006128696E-6</v>
      </c>
      <c r="N306" s="16"/>
    </row>
    <row r="307" spans="1:14" x14ac:dyDescent="0.25">
      <c r="A307" s="6">
        <v>44037</v>
      </c>
      <c r="B307" s="3">
        <v>2.759695628971412E-2</v>
      </c>
      <c r="C307" s="3">
        <v>8.0246418888925475E-2</v>
      </c>
      <c r="D307" s="2">
        <v>1.771645531587013E-3</v>
      </c>
      <c r="E307" s="16">
        <v>2.0015341277365099E-2</v>
      </c>
      <c r="F307" s="23">
        <f t="shared" si="35"/>
        <v>2.5609826521666434E-5</v>
      </c>
      <c r="G307" s="23">
        <f t="shared" si="36"/>
        <v>-3.8112347903851429E-4</v>
      </c>
      <c r="H307" s="23">
        <f t="shared" si="37"/>
        <v>-3.5552341302313994E-4</v>
      </c>
      <c r="I307" s="23">
        <f t="shared" si="38"/>
        <v>-3.5551365251684786E-4</v>
      </c>
      <c r="J307" s="26">
        <f t="shared" si="33"/>
        <v>5.2505624599912706E-8</v>
      </c>
      <c r="K307" s="24">
        <f t="shared" si="39"/>
        <v>1.1170994721962368E-7</v>
      </c>
      <c r="L307" s="16">
        <f t="shared" si="40"/>
        <v>2.0021843079598468E-2</v>
      </c>
      <c r="M307" s="16">
        <f t="shared" si="34"/>
        <v>6.5018022333690473E-6</v>
      </c>
      <c r="N307" s="16"/>
    </row>
    <row r="308" spans="1:14" x14ac:dyDescent="0.25">
      <c r="A308" s="6">
        <v>44038</v>
      </c>
      <c r="B308" s="3">
        <v>2.7752848621916161E-2</v>
      </c>
      <c r="C308" s="3">
        <v>8.1929851366832243E-2</v>
      </c>
      <c r="D308" s="2">
        <v>1.819029410079829E-3</v>
      </c>
      <c r="E308" s="16">
        <v>2.0015446922957401E-2</v>
      </c>
      <c r="F308" s="23">
        <f t="shared" si="35"/>
        <v>5.6488958624811847E-3</v>
      </c>
      <c r="G308" s="23">
        <f t="shared" si="36"/>
        <v>2.0978287893904879E-2</v>
      </c>
      <c r="H308" s="23">
        <f t="shared" si="37"/>
        <v>2.6745687920071815E-2</v>
      </c>
      <c r="I308" s="23">
        <f t="shared" si="38"/>
        <v>2.6627183756386064E-2</v>
      </c>
      <c r="J308" s="26">
        <f t="shared" si="33"/>
        <v>5.2802223405472151E-8</v>
      </c>
      <c r="K308" s="24">
        <f t="shared" si="39"/>
        <v>1.0564559230208381E-7</v>
      </c>
      <c r="L308" s="16">
        <f t="shared" si="40"/>
        <v>2.0021895585223069E-2</v>
      </c>
      <c r="M308" s="16">
        <f t="shared" si="34"/>
        <v>6.4486622656685644E-6</v>
      </c>
      <c r="N308" s="16"/>
    </row>
    <row r="309" spans="1:14" x14ac:dyDescent="0.25">
      <c r="A309" s="6">
        <v>44039</v>
      </c>
      <c r="B309" s="3">
        <v>2.757626395165208E-2</v>
      </c>
      <c r="C309" s="3">
        <v>8.0022569568567958E-2</v>
      </c>
      <c r="D309" s="2">
        <v>1.7653788004098169E-3</v>
      </c>
      <c r="E309" s="16">
        <v>2.001556204736233E-2</v>
      </c>
      <c r="F309" s="23">
        <f t="shared" si="35"/>
        <v>-6.3627583845441427E-3</v>
      </c>
      <c r="G309" s="23">
        <f t="shared" si="36"/>
        <v>-2.327944902187884E-2</v>
      </c>
      <c r="H309" s="23">
        <f t="shared" si="37"/>
        <v>-2.9494085896971667E-2</v>
      </c>
      <c r="I309" s="23">
        <f t="shared" si="38"/>
        <v>-2.9642207406422982E-2</v>
      </c>
      <c r="J309" s="26">
        <f t="shared" si="33"/>
        <v>5.2466255615776409E-8</v>
      </c>
      <c r="K309" s="24">
        <f t="shared" si="39"/>
        <v>1.1512440492925102E-7</v>
      </c>
      <c r="L309" s="16">
        <f t="shared" si="40"/>
        <v>2.0021948387446475E-2</v>
      </c>
      <c r="M309" s="16">
        <f t="shared" si="34"/>
        <v>6.3863400841454587E-6</v>
      </c>
      <c r="N309" s="16"/>
    </row>
    <row r="310" spans="1:14" x14ac:dyDescent="0.25">
      <c r="A310" s="6">
        <v>44040</v>
      </c>
      <c r="B310" s="3">
        <v>2.8022031251031889E-2</v>
      </c>
      <c r="C310" s="3">
        <v>8.4898535353983853E-2</v>
      </c>
      <c r="D310" s="2">
        <v>1.9032235286849371E-3</v>
      </c>
      <c r="E310" s="16">
        <v>2.0015677951991141E-2</v>
      </c>
      <c r="F310" s="23">
        <f t="shared" si="35"/>
        <v>1.6164890942491184E-2</v>
      </c>
      <c r="G310" s="23">
        <f t="shared" si="36"/>
        <v>6.0932382098001669E-2</v>
      </c>
      <c r="H310" s="23">
        <f t="shared" si="37"/>
        <v>7.8082238351973476E-2</v>
      </c>
      <c r="I310" s="23">
        <f t="shared" si="38"/>
        <v>7.7097273040492853E-2</v>
      </c>
      <c r="J310" s="26">
        <f t="shared" si="33"/>
        <v>5.3314366915966303E-8</v>
      </c>
      <c r="K310" s="24">
        <f t="shared" si="39"/>
        <v>1.1590462881128083E-7</v>
      </c>
      <c r="L310" s="16">
        <f t="shared" si="40"/>
        <v>2.002200085370209E-2</v>
      </c>
      <c r="M310" s="16">
        <f t="shared" si="34"/>
        <v>6.3229017109485419E-6</v>
      </c>
      <c r="N310" s="16"/>
    </row>
    <row r="311" spans="1:14" x14ac:dyDescent="0.25">
      <c r="A311" s="6">
        <v>44041</v>
      </c>
      <c r="B311" s="3">
        <v>2.8491944514386209E-2</v>
      </c>
      <c r="C311" s="3">
        <v>8.9897695684978976E-2</v>
      </c>
      <c r="D311" s="2">
        <v>2.0490881259420781E-3</v>
      </c>
      <c r="E311" s="16">
        <v>2.0015801105443851E-2</v>
      </c>
      <c r="F311" s="23">
        <f t="shared" si="35"/>
        <v>1.6769421857561362E-2</v>
      </c>
      <c r="G311" s="23">
        <f t="shared" si="36"/>
        <v>5.8883940814186797E-2</v>
      </c>
      <c r="H311" s="23">
        <f t="shared" si="37"/>
        <v>7.6640812315896811E-2</v>
      </c>
      <c r="I311" s="23">
        <f t="shared" si="38"/>
        <v>7.5653362671748159E-2</v>
      </c>
      <c r="J311" s="26">
        <f t="shared" si="33"/>
        <v>5.420841802584895E-8</v>
      </c>
      <c r="K311" s="24">
        <f t="shared" si="39"/>
        <v>1.2315345271005085E-7</v>
      </c>
      <c r="L311" s="16">
        <f t="shared" si="40"/>
        <v>2.0022054168069004E-2</v>
      </c>
      <c r="M311" s="16">
        <f t="shared" si="34"/>
        <v>6.2530626251527943E-6</v>
      </c>
      <c r="N311" s="16"/>
    </row>
    <row r="312" spans="1:14" x14ac:dyDescent="0.25">
      <c r="A312" s="6">
        <v>44042</v>
      </c>
      <c r="B312" s="3">
        <v>2.830150219696035E-2</v>
      </c>
      <c r="C312" s="3">
        <v>8.7841552919099994E-2</v>
      </c>
      <c r="D312" s="2">
        <v>1.9888383223394539E-3</v>
      </c>
      <c r="E312" s="16">
        <v>2.0015923329208839E-2</v>
      </c>
      <c r="F312" s="23">
        <f t="shared" si="35"/>
        <v>-6.6840758211396123E-3</v>
      </c>
      <c r="G312" s="23">
        <f t="shared" si="36"/>
        <v>-2.2872029702342478E-2</v>
      </c>
      <c r="H312" s="23">
        <f t="shared" si="37"/>
        <v>-2.9403227142768218E-2</v>
      </c>
      <c r="I312" s="23">
        <f t="shared" si="38"/>
        <v>-2.955610552348209E-2</v>
      </c>
      <c r="J312" s="26">
        <f t="shared" si="33"/>
        <v>5.3846084849620148E-8</v>
      </c>
      <c r="K312" s="24">
        <f t="shared" si="39"/>
        <v>1.2222376498741139E-7</v>
      </c>
      <c r="L312" s="16">
        <f t="shared" si="40"/>
        <v>2.0022108376487029E-2</v>
      </c>
      <c r="M312" s="16">
        <f t="shared" si="34"/>
        <v>6.1850472781906085E-6</v>
      </c>
      <c r="N312" s="16"/>
    </row>
    <row r="313" spans="1:14" x14ac:dyDescent="0.25">
      <c r="A313" s="6">
        <v>44043</v>
      </c>
      <c r="B313" s="3">
        <v>2.7779975227666429E-2</v>
      </c>
      <c r="C313" s="3">
        <v>8.2226399106905518E-2</v>
      </c>
      <c r="D313" s="2">
        <v>1.8273978642000389E-3</v>
      </c>
      <c r="E313" s="16">
        <v>2.0016044620445188E-2</v>
      </c>
      <c r="F313" s="23">
        <f t="shared" si="35"/>
        <v>-1.8427536660931554E-2</v>
      </c>
      <c r="G313" s="23">
        <f t="shared" si="36"/>
        <v>-6.3923662840590922E-2</v>
      </c>
      <c r="H313" s="23">
        <f t="shared" si="37"/>
        <v>-8.1173243861026312E-2</v>
      </c>
      <c r="I313" s="23">
        <f t="shared" si="38"/>
        <v>-8.2351199501522476E-2</v>
      </c>
      <c r="J313" s="26">
        <f t="shared" si="33"/>
        <v>5.2853834147006146E-8</v>
      </c>
      <c r="K313" s="24">
        <f t="shared" si="39"/>
        <v>1.2129123634976868E-7</v>
      </c>
      <c r="L313" s="16">
        <f t="shared" si="40"/>
        <v>2.0022162222571881E-2</v>
      </c>
      <c r="M313" s="16">
        <f t="shared" si="34"/>
        <v>6.1176021266921843E-6</v>
      </c>
      <c r="N313" s="16"/>
    </row>
    <row r="314" spans="1:14" x14ac:dyDescent="0.25">
      <c r="A314" s="6">
        <v>44044</v>
      </c>
      <c r="B314" s="3">
        <v>2.732977348857139E-2</v>
      </c>
      <c r="C314" s="3">
        <v>7.7373718103646141E-2</v>
      </c>
      <c r="D314" s="2">
        <v>1.6916849517929801E-3</v>
      </c>
      <c r="E314" s="16">
        <v>2.0016153797473461E-2</v>
      </c>
      <c r="F314" s="23">
        <f t="shared" si="35"/>
        <v>-1.620598058153333E-2</v>
      </c>
      <c r="G314" s="23">
        <f t="shared" si="36"/>
        <v>-5.9016095268263347E-2</v>
      </c>
      <c r="H314" s="23">
        <f t="shared" si="37"/>
        <v>-7.4265662155881151E-2</v>
      </c>
      <c r="I314" s="23">
        <f t="shared" si="38"/>
        <v>-7.5222075849796677E-2</v>
      </c>
      <c r="J314" s="26">
        <f t="shared" si="33"/>
        <v>5.1997285937160178E-8</v>
      </c>
      <c r="K314" s="24">
        <f t="shared" si="39"/>
        <v>1.0917702827212272E-7</v>
      </c>
      <c r="L314" s="16">
        <f t="shared" si="40"/>
        <v>2.0022215076406027E-2</v>
      </c>
      <c r="M314" s="16">
        <f t="shared" si="34"/>
        <v>6.0612789325661942E-6</v>
      </c>
      <c r="N314" s="16"/>
    </row>
    <row r="315" spans="1:14" x14ac:dyDescent="0.25">
      <c r="A315" s="6">
        <v>44045</v>
      </c>
      <c r="B315" s="3">
        <v>2.712361640566853E-2</v>
      </c>
      <c r="C315" s="3">
        <v>7.5151999495488092E-2</v>
      </c>
      <c r="D315" s="2">
        <v>1.630715205147691E-3</v>
      </c>
      <c r="E315" s="16">
        <v>2.0016257899273578E-2</v>
      </c>
      <c r="F315" s="23">
        <f t="shared" si="35"/>
        <v>-7.5433147292299774E-3</v>
      </c>
      <c r="G315" s="23">
        <f t="shared" si="36"/>
        <v>-2.8714124932990082E-2</v>
      </c>
      <c r="H315" s="23">
        <f t="shared" si="37"/>
        <v>-3.604083998067642E-2</v>
      </c>
      <c r="I315" s="23">
        <f t="shared" si="38"/>
        <v>-3.6257439662220059E-2</v>
      </c>
      <c r="J315" s="26">
        <f t="shared" si="33"/>
        <v>5.1605054044270417E-8</v>
      </c>
      <c r="K315" s="24">
        <f t="shared" si="39"/>
        <v>1.0410180011771741E-7</v>
      </c>
      <c r="L315" s="16">
        <f t="shared" si="40"/>
        <v>2.0022267073691966E-2</v>
      </c>
      <c r="M315" s="16">
        <f t="shared" si="34"/>
        <v>6.0091744183872475E-6</v>
      </c>
      <c r="N315" s="16"/>
    </row>
    <row r="316" spans="1:14" x14ac:dyDescent="0.25">
      <c r="A316" s="6">
        <v>44046</v>
      </c>
      <c r="B316" s="3">
        <v>2.722674531676058E-2</v>
      </c>
      <c r="C316" s="3">
        <v>7.6258740825734334E-2</v>
      </c>
      <c r="D316" s="2">
        <v>1.6610218517112969E-3</v>
      </c>
      <c r="E316" s="16">
        <v>2.0016365421319959E-2</v>
      </c>
      <c r="F316" s="23">
        <f t="shared" si="35"/>
        <v>3.8021814476958404E-3</v>
      </c>
      <c r="G316" s="23">
        <f t="shared" si="36"/>
        <v>1.4726705046785638E-2</v>
      </c>
      <c r="H316" s="23">
        <f t="shared" si="37"/>
        <v>1.8584880099196122E-2</v>
      </c>
      <c r="I316" s="23">
        <f t="shared" si="38"/>
        <v>1.8528886494481478E-2</v>
      </c>
      <c r="J316" s="26">
        <f t="shared" si="33"/>
        <v>5.1801265823364878E-8</v>
      </c>
      <c r="K316" s="24">
        <f t="shared" si="39"/>
        <v>1.0752204638100893E-7</v>
      </c>
      <c r="L316" s="16">
        <f t="shared" si="40"/>
        <v>2.0022318678746012E-2</v>
      </c>
      <c r="M316" s="16">
        <f t="shared" si="34"/>
        <v>5.9532574260522109E-6</v>
      </c>
      <c r="N316" s="16"/>
    </row>
    <row r="317" spans="1:14" x14ac:dyDescent="0.25">
      <c r="A317" s="6">
        <v>44047</v>
      </c>
      <c r="B317" s="3">
        <v>2.713739435420974E-2</v>
      </c>
      <c r="C317" s="3">
        <v>7.5292755390949859E-2</v>
      </c>
      <c r="D317" s="2">
        <v>1.634599356047406E-3</v>
      </c>
      <c r="E317" s="16">
        <v>2.001646548159541E-2</v>
      </c>
      <c r="F317" s="23">
        <f t="shared" si="35"/>
        <v>-3.2817349819567188E-3</v>
      </c>
      <c r="G317" s="23">
        <f t="shared" si="36"/>
        <v>-1.2667209349705E-2</v>
      </c>
      <c r="H317" s="23">
        <f t="shared" si="37"/>
        <v>-1.5907373907615208E-2</v>
      </c>
      <c r="I317" s="23">
        <f t="shared" si="38"/>
        <v>-1.5948944331661719E-2</v>
      </c>
      <c r="J317" s="26">
        <f t="shared" si="33"/>
        <v>5.1631267797202704E-8</v>
      </c>
      <c r="K317" s="24">
        <f t="shared" si="39"/>
        <v>1.0006027545070295E-7</v>
      </c>
      <c r="L317" s="16">
        <f t="shared" si="40"/>
        <v>2.0022370480011834E-2</v>
      </c>
      <c r="M317" s="16">
        <f t="shared" si="34"/>
        <v>5.9049984164234737E-6</v>
      </c>
      <c r="N317" s="16"/>
    </row>
    <row r="318" spans="1:14" x14ac:dyDescent="0.25">
      <c r="A318" s="6">
        <v>44048</v>
      </c>
      <c r="B318" s="3">
        <v>2.713351178533285E-2</v>
      </c>
      <c r="C318" s="3">
        <v>7.5257638001369365E-2</v>
      </c>
      <c r="D318" s="2">
        <v>1.6336032061171749E-3</v>
      </c>
      <c r="E318" s="16">
        <v>2.0016564766617041E-2</v>
      </c>
      <c r="F318" s="23">
        <f t="shared" si="35"/>
        <v>-1.4307080577502518E-4</v>
      </c>
      <c r="G318" s="23">
        <f t="shared" si="36"/>
        <v>-4.6641126889501727E-4</v>
      </c>
      <c r="H318" s="23">
        <f t="shared" si="37"/>
        <v>-6.0941534483405224E-4</v>
      </c>
      <c r="I318" s="23">
        <f t="shared" si="38"/>
        <v>-6.0948207467004245E-4</v>
      </c>
      <c r="J318" s="26">
        <f t="shared" si="33"/>
        <v>5.1623880870115774E-8</v>
      </c>
      <c r="K318" s="24">
        <f t="shared" si="39"/>
        <v>9.9285021631229098E-8</v>
      </c>
      <c r="L318" s="16">
        <f t="shared" si="40"/>
        <v>2.0022422111279629E-2</v>
      </c>
      <c r="M318" s="16">
        <f t="shared" si="34"/>
        <v>5.8573446625881376E-6</v>
      </c>
      <c r="N318" s="16"/>
    </row>
    <row r="319" spans="1:14" x14ac:dyDescent="0.25">
      <c r="A319" s="6">
        <v>44049</v>
      </c>
      <c r="B319" s="3">
        <v>2.7247224520185551E-2</v>
      </c>
      <c r="C319" s="3">
        <v>7.647564164822887E-2</v>
      </c>
      <c r="D319" s="2">
        <v>1.666999182651636E-3</v>
      </c>
      <c r="E319" s="16">
        <v>2.0016669935374778E-2</v>
      </c>
      <c r="F319" s="23">
        <f t="shared" si="35"/>
        <v>4.1908594712081193E-3</v>
      </c>
      <c r="G319" s="23">
        <f t="shared" si="36"/>
        <v>1.618445222579723E-2</v>
      </c>
      <c r="H319" s="23">
        <f t="shared" si="37"/>
        <v>2.0443138461902377E-2</v>
      </c>
      <c r="I319" s="23">
        <f t="shared" si="38"/>
        <v>2.0375311697005349E-2</v>
      </c>
      <c r="J319" s="26">
        <f t="shared" si="33"/>
        <v>5.1840229300200821E-8</v>
      </c>
      <c r="K319" s="24">
        <f t="shared" si="39"/>
        <v>1.0516875773719514E-7</v>
      </c>
      <c r="L319" s="16">
        <f t="shared" si="40"/>
        <v>2.0022473735160501E-2</v>
      </c>
      <c r="M319" s="16">
        <f t="shared" si="34"/>
        <v>5.8037997857224299E-6</v>
      </c>
      <c r="N319" s="16"/>
    </row>
    <row r="320" spans="1:14" x14ac:dyDescent="0.25">
      <c r="A320" s="6">
        <v>44050</v>
      </c>
      <c r="B320" s="3">
        <v>2.7169655987399059E-2</v>
      </c>
      <c r="C320" s="3">
        <v>7.5637017757471545E-2</v>
      </c>
      <c r="D320" s="2">
        <v>1.644025401906637E-3</v>
      </c>
      <c r="E320" s="16">
        <v>2.0016777501748909E-2</v>
      </c>
      <c r="F320" s="23">
        <f t="shared" si="35"/>
        <v>-2.8468416197410251E-3</v>
      </c>
      <c r="G320" s="23">
        <f t="shared" si="36"/>
        <v>-1.0965895449623231E-2</v>
      </c>
      <c r="H320" s="23">
        <f t="shared" si="37"/>
        <v>-1.3781518901800127E-2</v>
      </c>
      <c r="I320" s="23">
        <f t="shared" si="38"/>
        <v>-1.3812737069364256E-2</v>
      </c>
      <c r="J320" s="26">
        <f t="shared" si="33"/>
        <v>5.1692648377852092E-8</v>
      </c>
      <c r="K320" s="24">
        <f t="shared" si="39"/>
        <v>1.0756637413081305E-7</v>
      </c>
      <c r="L320" s="16">
        <f t="shared" si="40"/>
        <v>2.0022525575389801E-2</v>
      </c>
      <c r="M320" s="16">
        <f t="shared" si="34"/>
        <v>5.7480736408918598E-6</v>
      </c>
      <c r="N320" s="16"/>
    </row>
    <row r="321" spans="1:14" x14ac:dyDescent="0.25">
      <c r="A321" s="6">
        <v>44051</v>
      </c>
      <c r="B321" s="3">
        <v>2.7215248866062119E-2</v>
      </c>
      <c r="C321" s="3">
        <v>7.6128553083412154E-2</v>
      </c>
      <c r="D321" s="2">
        <v>1.6574860143826261E-3</v>
      </c>
      <c r="E321" s="16">
        <v>2.0016870388096158E-2</v>
      </c>
      <c r="F321" s="23">
        <f t="shared" si="35"/>
        <v>1.6780808223779697E-3</v>
      </c>
      <c r="G321" s="23">
        <f t="shared" si="36"/>
        <v>6.4986079635860339E-3</v>
      </c>
      <c r="H321" s="23">
        <f t="shared" si="37"/>
        <v>8.1875939753597304E-3</v>
      </c>
      <c r="I321" s="23">
        <f t="shared" si="38"/>
        <v>8.1766887859640036E-3</v>
      </c>
      <c r="J321" s="26">
        <f t="shared" si="33"/>
        <v>5.177939281975289E-8</v>
      </c>
      <c r="K321" s="24">
        <f t="shared" si="39"/>
        <v>9.288634724921585E-8</v>
      </c>
      <c r="L321" s="16">
        <f t="shared" si="40"/>
        <v>2.0022577268038178E-2</v>
      </c>
      <c r="M321" s="16">
        <f t="shared" si="34"/>
        <v>5.7068799420197103E-6</v>
      </c>
      <c r="N321" s="16"/>
    </row>
    <row r="322" spans="1:14" x14ac:dyDescent="0.25">
      <c r="A322" s="6">
        <v>44052</v>
      </c>
      <c r="B322" s="3">
        <v>2.7111577383090481E-2</v>
      </c>
      <c r="C322" s="3">
        <v>7.5012186329560832E-2</v>
      </c>
      <c r="D322" s="2">
        <v>1.626958955478952E-3</v>
      </c>
      <c r="E322" s="16">
        <v>2.001699181614084E-2</v>
      </c>
      <c r="F322" s="23">
        <f t="shared" si="35"/>
        <v>-3.8093160008144666E-3</v>
      </c>
      <c r="G322" s="23">
        <f t="shared" si="36"/>
        <v>-1.4664231863544597E-2</v>
      </c>
      <c r="H322" s="23">
        <f t="shared" si="37"/>
        <v>-1.8417687171281893E-2</v>
      </c>
      <c r="I322" s="23">
        <f t="shared" si="38"/>
        <v>-1.8473547864359063E-2</v>
      </c>
      <c r="J322" s="26">
        <f t="shared" si="33"/>
        <v>5.1582148750172148E-8</v>
      </c>
      <c r="K322" s="24">
        <f t="shared" si="39"/>
        <v>1.214280446817928E-7</v>
      </c>
      <c r="L322" s="16">
        <f t="shared" si="40"/>
        <v>2.0022629047430997E-2</v>
      </c>
      <c r="M322" s="16">
        <f t="shared" si="34"/>
        <v>5.6372312901564747E-6</v>
      </c>
      <c r="N322" s="16"/>
    </row>
    <row r="323" spans="1:14" x14ac:dyDescent="0.25">
      <c r="A323" s="6">
        <v>44053</v>
      </c>
      <c r="B323" s="3">
        <v>2.6942230827558131E-2</v>
      </c>
      <c r="C323" s="3">
        <v>7.3249341848840049E-2</v>
      </c>
      <c r="D323" s="2">
        <v>1.5788005408465301E-3</v>
      </c>
      <c r="E323" s="16">
        <v>2.001708204059395E-2</v>
      </c>
      <c r="F323" s="23">
        <f t="shared" si="35"/>
        <v>-6.2462819163732197E-3</v>
      </c>
      <c r="G323" s="23">
        <f t="shared" si="36"/>
        <v>-2.3500774567159599E-2</v>
      </c>
      <c r="H323" s="23">
        <f t="shared" si="37"/>
        <v>-2.9600264020332778E-2</v>
      </c>
      <c r="I323" s="23">
        <f t="shared" si="38"/>
        <v>-2.9747056483532819E-2</v>
      </c>
      <c r="J323" s="26">
        <f t="shared" si="33"/>
        <v>5.1259952107226273E-8</v>
      </c>
      <c r="K323" s="24">
        <f t="shared" si="39"/>
        <v>9.0224453110077096E-8</v>
      </c>
      <c r="L323" s="16">
        <f t="shared" si="40"/>
        <v>2.0022680629579747E-2</v>
      </c>
      <c r="M323" s="16">
        <f t="shared" si="34"/>
        <v>5.5985889857966542E-6</v>
      </c>
      <c r="N323" s="16"/>
    </row>
    <row r="324" spans="1:14" x14ac:dyDescent="0.25">
      <c r="A324" s="6">
        <v>44054</v>
      </c>
      <c r="B324" s="3">
        <v>2.5859494757270569E-2</v>
      </c>
      <c r="C324" s="3">
        <v>6.1484791877722052E-2</v>
      </c>
      <c r="D324" s="2">
        <v>1.271972522571061E-3</v>
      </c>
      <c r="E324" s="16">
        <v>2.001716949996071E-2</v>
      </c>
      <c r="F324" s="23">
        <f t="shared" si="35"/>
        <v>-4.0187320686900008E-2</v>
      </c>
      <c r="G324" s="23">
        <f t="shared" si="36"/>
        <v>-0.16060963380934867</v>
      </c>
      <c r="H324" s="23">
        <f t="shared" si="37"/>
        <v>-0.19434248363694651</v>
      </c>
      <c r="I324" s="23">
        <f t="shared" si="38"/>
        <v>-0.20079695449624868</v>
      </c>
      <c r="J324" s="26">
        <f t="shared" si="33"/>
        <v>4.9199951973498042E-8</v>
      </c>
      <c r="K324" s="24">
        <f t="shared" si="39"/>
        <v>8.7459366759218282E-8</v>
      </c>
      <c r="L324" s="16">
        <f t="shared" si="40"/>
        <v>2.0022731889531853E-2</v>
      </c>
      <c r="M324" s="16">
        <f t="shared" si="34"/>
        <v>5.562389571143328E-6</v>
      </c>
      <c r="N324" s="16"/>
    </row>
    <row r="325" spans="1:14" x14ac:dyDescent="0.25">
      <c r="A325" s="6">
        <v>44055</v>
      </c>
      <c r="B325" s="3">
        <v>2.5761818637773048E-2</v>
      </c>
      <c r="C325" s="3">
        <v>6.0430363203306407E-2</v>
      </c>
      <c r="D325" s="2">
        <v>1.245436845646667E-3</v>
      </c>
      <c r="E325" s="16">
        <v>2.0017248298137828E-2</v>
      </c>
      <c r="F325" s="23">
        <f t="shared" si="35"/>
        <v>-3.7771859200790292E-3</v>
      </c>
      <c r="G325" s="23">
        <f t="shared" si="36"/>
        <v>-1.7149422519192048E-2</v>
      </c>
      <c r="H325" s="23">
        <f t="shared" si="37"/>
        <v>-2.086183188199453E-2</v>
      </c>
      <c r="I325" s="23">
        <f t="shared" si="38"/>
        <v>-2.0926608439271077E-2</v>
      </c>
      <c r="J325" s="26">
        <f t="shared" si="33"/>
        <v>4.9014114607635173E-8</v>
      </c>
      <c r="K325" s="24">
        <f t="shared" si="39"/>
        <v>7.8798177118727386E-8</v>
      </c>
      <c r="L325" s="16">
        <f t="shared" si="40"/>
        <v>2.0022781089483827E-2</v>
      </c>
      <c r="M325" s="16">
        <f t="shared" si="34"/>
        <v>5.5327913459982114E-6</v>
      </c>
      <c r="N325" s="16"/>
    </row>
    <row r="326" spans="1:14" x14ac:dyDescent="0.25">
      <c r="A326" s="6">
        <v>44056</v>
      </c>
      <c r="B326" s="3">
        <v>2.553737787914831E-2</v>
      </c>
      <c r="C326" s="3">
        <v>5.8000227058245007E-2</v>
      </c>
      <c r="D326" s="2">
        <v>1.184938972370244E-3</v>
      </c>
      <c r="E326" s="16">
        <v>2.0017329401700808E-2</v>
      </c>
      <c r="F326" s="23">
        <f t="shared" si="35"/>
        <v>-8.7121472975379977E-3</v>
      </c>
      <c r="G326" s="23">
        <f t="shared" si="36"/>
        <v>-4.0213826564068023E-2</v>
      </c>
      <c r="H326" s="23">
        <f t="shared" si="37"/>
        <v>-4.8575625081182516E-2</v>
      </c>
      <c r="I326" s="23">
        <f t="shared" si="38"/>
        <v>-4.892597386160602E-2</v>
      </c>
      <c r="J326" s="26">
        <f t="shared" si="33"/>
        <v>4.8587096421515048E-8</v>
      </c>
      <c r="K326" s="24">
        <f t="shared" si="39"/>
        <v>8.1103562980106014E-8</v>
      </c>
      <c r="L326" s="16">
        <f t="shared" si="40"/>
        <v>2.0022830103598434E-2</v>
      </c>
      <c r="M326" s="16">
        <f t="shared" si="34"/>
        <v>5.5007018976253874E-6</v>
      </c>
      <c r="N326" s="16"/>
    </row>
    <row r="327" spans="1:14" x14ac:dyDescent="0.25">
      <c r="A327" s="6">
        <v>44057</v>
      </c>
      <c r="B327" s="3">
        <v>2.5538463072146592E-2</v>
      </c>
      <c r="C327" s="3">
        <v>5.8038596198654632E-2</v>
      </c>
      <c r="D327" s="2">
        <v>1.185773236622855E-3</v>
      </c>
      <c r="E327" s="16">
        <v>2.0017381225317338E-2</v>
      </c>
      <c r="F327" s="23">
        <f t="shared" si="35"/>
        <v>4.2494300057649426E-5</v>
      </c>
      <c r="G327" s="23">
        <f t="shared" si="36"/>
        <v>6.6153431384141648E-4</v>
      </c>
      <c r="H327" s="23">
        <f t="shared" si="37"/>
        <v>7.0405672533691011E-4</v>
      </c>
      <c r="I327" s="23">
        <f t="shared" si="38"/>
        <v>7.040286138990659E-4</v>
      </c>
      <c r="J327" s="26">
        <f t="shared" si="33"/>
        <v>4.8589161096169316E-8</v>
      </c>
      <c r="K327" s="24">
        <f t="shared" si="39"/>
        <v>5.1823616530055627E-8</v>
      </c>
      <c r="L327" s="16">
        <f t="shared" si="40"/>
        <v>2.0022878690694856E-2</v>
      </c>
      <c r="M327" s="16">
        <f t="shared" si="34"/>
        <v>5.4974653775179128E-6</v>
      </c>
      <c r="N327" s="16"/>
    </row>
    <row r="328" spans="1:14" x14ac:dyDescent="0.25">
      <c r="A328" s="6">
        <v>44058</v>
      </c>
      <c r="B328" s="3">
        <v>2.618403272540892E-2</v>
      </c>
      <c r="C328" s="3">
        <v>6.5000632974629671E-2</v>
      </c>
      <c r="D328" s="2">
        <v>1.361582960783998E-3</v>
      </c>
      <c r="E328" s="16">
        <v>2.0017481822421281E-2</v>
      </c>
      <c r="F328" s="23">
        <f t="shared" si="35"/>
        <v>2.5278328278353523E-2</v>
      </c>
      <c r="G328" s="23">
        <f t="shared" si="36"/>
        <v>0.11995529237380875</v>
      </c>
      <c r="H328" s="23">
        <f t="shared" si="37"/>
        <v>0.14826588991151324</v>
      </c>
      <c r="I328" s="23">
        <f t="shared" si="38"/>
        <v>0.14523362065216228</v>
      </c>
      <c r="J328" s="26">
        <f t="shared" si="33"/>
        <v>4.9817413861128083E-8</v>
      </c>
      <c r="K328" s="24">
        <f t="shared" si="39"/>
        <v>1.0059710394208499E-7</v>
      </c>
      <c r="L328" s="16">
        <f t="shared" si="40"/>
        <v>2.0022927279855954E-2</v>
      </c>
      <c r="M328" s="16">
        <f t="shared" si="34"/>
        <v>5.4454574346732287E-6</v>
      </c>
      <c r="N328" s="16"/>
    </row>
    <row r="329" spans="1:14" x14ac:dyDescent="0.25">
      <c r="A329" s="6">
        <v>44059</v>
      </c>
      <c r="B329" s="3">
        <v>2.57828255556856E-2</v>
      </c>
      <c r="C329" s="3">
        <v>6.0667304124152069E-2</v>
      </c>
      <c r="D329" s="2">
        <v>1.251339615333391E-3</v>
      </c>
      <c r="E329" s="16">
        <v>2.001756053714554E-2</v>
      </c>
      <c r="F329" s="23">
        <f t="shared" si="35"/>
        <v>-1.5322588920154701E-2</v>
      </c>
      <c r="G329" s="23">
        <f t="shared" si="36"/>
        <v>-6.6665948501900552E-2</v>
      </c>
      <c r="H329" s="23">
        <f t="shared" si="37"/>
        <v>-8.0967042498188313E-2</v>
      </c>
      <c r="I329" s="23">
        <f t="shared" si="38"/>
        <v>-8.1988537422055252E-2</v>
      </c>
      <c r="J329" s="26">
        <f t="shared" si="33"/>
        <v>4.9054082107468797E-8</v>
      </c>
      <c r="K329" s="24">
        <f t="shared" si="39"/>
        <v>7.8714724259520974E-8</v>
      </c>
      <c r="L329" s="16">
        <f t="shared" si="40"/>
        <v>2.0022977097269815E-2</v>
      </c>
      <c r="M329" s="16">
        <f t="shared" si="34"/>
        <v>5.4165601242744943E-6</v>
      </c>
      <c r="N329" s="16"/>
    </row>
    <row r="330" spans="1:14" x14ac:dyDescent="0.25">
      <c r="A330" s="6">
        <v>44060</v>
      </c>
      <c r="B330" s="3">
        <v>2.6029415017451148E-2</v>
      </c>
      <c r="C330" s="3">
        <v>6.3324667846803101E-2</v>
      </c>
      <c r="D330" s="2">
        <v>1.3186432481813459E-3</v>
      </c>
      <c r="E330" s="16">
        <v>2.0017643323122759E-2</v>
      </c>
      <c r="F330" s="23">
        <f t="shared" si="35"/>
        <v>9.5640976677660028E-3</v>
      </c>
      <c r="G330" s="23">
        <f t="shared" si="36"/>
        <v>4.3802238471201793E-2</v>
      </c>
      <c r="H330" s="23">
        <f t="shared" si="37"/>
        <v>5.3785265025772633E-2</v>
      </c>
      <c r="I330" s="23">
        <f t="shared" si="38"/>
        <v>5.3366336138967796E-2</v>
      </c>
      <c r="J330" s="26">
        <f t="shared" ref="J330:J393" si="41">B330/$B$2</f>
        <v>4.9523240139747238E-8</v>
      </c>
      <c r="K330" s="24">
        <f t="shared" si="39"/>
        <v>8.2785977219279605E-8</v>
      </c>
      <c r="L330" s="16">
        <f t="shared" si="40"/>
        <v>2.0023026151351923E-2</v>
      </c>
      <c r="M330" s="16">
        <f t="shared" ref="M330:M393" si="42">ABS(E330-L330)</f>
        <v>5.3828282291640273E-6</v>
      </c>
      <c r="N330" s="16"/>
    </row>
    <row r="331" spans="1:14" x14ac:dyDescent="0.25">
      <c r="A331" s="6">
        <v>44061</v>
      </c>
      <c r="B331" s="3">
        <v>2.6224390307839809E-2</v>
      </c>
      <c r="C331" s="3">
        <v>6.5430434273193269E-2</v>
      </c>
      <c r="D331" s="2">
        <v>1.3726985971133439E-3</v>
      </c>
      <c r="E331" s="16">
        <v>2.0017723720452602E-2</v>
      </c>
      <c r="F331" s="23">
        <f t="shared" ref="F331:F394" si="43">(B331/B330)-1</f>
        <v>7.4905751918721286E-3</v>
      </c>
      <c r="G331" s="23">
        <f t="shared" ref="G331:G394" si="44">(C331/C330)-1</f>
        <v>3.3253493432993553E-2</v>
      </c>
      <c r="H331" s="23">
        <f t="shared" ref="H331:H394" si="45">(D331/D330)-1</f>
        <v>4.0993156417818311E-2</v>
      </c>
      <c r="I331" s="23">
        <f t="shared" ref="I331:I394" si="46">F331+G331</f>
        <v>4.0744068624865681E-2</v>
      </c>
      <c r="J331" s="26">
        <f t="shared" si="41"/>
        <v>4.9894197693759149E-8</v>
      </c>
      <c r="K331" s="24">
        <f t="shared" ref="K331:K394" si="47">E331-E330</f>
        <v>8.0397329842163412E-8</v>
      </c>
      <c r="L331" s="16">
        <f t="shared" si="40"/>
        <v>2.0023075674592064E-2</v>
      </c>
      <c r="M331" s="16">
        <f t="shared" si="42"/>
        <v>5.3519541394625447E-6</v>
      </c>
      <c r="N331" s="16"/>
    </row>
    <row r="332" spans="1:14" x14ac:dyDescent="0.25">
      <c r="A332" s="6">
        <v>44062</v>
      </c>
      <c r="B332" s="3">
        <v>2.6511195807368292E-2</v>
      </c>
      <c r="C332" s="3">
        <v>6.8531731948237279E-2</v>
      </c>
      <c r="D332" s="2">
        <v>1.4534865317582359E-3</v>
      </c>
      <c r="E332" s="16">
        <v>2.0017814565431901E-2</v>
      </c>
      <c r="F332" s="23">
        <f t="shared" si="43"/>
        <v>1.0936593612349554E-2</v>
      </c>
      <c r="G332" s="23">
        <f t="shared" si="44"/>
        <v>4.7398396625262906E-2</v>
      </c>
      <c r="H332" s="23">
        <f t="shared" si="45"/>
        <v>5.8853367239378951E-2</v>
      </c>
      <c r="I332" s="23">
        <f t="shared" si="46"/>
        <v>5.8334990237612461E-2</v>
      </c>
      <c r="J332" s="26">
        <f t="shared" si="41"/>
        <v>5.0439870257550021E-8</v>
      </c>
      <c r="K332" s="24">
        <f t="shared" si="47"/>
        <v>9.0844979299536943E-8</v>
      </c>
      <c r="L332" s="16">
        <f t="shared" ref="L332:L395" si="48">L331+J331</f>
        <v>2.0023125568789758E-2</v>
      </c>
      <c r="M332" s="16">
        <f t="shared" si="42"/>
        <v>5.3110033578565585E-6</v>
      </c>
      <c r="N332" s="16"/>
    </row>
    <row r="333" spans="1:14" x14ac:dyDescent="0.25">
      <c r="A333" s="6">
        <v>44063</v>
      </c>
      <c r="B333" s="3">
        <v>2.675783533970575E-2</v>
      </c>
      <c r="C333" s="3">
        <v>7.1193392637771816E-2</v>
      </c>
      <c r="D333" s="2">
        <v>1.523984861981214E-3</v>
      </c>
      <c r="E333" s="16">
        <v>2.0017906912367191E-2</v>
      </c>
      <c r="F333" s="23">
        <f t="shared" si="43"/>
        <v>9.3032217078985457E-3</v>
      </c>
      <c r="G333" s="23">
        <f t="shared" si="44"/>
        <v>3.8838368940462775E-2</v>
      </c>
      <c r="H333" s="23">
        <f t="shared" si="45"/>
        <v>4.8502912605387971E-2</v>
      </c>
      <c r="I333" s="23">
        <f t="shared" si="46"/>
        <v>4.8141590648361321E-2</v>
      </c>
      <c r="J333" s="26">
        <f t="shared" si="41"/>
        <v>5.0909123553473647E-8</v>
      </c>
      <c r="K333" s="24">
        <f t="shared" si="47"/>
        <v>9.2346935289672194E-8</v>
      </c>
      <c r="L333" s="16">
        <f t="shared" si="48"/>
        <v>2.0023176008660014E-2</v>
      </c>
      <c r="M333" s="16">
        <f t="shared" si="42"/>
        <v>5.2690962928231277E-6</v>
      </c>
      <c r="N333" s="16"/>
    </row>
    <row r="334" spans="1:14" x14ac:dyDescent="0.25">
      <c r="A334" s="6">
        <v>44064</v>
      </c>
      <c r="B334" s="3">
        <v>2.669468890489976E-2</v>
      </c>
      <c r="C334" s="3">
        <v>7.05116610347125E-2</v>
      </c>
      <c r="D334" s="2">
        <v>1.5058294843915141E-3</v>
      </c>
      <c r="E334" s="16">
        <v>2.001800419579804E-2</v>
      </c>
      <c r="F334" s="23">
        <f t="shared" si="43"/>
        <v>-2.359923140430098E-3</v>
      </c>
      <c r="G334" s="23">
        <f t="shared" si="44"/>
        <v>-9.575770697260233E-3</v>
      </c>
      <c r="H334" s="23">
        <f t="shared" si="45"/>
        <v>-1.1913095754834124E-2</v>
      </c>
      <c r="I334" s="23">
        <f t="shared" si="46"/>
        <v>-1.1935693837690331E-2</v>
      </c>
      <c r="J334" s="26">
        <f t="shared" si="41"/>
        <v>5.078898193474079E-8</v>
      </c>
      <c r="K334" s="24">
        <f t="shared" si="47"/>
        <v>9.7283430849220975E-8</v>
      </c>
      <c r="L334" s="16">
        <f t="shared" si="48"/>
        <v>2.0023226917783566E-2</v>
      </c>
      <c r="M334" s="16">
        <f t="shared" si="42"/>
        <v>5.2227219855260909E-6</v>
      </c>
      <c r="N334" s="16"/>
    </row>
    <row r="335" spans="1:14" x14ac:dyDescent="0.25">
      <c r="A335" s="6">
        <v>44065</v>
      </c>
      <c r="B335" s="3">
        <v>2.660674873693104E-2</v>
      </c>
      <c r="C335" s="3">
        <v>6.9560310022817262E-2</v>
      </c>
      <c r="D335" s="2">
        <v>1.4806189526721E-3</v>
      </c>
      <c r="E335" s="16">
        <v>2.001810578694449E-2</v>
      </c>
      <c r="F335" s="23">
        <f t="shared" si="43"/>
        <v>-3.2942945423342085E-3</v>
      </c>
      <c r="G335" s="23">
        <f t="shared" si="44"/>
        <v>-1.3492108935384328E-2</v>
      </c>
      <c r="H335" s="23">
        <f t="shared" si="45"/>
        <v>-1.6741956496888033E-2</v>
      </c>
      <c r="I335" s="23">
        <f t="shared" si="46"/>
        <v>-1.6786403477718537E-2</v>
      </c>
      <c r="J335" s="26">
        <f t="shared" si="41"/>
        <v>5.0621668068742463E-8</v>
      </c>
      <c r="K335" s="24">
        <f t="shared" si="47"/>
        <v>1.0159114645011402E-7</v>
      </c>
      <c r="L335" s="16">
        <f t="shared" si="48"/>
        <v>2.0023277706765499E-2</v>
      </c>
      <c r="M335" s="16">
        <f t="shared" si="42"/>
        <v>5.1719198210092854E-6</v>
      </c>
      <c r="N335" s="16"/>
    </row>
    <row r="336" spans="1:14" x14ac:dyDescent="0.25">
      <c r="A336" s="6">
        <v>44066</v>
      </c>
      <c r="B336" s="3">
        <v>2.6502058345797559E-2</v>
      </c>
      <c r="C336" s="3">
        <v>6.8430481140437205E-2</v>
      </c>
      <c r="D336" s="2">
        <v>1.450838883051893E-3</v>
      </c>
      <c r="E336" s="16">
        <v>2.001820436882883E-2</v>
      </c>
      <c r="F336" s="23">
        <f t="shared" si="43"/>
        <v>-3.9347307019202971E-3</v>
      </c>
      <c r="G336" s="23">
        <f t="shared" si="44"/>
        <v>-1.6242435981229097E-2</v>
      </c>
      <c r="H336" s="23">
        <f t="shared" si="45"/>
        <v>-2.0113257071620261E-2</v>
      </c>
      <c r="I336" s="23">
        <f t="shared" si="46"/>
        <v>-2.0177166683149395E-2</v>
      </c>
      <c r="J336" s="26">
        <f t="shared" si="41"/>
        <v>5.0422485437209971E-8</v>
      </c>
      <c r="K336" s="24">
        <f t="shared" si="47"/>
        <v>9.8581884339782322E-8</v>
      </c>
      <c r="L336" s="16">
        <f t="shared" si="48"/>
        <v>2.0023328328433568E-2</v>
      </c>
      <c r="M336" s="16">
        <f t="shared" si="42"/>
        <v>5.1239596047386593E-6</v>
      </c>
      <c r="N336" s="16"/>
    </row>
    <row r="337" spans="1:14" x14ac:dyDescent="0.25">
      <c r="A337" s="6">
        <v>44067</v>
      </c>
      <c r="B337" s="3">
        <v>2.6502240922857329E-2</v>
      </c>
      <c r="C337" s="3">
        <v>6.8431471234070854E-2</v>
      </c>
      <c r="D337" s="2">
        <v>1.450869869880741E-3</v>
      </c>
      <c r="E337" s="16">
        <v>2.0018267016337889E-2</v>
      </c>
      <c r="F337" s="23">
        <f t="shared" si="43"/>
        <v>6.8891652635905132E-6</v>
      </c>
      <c r="G337" s="23">
        <f t="shared" si="44"/>
        <v>1.4468605468609397E-5</v>
      </c>
      <c r="H337" s="23">
        <f t="shared" si="45"/>
        <v>2.1357870408689195E-5</v>
      </c>
      <c r="I337" s="23">
        <f t="shared" si="46"/>
        <v>2.135777073219991E-5</v>
      </c>
      <c r="J337" s="26">
        <f t="shared" si="41"/>
        <v>5.0422832806045149E-8</v>
      </c>
      <c r="K337" s="24">
        <f t="shared" si="47"/>
        <v>6.2647509058849637E-8</v>
      </c>
      <c r="L337" s="16">
        <f t="shared" si="48"/>
        <v>2.0023378750919005E-2</v>
      </c>
      <c r="M337" s="16">
        <f t="shared" si="42"/>
        <v>5.1117345811167725E-6</v>
      </c>
      <c r="N337" s="16"/>
    </row>
    <row r="338" spans="1:14" x14ac:dyDescent="0.25">
      <c r="A338" s="6">
        <v>44068</v>
      </c>
      <c r="B338" s="3">
        <v>2.6431508331138231E-2</v>
      </c>
      <c r="C338" s="3">
        <v>6.7670531752146962E-2</v>
      </c>
      <c r="D338" s="2">
        <v>1.430907379023541E-3</v>
      </c>
      <c r="E338" s="16">
        <v>2.001837133660506E-2</v>
      </c>
      <c r="F338" s="23">
        <f t="shared" si="43"/>
        <v>-2.6689287115374549E-3</v>
      </c>
      <c r="G338" s="23">
        <f t="shared" si="44"/>
        <v>-1.1119729975132109E-2</v>
      </c>
      <c r="H338" s="23">
        <f t="shared" si="45"/>
        <v>-1.3758980920074437E-2</v>
      </c>
      <c r="I338" s="23">
        <f t="shared" si="46"/>
        <v>-1.3788658686669564E-2</v>
      </c>
      <c r="J338" s="26">
        <f t="shared" si="41"/>
        <v>5.0288257859852036E-8</v>
      </c>
      <c r="K338" s="24">
        <f t="shared" si="47"/>
        <v>1.0432026717119292E-7</v>
      </c>
      <c r="L338" s="16">
        <f t="shared" si="48"/>
        <v>2.002342917375181E-2</v>
      </c>
      <c r="M338" s="16">
        <f t="shared" si="42"/>
        <v>5.0578371467505101E-6</v>
      </c>
      <c r="N338" s="16"/>
    </row>
    <row r="339" spans="1:14" x14ac:dyDescent="0.25">
      <c r="A339" s="6">
        <v>44069</v>
      </c>
      <c r="B339" s="3">
        <v>2.622632834148592E-2</v>
      </c>
      <c r="C339" s="3">
        <v>6.5461496704090461E-2</v>
      </c>
      <c r="D339" s="2">
        <v>1.3734517650292599E-3</v>
      </c>
      <c r="E339" s="16">
        <v>2.0018461434163321E-2</v>
      </c>
      <c r="F339" s="23">
        <f t="shared" si="43"/>
        <v>-7.7627045373946935E-3</v>
      </c>
      <c r="G339" s="23">
        <f t="shared" si="44"/>
        <v>-3.2643973541502613E-2</v>
      </c>
      <c r="H339" s="23">
        <f t="shared" si="45"/>
        <v>-4.0153272557367781E-2</v>
      </c>
      <c r="I339" s="23">
        <f t="shared" si="46"/>
        <v>-4.0406678078897307E-2</v>
      </c>
      <c r="J339" s="26">
        <f t="shared" si="41"/>
        <v>4.9897884972385695E-8</v>
      </c>
      <c r="K339" s="24">
        <f t="shared" si="47"/>
        <v>9.009755826128174E-8</v>
      </c>
      <c r="L339" s="16">
        <f t="shared" si="48"/>
        <v>2.002347946200967E-2</v>
      </c>
      <c r="M339" s="16">
        <f t="shared" si="42"/>
        <v>5.0180278463492212E-6</v>
      </c>
      <c r="N339" s="16"/>
    </row>
    <row r="340" spans="1:14" x14ac:dyDescent="0.25">
      <c r="A340" s="6">
        <v>44070</v>
      </c>
      <c r="B340" s="3">
        <v>2.6055594013834081E-2</v>
      </c>
      <c r="C340" s="3">
        <v>6.3604783194478515E-2</v>
      </c>
      <c r="D340" s="2">
        <v>1.3258083266026149E-3</v>
      </c>
      <c r="E340" s="16">
        <v>2.001854792548291E-2</v>
      </c>
      <c r="F340" s="23">
        <f t="shared" si="43"/>
        <v>-6.5100354662213089E-3</v>
      </c>
      <c r="G340" s="23">
        <f t="shared" si="44"/>
        <v>-2.8363444209119737E-2</v>
      </c>
      <c r="H340" s="23">
        <f t="shared" si="45"/>
        <v>-3.4688832647595813E-2</v>
      </c>
      <c r="I340" s="23">
        <f t="shared" si="46"/>
        <v>-3.4873479675341046E-2</v>
      </c>
      <c r="J340" s="26">
        <f t="shared" si="41"/>
        <v>4.9573047971526027E-8</v>
      </c>
      <c r="K340" s="24">
        <f t="shared" si="47"/>
        <v>8.6491319589016014E-8</v>
      </c>
      <c r="L340" s="16">
        <f t="shared" si="48"/>
        <v>2.0023529359894644E-2</v>
      </c>
      <c r="M340" s="16">
        <f t="shared" si="42"/>
        <v>4.9814344117334042E-6</v>
      </c>
      <c r="N340" s="16"/>
    </row>
    <row r="341" spans="1:14" x14ac:dyDescent="0.25">
      <c r="A341" s="6">
        <v>44071</v>
      </c>
      <c r="B341" s="3">
        <v>2.6132853820617911E-2</v>
      </c>
      <c r="C341" s="3">
        <v>6.4441016440256599E-2</v>
      </c>
      <c r="D341" s="2">
        <v>1.347222130148209E-3</v>
      </c>
      <c r="E341" s="16">
        <v>2.001862444704133E-2</v>
      </c>
      <c r="F341" s="23">
        <f t="shared" si="43"/>
        <v>2.9651907664360877E-3</v>
      </c>
      <c r="G341" s="23">
        <f t="shared" si="44"/>
        <v>1.3147332696995528E-2</v>
      </c>
      <c r="H341" s="23">
        <f t="shared" si="45"/>
        <v>1.6151507812948385E-2</v>
      </c>
      <c r="I341" s="23">
        <f t="shared" si="46"/>
        <v>1.6112523463431616E-2</v>
      </c>
      <c r="J341" s="26">
        <f t="shared" si="41"/>
        <v>4.9720041515635298E-8</v>
      </c>
      <c r="K341" s="24">
        <f t="shared" si="47"/>
        <v>7.6521558419612168E-8</v>
      </c>
      <c r="L341" s="16">
        <f t="shared" si="48"/>
        <v>2.0023578932942616E-2</v>
      </c>
      <c r="M341" s="16">
        <f t="shared" si="42"/>
        <v>4.9544859012859432E-6</v>
      </c>
      <c r="N341" s="16"/>
    </row>
    <row r="342" spans="1:14" x14ac:dyDescent="0.25">
      <c r="A342" s="6">
        <v>44072</v>
      </c>
      <c r="B342" s="3">
        <v>2.616932620650602E-2</v>
      </c>
      <c r="C342" s="3">
        <v>6.4834647855290889E-2</v>
      </c>
      <c r="D342" s="2">
        <v>1.357343239367243E-3</v>
      </c>
      <c r="E342" s="16">
        <v>2.0018711106197878E-2</v>
      </c>
      <c r="F342" s="23">
        <f t="shared" si="43"/>
        <v>1.3956526194369712E-3</v>
      </c>
      <c r="G342" s="23">
        <f t="shared" si="44"/>
        <v>6.1083986066425844E-3</v>
      </c>
      <c r="H342" s="23">
        <f t="shared" si="45"/>
        <v>7.5125764285957075E-3</v>
      </c>
      <c r="I342" s="23">
        <f t="shared" si="46"/>
        <v>7.5040512260795555E-3</v>
      </c>
      <c r="J342" s="26">
        <f t="shared" si="41"/>
        <v>4.9789433421815108E-8</v>
      </c>
      <c r="K342" s="24">
        <f t="shared" si="47"/>
        <v>8.6659156548624106E-8</v>
      </c>
      <c r="L342" s="16">
        <f t="shared" si="48"/>
        <v>2.002362865298413E-2</v>
      </c>
      <c r="M342" s="16">
        <f t="shared" si="42"/>
        <v>4.9175467862518085E-6</v>
      </c>
      <c r="N342" s="16"/>
    </row>
    <row r="343" spans="1:14" x14ac:dyDescent="0.25">
      <c r="A343" s="6">
        <v>44073</v>
      </c>
      <c r="B343" s="3">
        <v>2.5978120489788439E-2</v>
      </c>
      <c r="C343" s="3">
        <v>6.2787493930905422E-2</v>
      </c>
      <c r="D343" s="2">
        <v>1.3048808660711369E-3</v>
      </c>
      <c r="E343" s="16">
        <v>2.001880126467101E-2</v>
      </c>
      <c r="F343" s="23">
        <f t="shared" si="43"/>
        <v>-7.3064822230709536E-3</v>
      </c>
      <c r="G343" s="23">
        <f t="shared" si="44"/>
        <v>-3.1574998740714344E-2</v>
      </c>
      <c r="H343" s="23">
        <f t="shared" si="45"/>
        <v>-3.8650778796793239E-2</v>
      </c>
      <c r="I343" s="23">
        <f t="shared" si="46"/>
        <v>-3.8881480963785298E-2</v>
      </c>
      <c r="J343" s="26">
        <f t="shared" si="41"/>
        <v>4.942564781162184E-8</v>
      </c>
      <c r="K343" s="24">
        <f t="shared" si="47"/>
        <v>9.0158473131651817E-8</v>
      </c>
      <c r="L343" s="16">
        <f t="shared" si="48"/>
        <v>2.0023678442417554E-2</v>
      </c>
      <c r="M343" s="16">
        <f t="shared" si="42"/>
        <v>4.8771777465435318E-6</v>
      </c>
      <c r="N343" s="16"/>
    </row>
    <row r="344" spans="1:14" x14ac:dyDescent="0.25">
      <c r="A344" s="6">
        <v>44074</v>
      </c>
      <c r="B344" s="3">
        <v>2.5726537838302511E-2</v>
      </c>
      <c r="C344" s="3">
        <v>6.0062490335553782E-2</v>
      </c>
      <c r="D344" s="2">
        <v>1.236159944224243E-3</v>
      </c>
      <c r="E344" s="16">
        <v>2.0018877345633099E-2</v>
      </c>
      <c r="F344" s="23">
        <f t="shared" si="43"/>
        <v>-9.6844054436048266E-3</v>
      </c>
      <c r="G344" s="23">
        <f t="shared" si="44"/>
        <v>-4.3400419808925172E-2</v>
      </c>
      <c r="H344" s="23">
        <f t="shared" si="45"/>
        <v>-5.2664517990677284E-2</v>
      </c>
      <c r="I344" s="23">
        <f t="shared" si="46"/>
        <v>-5.3084825252529999E-2</v>
      </c>
      <c r="J344" s="26">
        <f t="shared" si="41"/>
        <v>4.8946989798901281E-8</v>
      </c>
      <c r="K344" s="24">
        <f t="shared" si="47"/>
        <v>7.6080962089358772E-8</v>
      </c>
      <c r="L344" s="16">
        <f t="shared" si="48"/>
        <v>2.0023727868065364E-2</v>
      </c>
      <c r="M344" s="16">
        <f t="shared" si="42"/>
        <v>4.8505224322648033E-6</v>
      </c>
      <c r="N344" s="16"/>
    </row>
    <row r="345" spans="1:14" x14ac:dyDescent="0.25">
      <c r="A345" s="6">
        <v>44075</v>
      </c>
      <c r="B345" s="3">
        <v>2.616015448837709E-2</v>
      </c>
      <c r="C345" s="3">
        <v>6.4788075238848802E-2</v>
      </c>
      <c r="D345" s="2">
        <v>1.3558928458023069E-3</v>
      </c>
      <c r="E345" s="16">
        <v>2.0018958201405101E-2</v>
      </c>
      <c r="F345" s="23">
        <f t="shared" si="43"/>
        <v>1.6854838874937883E-2</v>
      </c>
      <c r="G345" s="23">
        <f t="shared" si="44"/>
        <v>7.8677805014317315E-2</v>
      </c>
      <c r="H345" s="23">
        <f t="shared" si="45"/>
        <v>9.6858745615805208E-2</v>
      </c>
      <c r="I345" s="23">
        <f t="shared" si="46"/>
        <v>9.5532643889255198E-2</v>
      </c>
      <c r="J345" s="26">
        <f t="shared" si="41"/>
        <v>4.9771983425374978E-8</v>
      </c>
      <c r="K345" s="24">
        <f t="shared" si="47"/>
        <v>8.0855772001398041E-8</v>
      </c>
      <c r="L345" s="16">
        <f t="shared" si="48"/>
        <v>2.0023776815055162E-2</v>
      </c>
      <c r="M345" s="16">
        <f t="shared" si="42"/>
        <v>4.818613650061504E-6</v>
      </c>
      <c r="N345" s="16"/>
    </row>
    <row r="346" spans="1:14" x14ac:dyDescent="0.25">
      <c r="A346" s="6">
        <v>44076</v>
      </c>
      <c r="B346" s="3">
        <v>2.7866371738484549E-2</v>
      </c>
      <c r="C346" s="3">
        <v>8.3288545542435422E-2</v>
      </c>
      <c r="D346" s="2">
        <v>1.856759657314564E-3</v>
      </c>
      <c r="E346" s="16">
        <v>2.0019055053150239E-2</v>
      </c>
      <c r="F346" s="23">
        <f t="shared" si="43"/>
        <v>6.5221986776321517E-2</v>
      </c>
      <c r="G346" s="23">
        <f t="shared" si="44"/>
        <v>0.28555363368000175</v>
      </c>
      <c r="H346" s="23">
        <f t="shared" si="45"/>
        <v>0.36939999577613003</v>
      </c>
      <c r="I346" s="23">
        <f t="shared" si="46"/>
        <v>0.35077562045632327</v>
      </c>
      <c r="J346" s="26">
        <f t="shared" si="41"/>
        <v>5.3018211070176081E-8</v>
      </c>
      <c r="K346" s="24">
        <f t="shared" si="47"/>
        <v>9.6851745137738199E-8</v>
      </c>
      <c r="L346" s="16">
        <f t="shared" si="48"/>
        <v>2.0023826587038589E-2</v>
      </c>
      <c r="M346" s="16">
        <f t="shared" si="42"/>
        <v>4.7715338883508318E-6</v>
      </c>
      <c r="N346" s="16"/>
    </row>
    <row r="347" spans="1:14" x14ac:dyDescent="0.25">
      <c r="A347" s="6">
        <v>44077</v>
      </c>
      <c r="B347" s="3">
        <v>2.8145294879031241E-2</v>
      </c>
      <c r="C347" s="3">
        <v>8.6170612977581051E-2</v>
      </c>
      <c r="D347" s="2">
        <v>1.940237849728716E-3</v>
      </c>
      <c r="E347" s="16">
        <v>2.0019168569037911E-2</v>
      </c>
      <c r="F347" s="23">
        <f t="shared" si="43"/>
        <v>1.000930954213497E-2</v>
      </c>
      <c r="G347" s="23">
        <f t="shared" si="44"/>
        <v>3.4603406943602089E-2</v>
      </c>
      <c r="H347" s="23">
        <f t="shared" si="45"/>
        <v>4.4959072697048352E-2</v>
      </c>
      <c r="I347" s="23">
        <f t="shared" si="46"/>
        <v>4.4612716485737058E-2</v>
      </c>
      <c r="J347" s="26">
        <f t="shared" si="41"/>
        <v>5.3548886756147717E-8</v>
      </c>
      <c r="K347" s="24">
        <f t="shared" si="47"/>
        <v>1.1351588767236076E-7</v>
      </c>
      <c r="L347" s="16">
        <f t="shared" si="48"/>
        <v>2.0023879605249661E-2</v>
      </c>
      <c r="M347" s="16">
        <f t="shared" si="42"/>
        <v>4.7110362117498694E-6</v>
      </c>
      <c r="N347" s="16"/>
    </row>
    <row r="348" spans="1:14" x14ac:dyDescent="0.25">
      <c r="A348" s="6">
        <v>44078</v>
      </c>
      <c r="B348" s="3">
        <v>2.9491945115724338E-2</v>
      </c>
      <c r="C348" s="3">
        <v>0.10090545249507341</v>
      </c>
      <c r="D348" s="2">
        <v>2.3807184534896269E-3</v>
      </c>
      <c r="E348" s="16">
        <v>2.001931161078694E-2</v>
      </c>
      <c r="F348" s="23">
        <f t="shared" si="43"/>
        <v>4.7846371568712076E-2</v>
      </c>
      <c r="G348" s="23">
        <f t="shared" si="44"/>
        <v>0.17099610886284289</v>
      </c>
      <c r="H348" s="23">
        <f t="shared" si="45"/>
        <v>0.22702402379301012</v>
      </c>
      <c r="I348" s="23">
        <f t="shared" si="46"/>
        <v>0.21884248043155496</v>
      </c>
      <c r="J348" s="26">
        <f t="shared" si="41"/>
        <v>5.6111006688973245E-8</v>
      </c>
      <c r="K348" s="24">
        <f t="shared" si="47"/>
        <v>1.4304174902890487E-7</v>
      </c>
      <c r="L348" s="16">
        <f t="shared" si="48"/>
        <v>2.0023933154136416E-2</v>
      </c>
      <c r="M348" s="16">
        <f t="shared" si="42"/>
        <v>4.6215433494763147E-6</v>
      </c>
      <c r="N348" s="16"/>
    </row>
    <row r="349" spans="1:14" x14ac:dyDescent="0.25">
      <c r="A349" s="6">
        <v>44079</v>
      </c>
      <c r="B349" s="3">
        <v>3.3170426652766753E-2</v>
      </c>
      <c r="C349" s="3">
        <v>0.1406138266312115</v>
      </c>
      <c r="D349" s="2">
        <v>3.731376498108369E-3</v>
      </c>
      <c r="E349" s="16">
        <v>2.0019500570405861E-2</v>
      </c>
      <c r="F349" s="23">
        <f t="shared" si="43"/>
        <v>0.12472834608257632</v>
      </c>
      <c r="G349" s="23">
        <f t="shared" si="44"/>
        <v>0.3935205992766031</v>
      </c>
      <c r="H349" s="23">
        <f t="shared" si="45"/>
        <v>0.56733211885637491</v>
      </c>
      <c r="I349" s="23">
        <f t="shared" si="46"/>
        <v>0.51824894535917942</v>
      </c>
      <c r="J349" s="26">
        <f t="shared" si="41"/>
        <v>6.3109639750317258E-8</v>
      </c>
      <c r="K349" s="24">
        <f t="shared" si="47"/>
        <v>1.8895961892070878E-7</v>
      </c>
      <c r="L349" s="16">
        <f t="shared" si="48"/>
        <v>2.0023989265143104E-2</v>
      </c>
      <c r="M349" s="16">
        <f t="shared" si="42"/>
        <v>4.4886947372438368E-6</v>
      </c>
      <c r="N349" s="16"/>
    </row>
    <row r="350" spans="1:14" x14ac:dyDescent="0.25">
      <c r="A350" s="6">
        <v>44080</v>
      </c>
      <c r="B350" s="3">
        <v>3.4405286102564998E-2</v>
      </c>
      <c r="C350" s="3">
        <v>0.15330633782243019</v>
      </c>
      <c r="D350" s="2">
        <v>4.2196387312937534E-3</v>
      </c>
      <c r="E350" s="16">
        <v>2.0019727967841759E-2</v>
      </c>
      <c r="F350" s="23">
        <f t="shared" si="43"/>
        <v>3.7227722836517874E-2</v>
      </c>
      <c r="G350" s="23">
        <f t="shared" si="44"/>
        <v>9.02650293737286E-2</v>
      </c>
      <c r="H350" s="23">
        <f t="shared" si="45"/>
        <v>0.13085311370560171</v>
      </c>
      <c r="I350" s="23">
        <f t="shared" si="46"/>
        <v>0.12749275221024647</v>
      </c>
      <c r="J350" s="26">
        <f t="shared" si="41"/>
        <v>6.545906792725456E-8</v>
      </c>
      <c r="K350" s="24">
        <f t="shared" si="47"/>
        <v>2.2739743589864081E-7</v>
      </c>
      <c r="L350" s="16">
        <f t="shared" si="48"/>
        <v>2.0024052374782855E-2</v>
      </c>
      <c r="M350" s="16">
        <f t="shared" si="42"/>
        <v>4.3244069410953989E-6</v>
      </c>
      <c r="N350" s="16"/>
    </row>
    <row r="351" spans="1:14" x14ac:dyDescent="0.25">
      <c r="A351" s="6">
        <v>44081</v>
      </c>
      <c r="B351" s="3">
        <v>3.1569455069747752E-2</v>
      </c>
      <c r="C351" s="3">
        <v>0.1235877699529718</v>
      </c>
      <c r="D351" s="2">
        <v>3.1212788405605308E-3</v>
      </c>
      <c r="E351" s="16">
        <v>2.0020000744370572E-2</v>
      </c>
      <c r="F351" s="23">
        <f t="shared" si="43"/>
        <v>-8.2424282837334939E-2</v>
      </c>
      <c r="G351" s="23">
        <f t="shared" si="44"/>
        <v>-0.19385087591016925</v>
      </c>
      <c r="H351" s="23">
        <f t="shared" si="45"/>
        <v>-0.2602971393232193</v>
      </c>
      <c r="I351" s="23">
        <f t="shared" si="46"/>
        <v>-0.27627515874750419</v>
      </c>
      <c r="J351" s="26">
        <f t="shared" si="41"/>
        <v>6.0063651198150208E-8</v>
      </c>
      <c r="K351" s="24">
        <f t="shared" si="47"/>
        <v>2.7277652881255166E-7</v>
      </c>
      <c r="L351" s="16">
        <f t="shared" si="48"/>
        <v>2.0024117833850781E-2</v>
      </c>
      <c r="M351" s="16">
        <f t="shared" si="42"/>
        <v>4.1170894802093627E-6</v>
      </c>
      <c r="N351" s="16"/>
    </row>
    <row r="352" spans="1:14" x14ac:dyDescent="0.25">
      <c r="A352" s="6">
        <v>44082</v>
      </c>
      <c r="B352" s="3">
        <v>3.044480645950778E-2</v>
      </c>
      <c r="C352" s="3">
        <v>0.1109398758545964</v>
      </c>
      <c r="D352" s="2">
        <v>2.7020344392280058E-3</v>
      </c>
      <c r="E352" s="16">
        <v>2.0020151841555669E-2</v>
      </c>
      <c r="F352" s="23">
        <f t="shared" si="43"/>
        <v>-3.5624581031102331E-2</v>
      </c>
      <c r="G352" s="23">
        <f t="shared" si="44"/>
        <v>-0.10233936661522602</v>
      </c>
      <c r="H352" s="23">
        <f t="shared" si="45"/>
        <v>-0.13431815058767238</v>
      </c>
      <c r="I352" s="23">
        <f t="shared" si="46"/>
        <v>-0.13796394764632836</v>
      </c>
      <c r="J352" s="26">
        <f t="shared" si="41"/>
        <v>5.7923908789017848E-8</v>
      </c>
      <c r="K352" s="24">
        <f t="shared" si="47"/>
        <v>1.5109718509709325E-7</v>
      </c>
      <c r="L352" s="16">
        <f t="shared" si="48"/>
        <v>2.002417789750198E-2</v>
      </c>
      <c r="M352" s="16">
        <f t="shared" si="42"/>
        <v>4.0260559463108081E-6</v>
      </c>
      <c r="N352" s="16"/>
    </row>
    <row r="353" spans="1:14" x14ac:dyDescent="0.25">
      <c r="A353" s="6">
        <v>44083</v>
      </c>
      <c r="B353" s="3">
        <v>3.0588390503560589E-2</v>
      </c>
      <c r="C353" s="3">
        <v>0.1124360465258579</v>
      </c>
      <c r="D353" s="2">
        <v>2.751390158247559E-3</v>
      </c>
      <c r="E353" s="16">
        <v>2.002032764401112E-2</v>
      </c>
      <c r="F353" s="23">
        <f t="shared" si="43"/>
        <v>4.7162081402547518E-3</v>
      </c>
      <c r="G353" s="23">
        <f t="shared" si="44"/>
        <v>1.3486320042600974E-2</v>
      </c>
      <c r="H353" s="23">
        <f t="shared" si="45"/>
        <v>1.8266132475222907E-2</v>
      </c>
      <c r="I353" s="23">
        <f t="shared" si="46"/>
        <v>1.8202528182855726E-2</v>
      </c>
      <c r="J353" s="26">
        <f t="shared" si="41"/>
        <v>5.8197089999163982E-8</v>
      </c>
      <c r="K353" s="24">
        <f t="shared" si="47"/>
        <v>1.7580245545087414E-7</v>
      </c>
      <c r="L353" s="16">
        <f t="shared" si="48"/>
        <v>2.0024235821410767E-2</v>
      </c>
      <c r="M353" s="16">
        <f t="shared" si="42"/>
        <v>3.9081773996474389E-6</v>
      </c>
      <c r="N353" s="16"/>
    </row>
    <row r="354" spans="1:14" x14ac:dyDescent="0.25">
      <c r="A354" s="6">
        <v>44084</v>
      </c>
      <c r="B354" s="3">
        <v>3.0399893309506709E-2</v>
      </c>
      <c r="C354" s="3">
        <v>0.11043666083406831</v>
      </c>
      <c r="D354" s="2">
        <v>2.6858101654510841E-3</v>
      </c>
      <c r="E354" s="16">
        <v>2.0020499385921951E-2</v>
      </c>
      <c r="F354" s="23">
        <f t="shared" si="43"/>
        <v>-6.1623769982908083E-3</v>
      </c>
      <c r="G354" s="23">
        <f t="shared" si="44"/>
        <v>-1.7782426130838469E-2</v>
      </c>
      <c r="H354" s="23">
        <f t="shared" si="45"/>
        <v>-2.3835221115366845E-2</v>
      </c>
      <c r="I354" s="23">
        <f t="shared" si="46"/>
        <v>-2.3944803129129277E-2</v>
      </c>
      <c r="J354" s="26">
        <f t="shared" si="41"/>
        <v>5.7838457590385672E-8</v>
      </c>
      <c r="K354" s="24">
        <f t="shared" si="47"/>
        <v>1.7174191083157986E-7</v>
      </c>
      <c r="L354" s="16">
        <f t="shared" si="48"/>
        <v>2.0024294018500765E-2</v>
      </c>
      <c r="M354" s="16">
        <f t="shared" si="42"/>
        <v>3.7946325788136559E-6</v>
      </c>
      <c r="N354" s="16"/>
    </row>
    <row r="355" spans="1:14" x14ac:dyDescent="0.25">
      <c r="A355" s="6">
        <v>44085</v>
      </c>
      <c r="B355" s="3">
        <v>2.9836264104970641E-2</v>
      </c>
      <c r="C355" s="3">
        <v>0.10435648474834761</v>
      </c>
      <c r="D355" s="2">
        <v>2.4908861120144332E-3</v>
      </c>
      <c r="E355" s="16">
        <v>2.0020662316818691E-2</v>
      </c>
      <c r="F355" s="23">
        <f t="shared" si="43"/>
        <v>-1.8540499428654544E-2</v>
      </c>
      <c r="G355" s="23">
        <f t="shared" si="44"/>
        <v>-5.5055776223225328E-2</v>
      </c>
      <c r="H355" s="23">
        <f t="shared" si="45"/>
        <v>-7.2575514064268654E-2</v>
      </c>
      <c r="I355" s="23">
        <f t="shared" si="46"/>
        <v>-7.3596275651879872E-2</v>
      </c>
      <c r="J355" s="26">
        <f t="shared" si="41"/>
        <v>5.6766103700476868E-8</v>
      </c>
      <c r="K355" s="24">
        <f t="shared" si="47"/>
        <v>1.6293089673963257E-7</v>
      </c>
      <c r="L355" s="16">
        <f t="shared" si="48"/>
        <v>2.0024351856958354E-2</v>
      </c>
      <c r="M355" s="16">
        <f t="shared" si="42"/>
        <v>3.6895401396633276E-6</v>
      </c>
      <c r="N355" s="16"/>
    </row>
    <row r="356" spans="1:14" x14ac:dyDescent="0.25">
      <c r="A356" s="6">
        <v>44086</v>
      </c>
      <c r="B356" s="3">
        <v>2.910190152802844E-2</v>
      </c>
      <c r="C356" s="3">
        <v>9.6563603579165172E-2</v>
      </c>
      <c r="D356" s="2">
        <v>2.2481475860419509E-3</v>
      </c>
      <c r="E356" s="16">
        <v>2.0020802934113111E-2</v>
      </c>
      <c r="F356" s="23">
        <f t="shared" si="43"/>
        <v>-2.461308742805568E-2</v>
      </c>
      <c r="G356" s="23">
        <f t="shared" si="44"/>
        <v>-7.4675581378337186E-2</v>
      </c>
      <c r="H356" s="23">
        <f t="shared" si="45"/>
        <v>-9.7450672193187704E-2</v>
      </c>
      <c r="I356" s="23">
        <f t="shared" si="46"/>
        <v>-9.9288668806392866E-2</v>
      </c>
      <c r="J356" s="26">
        <f t="shared" si="41"/>
        <v>5.5368914627146956E-8</v>
      </c>
      <c r="K356" s="24">
        <f t="shared" si="47"/>
        <v>1.4061729441960935E-7</v>
      </c>
      <c r="L356" s="16">
        <f t="shared" si="48"/>
        <v>2.0024408623062054E-2</v>
      </c>
      <c r="M356" s="16">
        <f t="shared" si="42"/>
        <v>3.6056889489433086E-6</v>
      </c>
      <c r="N356" s="16"/>
    </row>
    <row r="357" spans="1:14" x14ac:dyDescent="0.25">
      <c r="A357" s="6">
        <v>44087</v>
      </c>
      <c r="B357" s="3">
        <v>2.9621211341983238E-2</v>
      </c>
      <c r="C357" s="3">
        <v>0.1020450502280511</v>
      </c>
      <c r="D357" s="2">
        <v>2.4181583993667169E-3</v>
      </c>
      <c r="E357" s="16">
        <v>2.0020951822527441E-2</v>
      </c>
      <c r="F357" s="23">
        <f t="shared" si="43"/>
        <v>1.7844532030137028E-2</v>
      </c>
      <c r="G357" s="23">
        <f t="shared" si="44"/>
        <v>5.6765141789598905E-2</v>
      </c>
      <c r="H357" s="23">
        <f t="shared" si="45"/>
        <v>7.5622621210595931E-2</v>
      </c>
      <c r="I357" s="23">
        <f t="shared" si="46"/>
        <v>7.4609673819735933E-2</v>
      </c>
      <c r="J357" s="26">
        <f t="shared" si="41"/>
        <v>5.6356946997685005E-8</v>
      </c>
      <c r="K357" s="24">
        <f t="shared" si="47"/>
        <v>1.4888841433011168E-7</v>
      </c>
      <c r="L357" s="16">
        <f t="shared" si="48"/>
        <v>2.0024463991976681E-2</v>
      </c>
      <c r="M357" s="16">
        <f t="shared" si="42"/>
        <v>3.5121694492400157E-6</v>
      </c>
      <c r="N357" s="16"/>
    </row>
    <row r="358" spans="1:14" x14ac:dyDescent="0.25">
      <c r="A358" s="6">
        <v>44088</v>
      </c>
      <c r="B358" s="3">
        <v>2.97745168950291E-2</v>
      </c>
      <c r="C358" s="3">
        <v>0.1036943638751138</v>
      </c>
      <c r="D358" s="2">
        <v>2.4699596712950971E-3</v>
      </c>
      <c r="E358" s="16">
        <v>2.00211058215919E-2</v>
      </c>
      <c r="F358" s="23">
        <f t="shared" si="43"/>
        <v>5.1755328732481232E-3</v>
      </c>
      <c r="G358" s="23">
        <f t="shared" si="44"/>
        <v>1.6162603118689223E-2</v>
      </c>
      <c r="H358" s="23">
        <f t="shared" si="45"/>
        <v>2.1421786075695559E-2</v>
      </c>
      <c r="I358" s="23">
        <f t="shared" si="46"/>
        <v>2.1338135991937346E-2</v>
      </c>
      <c r="J358" s="26">
        <f t="shared" si="41"/>
        <v>5.6648624229507421E-8</v>
      </c>
      <c r="K358" s="24">
        <f t="shared" si="47"/>
        <v>1.5399906445889844E-7</v>
      </c>
      <c r="L358" s="16">
        <f t="shared" si="48"/>
        <v>2.0024520348923679E-2</v>
      </c>
      <c r="M358" s="16">
        <f t="shared" si="42"/>
        <v>3.4145273317791325E-6</v>
      </c>
      <c r="N358" s="16"/>
    </row>
    <row r="359" spans="1:14" x14ac:dyDescent="0.25">
      <c r="A359" s="6">
        <v>44089</v>
      </c>
      <c r="B359" s="3">
        <v>2.9238905142587181E-2</v>
      </c>
      <c r="C359" s="3">
        <v>9.7941550861534651E-2</v>
      </c>
      <c r="D359" s="2">
        <v>2.2909629721266319E-3</v>
      </c>
      <c r="E359" s="16">
        <v>2.002125978850007E-2</v>
      </c>
      <c r="F359" s="23">
        <f t="shared" si="43"/>
        <v>-1.7988931754299609E-2</v>
      </c>
      <c r="G359" s="23">
        <f t="shared" si="44"/>
        <v>-5.5478550603846211E-2</v>
      </c>
      <c r="H359" s="23">
        <f t="shared" si="45"/>
        <v>-7.2469482497505733E-2</v>
      </c>
      <c r="I359" s="23">
        <f t="shared" si="46"/>
        <v>-7.3467482358145819E-2</v>
      </c>
      <c r="J359" s="26">
        <f t="shared" si="41"/>
        <v>5.562957599426785E-8</v>
      </c>
      <c r="K359" s="24">
        <f t="shared" si="47"/>
        <v>1.5396690817084946E-7</v>
      </c>
      <c r="L359" s="16">
        <f t="shared" si="48"/>
        <v>2.0024576997547908E-2</v>
      </c>
      <c r="M359" s="16">
        <f t="shared" si="42"/>
        <v>3.3172090478372773E-6</v>
      </c>
      <c r="N359" s="16"/>
    </row>
    <row r="360" spans="1:14" x14ac:dyDescent="0.25">
      <c r="A360" s="6">
        <v>44090</v>
      </c>
      <c r="B360" s="3">
        <v>2.937063689571073E-2</v>
      </c>
      <c r="C360" s="3">
        <v>9.9421354456736236E-2</v>
      </c>
      <c r="D360" s="2">
        <v>2.336054801142841E-3</v>
      </c>
      <c r="E360" s="16">
        <v>2.002139720073768E-2</v>
      </c>
      <c r="F360" s="23">
        <f t="shared" si="43"/>
        <v>4.5053586131609258E-3</v>
      </c>
      <c r="G360" s="23">
        <f t="shared" si="44"/>
        <v>1.5109048020830906E-2</v>
      </c>
      <c r="H360" s="23">
        <f t="shared" si="45"/>
        <v>1.9682478313628904E-2</v>
      </c>
      <c r="I360" s="23">
        <f t="shared" si="46"/>
        <v>1.9614406633991832E-2</v>
      </c>
      <c r="J360" s="26">
        <f t="shared" si="41"/>
        <v>5.5880207183620111E-8</v>
      </c>
      <c r="K360" s="24">
        <f t="shared" si="47"/>
        <v>1.3741223760938004E-7</v>
      </c>
      <c r="L360" s="16">
        <f t="shared" si="48"/>
        <v>2.0024632627123902E-2</v>
      </c>
      <c r="M360" s="16">
        <f t="shared" si="42"/>
        <v>3.2354263862222066E-6</v>
      </c>
      <c r="N360" s="16"/>
    </row>
    <row r="361" spans="1:14" x14ac:dyDescent="0.25">
      <c r="A361" s="6">
        <v>44091</v>
      </c>
      <c r="B361" s="3">
        <v>2.9458784191764838E-2</v>
      </c>
      <c r="C361" s="3">
        <v>0.10036401840020739</v>
      </c>
      <c r="D361" s="2">
        <v>2.365281566936021E-3</v>
      </c>
      <c r="E361" s="16">
        <v>2.0021569405216651E-2</v>
      </c>
      <c r="F361" s="23">
        <f t="shared" si="43"/>
        <v>3.0012047871859071E-3</v>
      </c>
      <c r="G361" s="23">
        <f t="shared" si="44"/>
        <v>9.4815037334998742E-3</v>
      </c>
      <c r="H361" s="23">
        <f t="shared" si="45"/>
        <v>1.2511164455081047E-2</v>
      </c>
      <c r="I361" s="23">
        <f t="shared" si="46"/>
        <v>1.2482708520685781E-2</v>
      </c>
      <c r="J361" s="26">
        <f t="shared" si="41"/>
        <v>5.6047915128928535E-8</v>
      </c>
      <c r="K361" s="24">
        <f t="shared" si="47"/>
        <v>1.722044789716215E-7</v>
      </c>
      <c r="L361" s="16">
        <f t="shared" si="48"/>
        <v>2.0024688507331086E-2</v>
      </c>
      <c r="M361" s="16">
        <f t="shared" si="42"/>
        <v>3.1191021144343078E-6</v>
      </c>
      <c r="N361" s="16"/>
    </row>
    <row r="362" spans="1:14" x14ac:dyDescent="0.25">
      <c r="A362" s="6">
        <v>44092</v>
      </c>
      <c r="B362" s="3">
        <v>2.9842535451350009E-2</v>
      </c>
      <c r="C362" s="3">
        <v>0.10442458845007981</v>
      </c>
      <c r="D362" s="2">
        <v>2.4930355862513142E-3</v>
      </c>
      <c r="E362" s="16">
        <v>2.002169045621589E-2</v>
      </c>
      <c r="F362" s="23">
        <f t="shared" si="43"/>
        <v>1.3026717500868479E-2</v>
      </c>
      <c r="G362" s="23">
        <f t="shared" si="44"/>
        <v>4.0458424389512304E-2</v>
      </c>
      <c r="H362" s="23">
        <f t="shared" si="45"/>
        <v>5.4012182355433147E-2</v>
      </c>
      <c r="I362" s="23">
        <f t="shared" si="46"/>
        <v>5.3485141890380783E-2</v>
      </c>
      <c r="J362" s="26">
        <f t="shared" si="41"/>
        <v>5.6778035485825741E-8</v>
      </c>
      <c r="K362" s="24">
        <f t="shared" si="47"/>
        <v>1.2105099923831464E-7</v>
      </c>
      <c r="L362" s="16">
        <f t="shared" si="48"/>
        <v>2.0024744555246214E-2</v>
      </c>
      <c r="M362" s="16">
        <f t="shared" si="42"/>
        <v>3.0540990303244697E-6</v>
      </c>
      <c r="N362" s="16"/>
    </row>
    <row r="363" spans="1:14" x14ac:dyDescent="0.25">
      <c r="A363" s="6">
        <v>44093</v>
      </c>
      <c r="B363" s="3">
        <v>3.0532048999783009E-2</v>
      </c>
      <c r="C363" s="3">
        <v>0.1118888154247506</v>
      </c>
      <c r="D363" s="2">
        <v>2.7329558360609301E-3</v>
      </c>
      <c r="E363" s="16">
        <v>2.0021880237948771E-2</v>
      </c>
      <c r="F363" s="23">
        <f t="shared" si="43"/>
        <v>2.3105059205075218E-2</v>
      </c>
      <c r="G363" s="23">
        <f t="shared" si="44"/>
        <v>7.1479591975974754E-2</v>
      </c>
      <c r="H363" s="23">
        <f t="shared" si="45"/>
        <v>9.6236191385609127E-2</v>
      </c>
      <c r="I363" s="23">
        <f t="shared" si="46"/>
        <v>9.4584651181049972E-2</v>
      </c>
      <c r="J363" s="26">
        <f t="shared" si="41"/>
        <v>5.8089895357273609E-8</v>
      </c>
      <c r="K363" s="24">
        <f t="shared" si="47"/>
        <v>1.8978173288095035E-7</v>
      </c>
      <c r="L363" s="16">
        <f t="shared" si="48"/>
        <v>2.0024801333281699E-2</v>
      </c>
      <c r="M363" s="16">
        <f t="shared" si="42"/>
        <v>2.9210953329285305E-6</v>
      </c>
      <c r="N363" s="16"/>
    </row>
    <row r="364" spans="1:14" x14ac:dyDescent="0.25">
      <c r="A364" s="6">
        <v>44094</v>
      </c>
      <c r="B364" s="3">
        <v>2.996944710220938E-2</v>
      </c>
      <c r="C364" s="3">
        <v>0.1058421457932909</v>
      </c>
      <c r="D364" s="2">
        <v>2.5376244716290909E-3</v>
      </c>
      <c r="E364" s="16">
        <v>2.002202520431913E-2</v>
      </c>
      <c r="F364" s="23">
        <f t="shared" si="43"/>
        <v>-1.84266014238883E-2</v>
      </c>
      <c r="G364" s="23">
        <f t="shared" si="44"/>
        <v>-5.4041770024156777E-2</v>
      </c>
      <c r="H364" s="23">
        <f t="shared" si="45"/>
        <v>-7.1472565291568979E-2</v>
      </c>
      <c r="I364" s="23">
        <f t="shared" si="46"/>
        <v>-7.2468371448045077E-2</v>
      </c>
      <c r="J364" s="26">
        <f t="shared" si="41"/>
        <v>5.7019496008769751E-8</v>
      </c>
      <c r="K364" s="24">
        <f t="shared" si="47"/>
        <v>1.449663703592674E-7</v>
      </c>
      <c r="L364" s="16">
        <f t="shared" si="48"/>
        <v>2.0024859423177055E-2</v>
      </c>
      <c r="M364" s="16">
        <f t="shared" si="42"/>
        <v>2.8342188579250083E-6</v>
      </c>
      <c r="N364" s="16"/>
    </row>
    <row r="365" spans="1:14" x14ac:dyDescent="0.25">
      <c r="A365" s="6">
        <v>44095</v>
      </c>
      <c r="B365" s="3">
        <v>3.0219404406385389E-2</v>
      </c>
      <c r="C365" s="3">
        <v>0.10850343371114619</v>
      </c>
      <c r="D365" s="2">
        <v>2.623127314238844E-3</v>
      </c>
      <c r="E365" s="16">
        <v>2.002217975807459E-2</v>
      </c>
      <c r="F365" s="23">
        <f t="shared" si="43"/>
        <v>8.3404042564929615E-3</v>
      </c>
      <c r="G365" s="23">
        <f t="shared" si="44"/>
        <v>2.5143933901838889E-2</v>
      </c>
      <c r="H365" s="23">
        <f t="shared" si="45"/>
        <v>3.36940487316717E-2</v>
      </c>
      <c r="I365" s="23">
        <f t="shared" si="46"/>
        <v>3.348433815833185E-2</v>
      </c>
      <c r="J365" s="26">
        <f t="shared" si="41"/>
        <v>5.7495061655984377E-8</v>
      </c>
      <c r="K365" s="24">
        <f t="shared" si="47"/>
        <v>1.5455375546036265E-7</v>
      </c>
      <c r="L365" s="16">
        <f t="shared" si="48"/>
        <v>2.0024916442673065E-2</v>
      </c>
      <c r="M365" s="16">
        <f t="shared" si="42"/>
        <v>2.7366845984748422E-6</v>
      </c>
      <c r="N365" s="16"/>
    </row>
    <row r="366" spans="1:14" x14ac:dyDescent="0.25">
      <c r="A366" s="6">
        <v>44096</v>
      </c>
      <c r="B366" s="3">
        <v>3.0809599624987801E-2</v>
      </c>
      <c r="C366" s="3">
        <v>0.1149017364673002</v>
      </c>
      <c r="D366" s="2">
        <v>2.8320611974187019E-3</v>
      </c>
      <c r="E366" s="16">
        <v>2.002235165149905E-2</v>
      </c>
      <c r="F366" s="23">
        <f t="shared" si="43"/>
        <v>1.9530339204094416E-2</v>
      </c>
      <c r="G366" s="23">
        <f t="shared" si="44"/>
        <v>5.8968666127076963E-2</v>
      </c>
      <c r="H366" s="23">
        <f t="shared" si="45"/>
        <v>7.9650683383045928E-2</v>
      </c>
      <c r="I366" s="23">
        <f t="shared" si="46"/>
        <v>7.8499005331171379E-2</v>
      </c>
      <c r="J366" s="26">
        <f t="shared" si="41"/>
        <v>5.8617959712686077E-8</v>
      </c>
      <c r="K366" s="24">
        <f t="shared" si="47"/>
        <v>1.7189342445961264E-7</v>
      </c>
      <c r="L366" s="16">
        <f t="shared" si="48"/>
        <v>2.0024973937734721E-2</v>
      </c>
      <c r="M366" s="16">
        <f t="shared" si="42"/>
        <v>2.6222862356713172E-6</v>
      </c>
      <c r="N366" s="16"/>
    </row>
    <row r="367" spans="1:14" x14ac:dyDescent="0.25">
      <c r="A367" s="6">
        <v>44097</v>
      </c>
      <c r="B367" s="3">
        <v>3.1504009416473883E-2</v>
      </c>
      <c r="C367" s="3">
        <v>0.12225937454646819</v>
      </c>
      <c r="D367" s="2">
        <v>3.0813283895713131E-3</v>
      </c>
      <c r="E367" s="16">
        <v>2.0022533575832179E-2</v>
      </c>
      <c r="F367" s="23">
        <f t="shared" si="43"/>
        <v>2.2538747661066338E-2</v>
      </c>
      <c r="G367" s="23">
        <f t="shared" si="44"/>
        <v>6.4034176552778987E-2</v>
      </c>
      <c r="H367" s="23">
        <f t="shared" si="45"/>
        <v>8.8016174360853183E-2</v>
      </c>
      <c r="I367" s="23">
        <f t="shared" si="46"/>
        <v>8.6572924213845326E-2</v>
      </c>
      <c r="J367" s="26">
        <f t="shared" si="41"/>
        <v>5.9939135115056858E-8</v>
      </c>
      <c r="K367" s="24">
        <f t="shared" si="47"/>
        <v>1.8192433312927414E-7</v>
      </c>
      <c r="L367" s="16">
        <f t="shared" si="48"/>
        <v>2.0025032555694433E-2</v>
      </c>
      <c r="M367" s="16">
        <f t="shared" si="42"/>
        <v>2.4989798622539194E-6</v>
      </c>
      <c r="N367" s="16"/>
    </row>
    <row r="368" spans="1:14" x14ac:dyDescent="0.25">
      <c r="A368" s="6">
        <v>44098</v>
      </c>
      <c r="B368" s="3">
        <v>3.161210585987647E-2</v>
      </c>
      <c r="C368" s="3">
        <v>0.1236645748126373</v>
      </c>
      <c r="D368" s="2">
        <v>3.1274381040749619E-3</v>
      </c>
      <c r="E368" s="16">
        <v>2.0022727884623351E-2</v>
      </c>
      <c r="F368" s="23">
        <f t="shared" si="43"/>
        <v>3.4311963907065479E-3</v>
      </c>
      <c r="G368" s="23">
        <f t="shared" si="44"/>
        <v>1.149359933650751E-2</v>
      </c>
      <c r="H368" s="23">
        <f t="shared" si="45"/>
        <v>1.4964232523773324E-2</v>
      </c>
      <c r="I368" s="23">
        <f t="shared" si="46"/>
        <v>1.4924795727214057E-2</v>
      </c>
      <c r="J368" s="26">
        <f t="shared" si="41"/>
        <v>6.0144798059125701E-8</v>
      </c>
      <c r="K368" s="24">
        <f t="shared" si="47"/>
        <v>1.9430879117168787E-7</v>
      </c>
      <c r="L368" s="16">
        <f t="shared" si="48"/>
        <v>2.0025092494829547E-2</v>
      </c>
      <c r="M368" s="16">
        <f t="shared" si="42"/>
        <v>2.3646102061958274E-6</v>
      </c>
      <c r="N368" s="16"/>
    </row>
    <row r="369" spans="1:14" x14ac:dyDescent="0.25">
      <c r="A369" s="6">
        <v>44099</v>
      </c>
      <c r="B369" s="3">
        <v>3.1087741599081412E-2</v>
      </c>
      <c r="C369" s="3">
        <v>0.1189676119293314</v>
      </c>
      <c r="D369" s="2">
        <v>2.9587475026550802E-3</v>
      </c>
      <c r="E369" s="16">
        <v>2.0022959161341131E-2</v>
      </c>
      <c r="F369" s="23">
        <f t="shared" si="43"/>
        <v>-1.6587451121394814E-2</v>
      </c>
      <c r="G369" s="23">
        <f t="shared" si="44"/>
        <v>-3.7981474407058013E-2</v>
      </c>
      <c r="H369" s="23">
        <f t="shared" si="45"/>
        <v>-5.3938909678206803E-2</v>
      </c>
      <c r="I369" s="23">
        <f t="shared" si="46"/>
        <v>-5.4568925528452827E-2</v>
      </c>
      <c r="J369" s="26">
        <f t="shared" si="41"/>
        <v>5.9147149161113797E-8</v>
      </c>
      <c r="K369" s="24">
        <f t="shared" si="47"/>
        <v>2.3127671778047643E-7</v>
      </c>
      <c r="L369" s="16">
        <f t="shared" si="48"/>
        <v>2.0025152639627605E-2</v>
      </c>
      <c r="M369" s="16">
        <f t="shared" si="42"/>
        <v>2.1934782864739544E-6</v>
      </c>
      <c r="N369" s="16"/>
    </row>
    <row r="370" spans="1:14" x14ac:dyDescent="0.25">
      <c r="A370" s="6">
        <v>44100</v>
      </c>
      <c r="B370" s="3">
        <v>2.9322631966562481E-2</v>
      </c>
      <c r="C370" s="3">
        <v>9.8923323084625522E-2</v>
      </c>
      <c r="D370" s="2">
        <v>2.3205537565758631E-3</v>
      </c>
      <c r="E370" s="16">
        <v>2.0023098440183639E-2</v>
      </c>
      <c r="F370" s="23">
        <f t="shared" si="43"/>
        <v>-5.6778316523677153E-2</v>
      </c>
      <c r="G370" s="23">
        <f t="shared" si="44"/>
        <v>-0.16848525846355977</v>
      </c>
      <c r="H370" s="23">
        <f t="shared" si="45"/>
        <v>-0.21569726565261937</v>
      </c>
      <c r="I370" s="23">
        <f t="shared" si="46"/>
        <v>-0.22526357498723693</v>
      </c>
      <c r="J370" s="26">
        <f t="shared" si="41"/>
        <v>5.5788873604570931E-8</v>
      </c>
      <c r="K370" s="24">
        <f t="shared" si="47"/>
        <v>1.392788425078062E-7</v>
      </c>
      <c r="L370" s="16">
        <f t="shared" si="48"/>
        <v>2.0025211786776766E-2</v>
      </c>
      <c r="M370" s="16">
        <f t="shared" si="42"/>
        <v>2.1133465931272299E-6</v>
      </c>
      <c r="N370" s="16"/>
    </row>
    <row r="371" spans="1:14" x14ac:dyDescent="0.25">
      <c r="A371" s="6">
        <v>44101</v>
      </c>
      <c r="B371" s="3">
        <v>3.0131828156138379E-2</v>
      </c>
      <c r="C371" s="3">
        <v>0.107536893655684</v>
      </c>
      <c r="D371" s="2">
        <v>2.5922265600623979E-3</v>
      </c>
      <c r="E371" s="16">
        <v>2.0023254728190588E-2</v>
      </c>
      <c r="F371" s="23">
        <f t="shared" si="43"/>
        <v>2.7596301399500867E-2</v>
      </c>
      <c r="G371" s="23">
        <f t="shared" si="44"/>
        <v>8.7073202784442083E-2</v>
      </c>
      <c r="H371" s="23">
        <f t="shared" si="45"/>
        <v>0.11707240253180196</v>
      </c>
      <c r="I371" s="23">
        <f t="shared" si="46"/>
        <v>0.11466950418394295</v>
      </c>
      <c r="J371" s="26">
        <f t="shared" si="41"/>
        <v>5.7328440175301333E-8</v>
      </c>
      <c r="K371" s="24">
        <f t="shared" si="47"/>
        <v>1.5628800694930667E-7</v>
      </c>
      <c r="L371" s="16">
        <f t="shared" si="48"/>
        <v>2.002526757565037E-2</v>
      </c>
      <c r="M371" s="16">
        <f t="shared" si="42"/>
        <v>2.0128474597820578E-6</v>
      </c>
      <c r="N371" s="16"/>
    </row>
    <row r="372" spans="1:14" x14ac:dyDescent="0.25">
      <c r="A372" s="6">
        <v>44102</v>
      </c>
      <c r="B372" s="3">
        <v>3.0058789159137341E-2</v>
      </c>
      <c r="C372" s="3">
        <v>0.10677651567979241</v>
      </c>
      <c r="D372" s="2">
        <v>2.567658217572961E-3</v>
      </c>
      <c r="E372" s="16">
        <v>2.0023409116034851E-2</v>
      </c>
      <c r="F372" s="23">
        <f t="shared" si="43"/>
        <v>-2.4239815992099789E-3</v>
      </c>
      <c r="G372" s="23">
        <f t="shared" si="44"/>
        <v>-7.0708568012592954E-3</v>
      </c>
      <c r="H372" s="23">
        <f t="shared" si="45"/>
        <v>-9.4776987736926444E-3</v>
      </c>
      <c r="I372" s="23">
        <f t="shared" si="46"/>
        <v>-9.4948384004692743E-3</v>
      </c>
      <c r="J372" s="26">
        <f t="shared" si="41"/>
        <v>5.7189477091204987E-8</v>
      </c>
      <c r="K372" s="24">
        <f t="shared" si="47"/>
        <v>1.5438784426238805E-7</v>
      </c>
      <c r="L372" s="16">
        <f t="shared" si="48"/>
        <v>2.0025324904090546E-2</v>
      </c>
      <c r="M372" s="16">
        <f t="shared" si="42"/>
        <v>1.9157880556952556E-6</v>
      </c>
      <c r="N372" s="16"/>
    </row>
    <row r="373" spans="1:14" x14ac:dyDescent="0.25">
      <c r="A373" s="6">
        <v>44103</v>
      </c>
      <c r="B373" s="3">
        <v>3.046494625972147E-2</v>
      </c>
      <c r="C373" s="3">
        <v>0.11111247166185879</v>
      </c>
      <c r="D373" s="2">
        <v>2.7080283823706832E-3</v>
      </c>
      <c r="E373" s="16">
        <v>2.0023578433478149E-2</v>
      </c>
      <c r="F373" s="23">
        <f t="shared" si="43"/>
        <v>1.3512091203469634E-2</v>
      </c>
      <c r="G373" s="23">
        <f t="shared" si="44"/>
        <v>4.060776805144406E-2</v>
      </c>
      <c r="H373" s="23">
        <f t="shared" si="45"/>
        <v>5.4668555120394924E-2</v>
      </c>
      <c r="I373" s="23">
        <f t="shared" si="46"/>
        <v>5.4119859254913694E-2</v>
      </c>
      <c r="J373" s="26">
        <f t="shared" si="41"/>
        <v>5.7962226521540088E-8</v>
      </c>
      <c r="K373" s="24">
        <f t="shared" si="47"/>
        <v>1.6931744329859444E-7</v>
      </c>
      <c r="L373" s="16">
        <f t="shared" si="48"/>
        <v>2.0025382093567638E-2</v>
      </c>
      <c r="M373" s="16">
        <f t="shared" si="42"/>
        <v>1.8036600894881516E-6</v>
      </c>
      <c r="N373" s="16"/>
    </row>
    <row r="374" spans="1:14" x14ac:dyDescent="0.25">
      <c r="A374" s="6">
        <v>44104</v>
      </c>
      <c r="B374" s="3">
        <v>3.0403113819062119E-2</v>
      </c>
      <c r="C374" s="3">
        <v>0.1104584612852339</v>
      </c>
      <c r="D374" s="2">
        <v>2.686624936586746E-3</v>
      </c>
      <c r="E374" s="16">
        <v>2.002374807572873E-2</v>
      </c>
      <c r="F374" s="23">
        <f t="shared" si="43"/>
        <v>-2.0296257913017257E-3</v>
      </c>
      <c r="G374" s="23">
        <f t="shared" si="44"/>
        <v>-5.8860213155477181E-3</v>
      </c>
      <c r="H374" s="23">
        <f t="shared" si="45"/>
        <v>-7.9037006861797376E-3</v>
      </c>
      <c r="I374" s="23">
        <f t="shared" si="46"/>
        <v>-7.9156471068494438E-3</v>
      </c>
      <c r="J374" s="26">
        <f t="shared" si="41"/>
        <v>5.7844584891670696E-8</v>
      </c>
      <c r="K374" s="24">
        <f t="shared" si="47"/>
        <v>1.6964225058035964E-7</v>
      </c>
      <c r="L374" s="16">
        <f t="shared" si="48"/>
        <v>2.0025440055794159E-2</v>
      </c>
      <c r="M374" s="16">
        <f t="shared" si="42"/>
        <v>1.691980065429699E-6</v>
      </c>
      <c r="N374" s="16"/>
    </row>
    <row r="375" spans="1:14" x14ac:dyDescent="0.25">
      <c r="A375" s="6">
        <v>44105</v>
      </c>
      <c r="B375" s="3">
        <v>2.9594055022059869E-2</v>
      </c>
      <c r="C375" s="3">
        <v>0.1017630934999188</v>
      </c>
      <c r="D375" s="2">
        <v>2.4092660706012958E-3</v>
      </c>
      <c r="E375" s="16">
        <v>2.0023913074266389E-2</v>
      </c>
      <c r="F375" s="23">
        <f t="shared" si="43"/>
        <v>-2.6611050493617117E-2</v>
      </c>
      <c r="G375" s="23">
        <f t="shared" si="44"/>
        <v>-7.8720703549013615E-2</v>
      </c>
      <c r="H375" s="23">
        <f t="shared" si="45"/>
        <v>-0.10323691342559482</v>
      </c>
      <c r="I375" s="23">
        <f t="shared" si="46"/>
        <v>-0.10533175404263073</v>
      </c>
      <c r="J375" s="26">
        <f t="shared" si="41"/>
        <v>5.6305279722336125E-8</v>
      </c>
      <c r="K375" s="24">
        <f t="shared" si="47"/>
        <v>1.6499853765922223E-7</v>
      </c>
      <c r="L375" s="16">
        <f t="shared" si="48"/>
        <v>2.0025497900379052E-2</v>
      </c>
      <c r="M375" s="16">
        <f t="shared" si="42"/>
        <v>1.5848261126633068E-6</v>
      </c>
      <c r="N375" s="16"/>
    </row>
    <row r="376" spans="1:14" x14ac:dyDescent="0.25">
      <c r="A376" s="6">
        <v>44106</v>
      </c>
      <c r="B376" s="3">
        <v>2.970693497301365E-2</v>
      </c>
      <c r="C376" s="3">
        <v>0.1029776802224496</v>
      </c>
      <c r="D376" s="2">
        <v>2.447321000032083E-3</v>
      </c>
      <c r="E376" s="16">
        <v>2.0024070665964899E-2</v>
      </c>
      <c r="F376" s="23">
        <f t="shared" si="43"/>
        <v>3.8142779308085739E-3</v>
      </c>
      <c r="G376" s="23">
        <f t="shared" si="44"/>
        <v>1.1935434357955854E-2</v>
      </c>
      <c r="H376" s="23">
        <f t="shared" si="45"/>
        <v>1.5795237352630664E-2</v>
      </c>
      <c r="I376" s="23">
        <f t="shared" si="46"/>
        <v>1.5749712288764428E-2</v>
      </c>
      <c r="J376" s="26">
        <f t="shared" si="41"/>
        <v>5.6520043708169045E-8</v>
      </c>
      <c r="K376" s="24">
        <f t="shared" si="47"/>
        <v>1.5759169851026211E-7</v>
      </c>
      <c r="L376" s="16">
        <f t="shared" si="48"/>
        <v>2.0025554205658776E-2</v>
      </c>
      <c r="M376" s="16">
        <f t="shared" si="42"/>
        <v>1.4835396938764345E-6</v>
      </c>
      <c r="N376" s="16"/>
    </row>
    <row r="377" spans="1:14" x14ac:dyDescent="0.25">
      <c r="A377" s="6">
        <v>44107</v>
      </c>
      <c r="B377" s="3">
        <v>2.9989511366961461E-2</v>
      </c>
      <c r="C377" s="3">
        <v>0.1060242959618747</v>
      </c>
      <c r="D377" s="2">
        <v>2.543693463138182E-3</v>
      </c>
      <c r="E377" s="16">
        <v>2.002421680662899E-2</v>
      </c>
      <c r="F377" s="23">
        <f t="shared" si="43"/>
        <v>9.5121356075444918E-3</v>
      </c>
      <c r="G377" s="23">
        <f t="shared" si="44"/>
        <v>2.9585204607871063E-2</v>
      </c>
      <c r="H377" s="23">
        <f t="shared" si="45"/>
        <v>3.9378758693622729E-2</v>
      </c>
      <c r="I377" s="23">
        <f t="shared" si="46"/>
        <v>3.9097340215415555E-2</v>
      </c>
      <c r="J377" s="26">
        <f t="shared" si="41"/>
        <v>5.705767002846549E-8</v>
      </c>
      <c r="K377" s="24">
        <f t="shared" si="47"/>
        <v>1.4614066409096571E-7</v>
      </c>
      <c r="L377" s="16">
        <f t="shared" si="48"/>
        <v>2.0025610725702483E-2</v>
      </c>
      <c r="M377" s="16">
        <f t="shared" si="42"/>
        <v>1.3939190734932327E-6</v>
      </c>
      <c r="N377" s="16"/>
    </row>
    <row r="378" spans="1:14" x14ac:dyDescent="0.25">
      <c r="A378" s="6">
        <v>44108</v>
      </c>
      <c r="B378" s="3">
        <v>2.951260854048085E-2</v>
      </c>
      <c r="C378" s="3">
        <v>0.1008808815213805</v>
      </c>
      <c r="D378" s="2">
        <v>2.3818063724473041E-3</v>
      </c>
      <c r="E378" s="16">
        <v>2.002436158578727E-2</v>
      </c>
      <c r="F378" s="23">
        <f t="shared" si="43"/>
        <v>-1.590232066955255E-2</v>
      </c>
      <c r="G378" s="23">
        <f t="shared" si="44"/>
        <v>-4.8511658519701184E-2</v>
      </c>
      <c r="H378" s="23">
        <f t="shared" si="45"/>
        <v>-6.3642531239261779E-2</v>
      </c>
      <c r="I378" s="23">
        <f t="shared" si="46"/>
        <v>-6.4413979189253734E-2</v>
      </c>
      <c r="J378" s="26">
        <f t="shared" si="41"/>
        <v>5.6150320663015317E-8</v>
      </c>
      <c r="K378" s="24">
        <f t="shared" si="47"/>
        <v>1.4477915828009502E-7</v>
      </c>
      <c r="L378" s="16">
        <f t="shared" si="48"/>
        <v>2.0025667783372513E-2</v>
      </c>
      <c r="M378" s="16">
        <f t="shared" si="42"/>
        <v>1.3061975852428354E-6</v>
      </c>
      <c r="N378" s="16"/>
    </row>
    <row r="379" spans="1:14" x14ac:dyDescent="0.25">
      <c r="A379" s="6">
        <v>44109</v>
      </c>
      <c r="B379" s="3">
        <v>2.943937673858912E-2</v>
      </c>
      <c r="C379" s="3">
        <v>0.10009470767482991</v>
      </c>
      <c r="D379" s="2">
        <v>2.3573806470226131E-3</v>
      </c>
      <c r="E379" s="16">
        <v>2.0024521153728301E-2</v>
      </c>
      <c r="F379" s="23">
        <f t="shared" si="43"/>
        <v>-2.4813734032110846E-3</v>
      </c>
      <c r="G379" s="23">
        <f t="shared" si="44"/>
        <v>-7.7930905707239706E-3</v>
      </c>
      <c r="H379" s="23">
        <f t="shared" si="45"/>
        <v>-1.0255126406263471E-2</v>
      </c>
      <c r="I379" s="23">
        <f t="shared" si="46"/>
        <v>-1.0274463973935055E-2</v>
      </c>
      <c r="J379" s="26">
        <f t="shared" si="41"/>
        <v>5.6010990750740337E-8</v>
      </c>
      <c r="K379" s="24">
        <f t="shared" si="47"/>
        <v>1.5956794103058614E-7</v>
      </c>
      <c r="L379" s="16">
        <f t="shared" si="48"/>
        <v>2.0025723933693177E-2</v>
      </c>
      <c r="M379" s="16">
        <f t="shared" si="42"/>
        <v>1.2027799648761661E-6</v>
      </c>
      <c r="N379" s="16"/>
    </row>
    <row r="380" spans="1:14" x14ac:dyDescent="0.25">
      <c r="A380" s="6">
        <v>44110</v>
      </c>
      <c r="B380" s="3">
        <v>2.9522948255459151E-2</v>
      </c>
      <c r="C380" s="3">
        <v>0.1009918600682876</v>
      </c>
      <c r="D380" s="2">
        <v>2.3852619672149011E-3</v>
      </c>
      <c r="E380" s="16">
        <v>2.002466508002055E-2</v>
      </c>
      <c r="F380" s="23">
        <f t="shared" si="43"/>
        <v>2.8387665137110663E-3</v>
      </c>
      <c r="G380" s="23">
        <f t="shared" si="44"/>
        <v>8.9630352522953594E-3</v>
      </c>
      <c r="H380" s="23">
        <f t="shared" si="45"/>
        <v>1.1827245730341662E-2</v>
      </c>
      <c r="I380" s="23">
        <f t="shared" si="46"/>
        <v>1.1801801766006426E-2</v>
      </c>
      <c r="J380" s="26">
        <f t="shared" si="41"/>
        <v>5.6169992875683317E-8</v>
      </c>
      <c r="K380" s="24">
        <f t="shared" si="47"/>
        <v>1.4392629224882492E-7</v>
      </c>
      <c r="L380" s="16">
        <f t="shared" si="48"/>
        <v>2.0025779944683929E-2</v>
      </c>
      <c r="M380" s="16">
        <f t="shared" si="42"/>
        <v>1.1148646633790671E-6</v>
      </c>
      <c r="N380" s="16"/>
    </row>
    <row r="381" spans="1:14" x14ac:dyDescent="0.25">
      <c r="A381" s="6">
        <v>44111</v>
      </c>
      <c r="B381" s="3">
        <v>3.041448926572517E-2</v>
      </c>
      <c r="C381" s="3">
        <v>0.1107797407001512</v>
      </c>
      <c r="D381" s="2">
        <v>2.6954473875076541E-3</v>
      </c>
      <c r="E381" s="16">
        <v>2.0024815236291779E-2</v>
      </c>
      <c r="F381" s="23">
        <f t="shared" si="43"/>
        <v>3.0198237742098177E-2</v>
      </c>
      <c r="G381" s="23">
        <f t="shared" si="44"/>
        <v>9.6917520137220325E-2</v>
      </c>
      <c r="H381" s="23">
        <f t="shared" si="45"/>
        <v>0.13004249619379715</v>
      </c>
      <c r="I381" s="23">
        <f t="shared" si="46"/>
        <v>0.1271157578793185</v>
      </c>
      <c r="J381" s="26">
        <f t="shared" si="41"/>
        <v>5.7866227674515166E-8</v>
      </c>
      <c r="K381" s="24">
        <f t="shared" si="47"/>
        <v>1.501562712294402E-7</v>
      </c>
      <c r="L381" s="16">
        <f t="shared" si="48"/>
        <v>2.0025836114676804E-2</v>
      </c>
      <c r="M381" s="16">
        <f t="shared" si="42"/>
        <v>1.02087838502532E-6</v>
      </c>
      <c r="N381" s="16"/>
    </row>
    <row r="382" spans="1:14" x14ac:dyDescent="0.25">
      <c r="A382" s="6">
        <v>44112</v>
      </c>
      <c r="B382" s="3">
        <v>3.1305290492588247E-2</v>
      </c>
      <c r="C382" s="3">
        <v>0.1201333507658631</v>
      </c>
      <c r="D382" s="2">
        <v>3.0086475548586761E-3</v>
      </c>
      <c r="E382" s="16">
        <v>2.002499926276732E-2</v>
      </c>
      <c r="F382" s="23">
        <f t="shared" si="43"/>
        <v>2.9288712333136013E-2</v>
      </c>
      <c r="G382" s="23">
        <f t="shared" si="44"/>
        <v>8.4434301855150773E-2</v>
      </c>
      <c r="H382" s="23">
        <f t="shared" si="45"/>
        <v>0.11619598616637172</v>
      </c>
      <c r="I382" s="23">
        <f t="shared" si="46"/>
        <v>0.11372301418828679</v>
      </c>
      <c r="J382" s="26">
        <f t="shared" si="41"/>
        <v>5.9561054970677791E-8</v>
      </c>
      <c r="K382" s="24">
        <f t="shared" si="47"/>
        <v>1.8402647554080498E-7</v>
      </c>
      <c r="L382" s="16">
        <f t="shared" si="48"/>
        <v>2.0025893980904479E-2</v>
      </c>
      <c r="M382" s="16">
        <f t="shared" si="42"/>
        <v>8.9471813715866211E-7</v>
      </c>
      <c r="N382" s="16"/>
    </row>
    <row r="383" spans="1:14" x14ac:dyDescent="0.25">
      <c r="A383" s="6">
        <v>44113</v>
      </c>
      <c r="B383" s="3">
        <v>3.1335280246362292E-2</v>
      </c>
      <c r="C383" s="3">
        <v>0.1204580631538119</v>
      </c>
      <c r="D383" s="2">
        <v>3.019669733486963E-3</v>
      </c>
      <c r="E383" s="16">
        <v>2.002518806987608E-2</v>
      </c>
      <c r="F383" s="23">
        <f t="shared" si="43"/>
        <v>9.5797717581147523E-4</v>
      </c>
      <c r="G383" s="23">
        <f t="shared" si="44"/>
        <v>2.7029329147878478E-3</v>
      </c>
      <c r="H383" s="23">
        <f t="shared" si="45"/>
        <v>3.663499438638862E-3</v>
      </c>
      <c r="I383" s="23">
        <f t="shared" si="46"/>
        <v>3.660910090599323E-3</v>
      </c>
      <c r="J383" s="26">
        <f t="shared" si="41"/>
        <v>5.9618113101906942E-8</v>
      </c>
      <c r="K383" s="24">
        <f t="shared" si="47"/>
        <v>1.8880710875995854E-7</v>
      </c>
      <c r="L383" s="16">
        <f t="shared" si="48"/>
        <v>2.0025953541959449E-2</v>
      </c>
      <c r="M383" s="16">
        <f t="shared" si="42"/>
        <v>7.6547208336871786E-7</v>
      </c>
      <c r="N383" s="16"/>
    </row>
    <row r="384" spans="1:14" x14ac:dyDescent="0.25">
      <c r="A384" s="6">
        <v>44114</v>
      </c>
      <c r="B384" s="3">
        <v>3.010584973911162E-2</v>
      </c>
      <c r="C384" s="3">
        <v>0.10733360524491931</v>
      </c>
      <c r="D384" s="2">
        <v>2.5850955131685302E-3</v>
      </c>
      <c r="E384" s="16">
        <v>2.0025365603639898E-2</v>
      </c>
      <c r="F384" s="23">
        <f t="shared" si="43"/>
        <v>-3.923470597948131E-2</v>
      </c>
      <c r="G384" s="23">
        <f t="shared" si="44"/>
        <v>-0.10895458191232976</v>
      </c>
      <c r="H384" s="23">
        <f t="shared" si="45"/>
        <v>-0.14391448690536379</v>
      </c>
      <c r="I384" s="23">
        <f t="shared" si="46"/>
        <v>-0.14818928789181107</v>
      </c>
      <c r="J384" s="26">
        <f t="shared" si="41"/>
        <v>5.7279013963302169E-8</v>
      </c>
      <c r="K384" s="24">
        <f t="shared" si="47"/>
        <v>1.7753376381837715E-7</v>
      </c>
      <c r="L384" s="16">
        <f t="shared" si="48"/>
        <v>2.0026013160072551E-2</v>
      </c>
      <c r="M384" s="16">
        <f t="shared" si="42"/>
        <v>6.4755643265287932E-7</v>
      </c>
      <c r="N384" s="16"/>
    </row>
    <row r="385" spans="1:14" x14ac:dyDescent="0.25">
      <c r="A385" s="6">
        <v>44115</v>
      </c>
      <c r="B385" s="3">
        <v>2.9986358680703949E-2</v>
      </c>
      <c r="C385" s="3">
        <v>0.10598504831654081</v>
      </c>
      <c r="D385" s="2">
        <v>2.5424845388892238E-3</v>
      </c>
      <c r="E385" s="16">
        <v>2.002553047014824E-2</v>
      </c>
      <c r="F385" s="23">
        <f t="shared" si="43"/>
        <v>-3.9690312495127555E-3</v>
      </c>
      <c r="G385" s="23">
        <f t="shared" si="44"/>
        <v>-1.256416315562392E-2</v>
      </c>
      <c r="H385" s="23">
        <f t="shared" si="45"/>
        <v>-1.6483326848948154E-2</v>
      </c>
      <c r="I385" s="23">
        <f t="shared" si="46"/>
        <v>-1.6533194405136675E-2</v>
      </c>
      <c r="J385" s="26">
        <f t="shared" si="41"/>
        <v>5.7051671766940541E-8</v>
      </c>
      <c r="K385" s="24">
        <f t="shared" si="47"/>
        <v>1.6486650834118821E-7</v>
      </c>
      <c r="L385" s="16">
        <f t="shared" si="48"/>
        <v>2.0026070439086514E-2</v>
      </c>
      <c r="M385" s="16">
        <f t="shared" si="42"/>
        <v>5.399689382741546E-7</v>
      </c>
      <c r="N385" s="16"/>
    </row>
    <row r="386" spans="1:14" x14ac:dyDescent="0.25">
      <c r="A386" s="6">
        <v>44116</v>
      </c>
      <c r="B386" s="3">
        <v>2.9781549449821719E-2</v>
      </c>
      <c r="C386" s="3">
        <v>0.1037703800374264</v>
      </c>
      <c r="D386" s="2">
        <v>2.4723541636091271E-3</v>
      </c>
      <c r="E386" s="16">
        <v>2.0025682160363389E-2</v>
      </c>
      <c r="F386" s="23">
        <f t="shared" si="43"/>
        <v>-6.8300800728440247E-3</v>
      </c>
      <c r="G386" s="23">
        <f t="shared" si="44"/>
        <v>-2.0896044435437244E-2</v>
      </c>
      <c r="H386" s="23">
        <f t="shared" si="45"/>
        <v>-2.7583402851580674E-2</v>
      </c>
      <c r="I386" s="23">
        <f t="shared" si="46"/>
        <v>-2.7726124508281269E-2</v>
      </c>
      <c r="J386" s="26">
        <f t="shared" si="41"/>
        <v>5.6662004280482721E-8</v>
      </c>
      <c r="K386" s="24">
        <f t="shared" si="47"/>
        <v>1.5169021514924164E-7</v>
      </c>
      <c r="L386" s="16">
        <f t="shared" si="48"/>
        <v>2.0026127490758279E-2</v>
      </c>
      <c r="M386" s="16">
        <f t="shared" si="42"/>
        <v>4.4533039489022541E-7</v>
      </c>
      <c r="N386" s="16"/>
    </row>
    <row r="387" spans="1:14" x14ac:dyDescent="0.25">
      <c r="A387" s="6">
        <v>44117</v>
      </c>
      <c r="B387" s="3">
        <v>2.970837970013521E-2</v>
      </c>
      <c r="C387" s="3">
        <v>0.10298333017149019</v>
      </c>
      <c r="D387" s="2">
        <v>2.447574300415218E-3</v>
      </c>
      <c r="E387" s="16">
        <v>2.0025836075832689E-2</v>
      </c>
      <c r="F387" s="23">
        <f t="shared" si="43"/>
        <v>-2.456881896282459E-3</v>
      </c>
      <c r="G387" s="23">
        <f t="shared" si="44"/>
        <v>-7.5845329433346098E-3</v>
      </c>
      <c r="H387" s="23">
        <f t="shared" si="45"/>
        <v>-1.0022780537937037E-2</v>
      </c>
      <c r="I387" s="23">
        <f t="shared" si="46"/>
        <v>-1.0041414839617069E-2</v>
      </c>
      <c r="J387" s="26">
        <f t="shared" si="41"/>
        <v>5.6522792427958926E-8</v>
      </c>
      <c r="K387" s="24">
        <f t="shared" si="47"/>
        <v>1.5391546930032529E-7</v>
      </c>
      <c r="L387" s="16">
        <f t="shared" si="48"/>
        <v>2.0026184152762559E-2</v>
      </c>
      <c r="M387" s="16">
        <f t="shared" si="42"/>
        <v>3.4807692986943417E-7</v>
      </c>
      <c r="N387" s="16"/>
    </row>
    <row r="388" spans="1:14" x14ac:dyDescent="0.25">
      <c r="A388" s="6">
        <v>44118</v>
      </c>
      <c r="B388" s="3">
        <v>2.9458758809278791E-2</v>
      </c>
      <c r="C388" s="3">
        <v>0.1003488003002162</v>
      </c>
      <c r="D388" s="2">
        <v>2.3649208838756432E-3</v>
      </c>
      <c r="E388" s="16">
        <v>2.00259798435986E-2</v>
      </c>
      <c r="F388" s="23">
        <f t="shared" si="43"/>
        <v>-8.4023731141178448E-3</v>
      </c>
      <c r="G388" s="23">
        <f t="shared" si="44"/>
        <v>-2.55821001990022E-2</v>
      </c>
      <c r="H388" s="23">
        <f t="shared" si="45"/>
        <v>-3.3769522962205145E-2</v>
      </c>
      <c r="I388" s="23">
        <f t="shared" si="46"/>
        <v>-3.3984473313120045E-2</v>
      </c>
      <c r="J388" s="26">
        <f t="shared" si="41"/>
        <v>5.604786683652738E-8</v>
      </c>
      <c r="K388" s="24">
        <f t="shared" si="47"/>
        <v>1.4376776591093487E-7</v>
      </c>
      <c r="L388" s="16">
        <f t="shared" si="48"/>
        <v>2.0026240675554988E-2</v>
      </c>
      <c r="M388" s="16">
        <f t="shared" si="42"/>
        <v>2.6083195638765266E-7</v>
      </c>
      <c r="N388" s="16"/>
    </row>
    <row r="389" spans="1:14" x14ac:dyDescent="0.25">
      <c r="A389" s="6">
        <v>44119</v>
      </c>
      <c r="B389" s="3">
        <v>2.8422941055538109E-2</v>
      </c>
      <c r="C389" s="3">
        <v>8.9230367168422281E-2</v>
      </c>
      <c r="D389" s="2">
        <v>2.0289515731136722E-3</v>
      </c>
      <c r="E389" s="16">
        <v>2.002611707047721E-2</v>
      </c>
      <c r="F389" s="23">
        <f t="shared" si="43"/>
        <v>-3.5161622403942716E-2</v>
      </c>
      <c r="G389" s="23">
        <f t="shared" si="44"/>
        <v>-0.11079786802164659</v>
      </c>
      <c r="H389" s="23">
        <f t="shared" si="45"/>
        <v>-0.14206365762705053</v>
      </c>
      <c r="I389" s="23">
        <f t="shared" si="46"/>
        <v>-0.14595949042558931</v>
      </c>
      <c r="J389" s="26">
        <f t="shared" si="41"/>
        <v>5.4077132906274939E-8</v>
      </c>
      <c r="K389" s="24">
        <f t="shared" si="47"/>
        <v>1.3722687861039695E-7</v>
      </c>
      <c r="L389" s="16">
        <f t="shared" si="48"/>
        <v>2.0026296723421825E-2</v>
      </c>
      <c r="M389" s="16">
        <f t="shared" si="42"/>
        <v>1.796529446145001E-7</v>
      </c>
      <c r="N389" s="16"/>
    </row>
    <row r="390" spans="1:14" x14ac:dyDescent="0.25">
      <c r="A390" s="6">
        <v>44120</v>
      </c>
      <c r="B390" s="3">
        <v>2.7794342752415931E-2</v>
      </c>
      <c r="C390" s="3">
        <v>8.2387039642361132E-2</v>
      </c>
      <c r="D390" s="2">
        <v>1.831914894541331E-3</v>
      </c>
      <c r="E390" s="16">
        <v>2.0026255964779631E-2</v>
      </c>
      <c r="F390" s="23">
        <f t="shared" si="43"/>
        <v>-2.2115878222943364E-2</v>
      </c>
      <c r="G390" s="23">
        <f t="shared" si="44"/>
        <v>-7.6692809222048464E-2</v>
      </c>
      <c r="H390" s="23">
        <f t="shared" si="45"/>
        <v>-9.7112558615662037E-2</v>
      </c>
      <c r="I390" s="23">
        <f t="shared" si="46"/>
        <v>-9.8808687444991827E-2</v>
      </c>
      <c r="J390" s="26">
        <f t="shared" si="41"/>
        <v>5.2881169620273843E-8</v>
      </c>
      <c r="K390" s="24">
        <f t="shared" si="47"/>
        <v>1.3889430242053358E-7</v>
      </c>
      <c r="L390" s="16">
        <f t="shared" si="48"/>
        <v>2.0026350800554732E-2</v>
      </c>
      <c r="M390" s="16">
        <f t="shared" si="42"/>
        <v>9.483577510099872E-8</v>
      </c>
      <c r="N390" s="16"/>
    </row>
    <row r="391" spans="1:14" x14ac:dyDescent="0.25">
      <c r="A391" s="6">
        <v>44121</v>
      </c>
      <c r="B391" s="3">
        <v>2.794063912169337E-2</v>
      </c>
      <c r="C391" s="3">
        <v>8.3974837406304195E-2</v>
      </c>
      <c r="D391" s="2">
        <v>1.8770485018179391E-3</v>
      </c>
      <c r="E391" s="16">
        <v>2.0026355754709142E-2</v>
      </c>
      <c r="F391" s="23">
        <f t="shared" si="43"/>
        <v>5.2635304450479037E-3</v>
      </c>
      <c r="G391" s="23">
        <f t="shared" si="44"/>
        <v>1.927242161917242E-2</v>
      </c>
      <c r="H391" s="23">
        <f t="shared" si="45"/>
        <v>2.463739304216328E-2</v>
      </c>
      <c r="I391" s="23">
        <f t="shared" si="46"/>
        <v>2.4535952064220323E-2</v>
      </c>
      <c r="J391" s="26">
        <f t="shared" si="41"/>
        <v>5.3159511266539901E-8</v>
      </c>
      <c r="K391" s="24">
        <f t="shared" si="47"/>
        <v>9.9789929510624154E-8</v>
      </c>
      <c r="L391" s="16">
        <f t="shared" si="48"/>
        <v>2.0026403681724352E-2</v>
      </c>
      <c r="M391" s="16">
        <f t="shared" si="42"/>
        <v>4.7927015210669222E-8</v>
      </c>
      <c r="N391" s="16"/>
    </row>
    <row r="392" spans="1:14" x14ac:dyDescent="0.25">
      <c r="A392" s="6">
        <v>44122</v>
      </c>
      <c r="B392" s="3">
        <v>2.7112352567280389E-2</v>
      </c>
      <c r="C392" s="3">
        <v>7.5058705956150731E-2</v>
      </c>
      <c r="D392" s="2">
        <v>1.6280144793015901E-3</v>
      </c>
      <c r="E392" s="16">
        <v>2.002647227067849E-2</v>
      </c>
      <c r="F392" s="23">
        <f t="shared" si="43"/>
        <v>-2.9644509948589248E-2</v>
      </c>
      <c r="G392" s="23">
        <f t="shared" si="44"/>
        <v>-0.10617622761225032</v>
      </c>
      <c r="H392" s="23">
        <f t="shared" si="45"/>
        <v>-0.1326731953250847</v>
      </c>
      <c r="I392" s="23">
        <f t="shared" si="46"/>
        <v>-0.13582073756083957</v>
      </c>
      <c r="J392" s="26">
        <f t="shared" si="41"/>
        <v>5.1583623605936814E-8</v>
      </c>
      <c r="K392" s="24">
        <f t="shared" si="47"/>
        <v>1.1651596934850184E-7</v>
      </c>
      <c r="L392" s="16">
        <f t="shared" si="48"/>
        <v>2.0026456841235617E-2</v>
      </c>
      <c r="M392" s="16">
        <f t="shared" si="42"/>
        <v>1.5429442872666455E-8</v>
      </c>
      <c r="N392" s="16"/>
    </row>
    <row r="393" spans="1:14" x14ac:dyDescent="0.25">
      <c r="A393" s="6">
        <v>44123</v>
      </c>
      <c r="B393" s="3">
        <v>2.736537268516652E-2</v>
      </c>
      <c r="C393" s="3">
        <v>7.7756801236119819E-2</v>
      </c>
      <c r="D393" s="2">
        <v>1.702275075706269E-3</v>
      </c>
      <c r="E393" s="16">
        <v>2.0026557592973331E-2</v>
      </c>
      <c r="F393" s="23">
        <f t="shared" si="43"/>
        <v>9.3322819278869318E-3</v>
      </c>
      <c r="G393" s="23">
        <f t="shared" si="44"/>
        <v>3.5946466776889396E-2</v>
      </c>
      <c r="H393" s="23">
        <f t="shared" si="45"/>
        <v>4.5614211267049898E-2</v>
      </c>
      <c r="I393" s="23">
        <f t="shared" si="46"/>
        <v>4.5278748704776328E-2</v>
      </c>
      <c r="J393" s="26">
        <f t="shared" si="41"/>
        <v>5.2065016524289421E-8</v>
      </c>
      <c r="K393" s="24">
        <f t="shared" si="47"/>
        <v>8.5322294840484147E-8</v>
      </c>
      <c r="L393" s="16">
        <f t="shared" si="48"/>
        <v>2.0026508424859223E-2</v>
      </c>
      <c r="M393" s="16">
        <f t="shared" si="42"/>
        <v>4.9168114107933647E-8</v>
      </c>
      <c r="N393" s="16"/>
    </row>
    <row r="394" spans="1:14" x14ac:dyDescent="0.25">
      <c r="A394" s="6">
        <v>44124</v>
      </c>
      <c r="B394" s="3">
        <v>2.7220255962141691E-2</v>
      </c>
      <c r="C394" s="3">
        <v>7.6197108375171352E-2</v>
      </c>
      <c r="D394" s="2">
        <v>1.6592838348377719E-3</v>
      </c>
      <c r="E394" s="16">
        <v>2.0026671764776179E-2</v>
      </c>
      <c r="F394" s="23">
        <f t="shared" si="43"/>
        <v>-5.3029324575393222E-3</v>
      </c>
      <c r="G394" s="23">
        <f t="shared" si="44"/>
        <v>-2.0058603699658839E-2</v>
      </c>
      <c r="H394" s="23">
        <f t="shared" si="45"/>
        <v>-2.5255166736586454E-2</v>
      </c>
      <c r="I394" s="23">
        <f t="shared" si="46"/>
        <v>-2.5361536157198161E-2</v>
      </c>
      <c r="J394" s="26">
        <f t="shared" ref="J394:J457" si="49">B394/$B$2</f>
        <v>5.178891925826045E-8</v>
      </c>
      <c r="K394" s="24">
        <f t="shared" si="47"/>
        <v>1.1417180284870043E-7</v>
      </c>
      <c r="L394" s="16">
        <f t="shared" si="48"/>
        <v>2.0026560489875746E-2</v>
      </c>
      <c r="M394" s="16">
        <f t="shared" ref="M394:M457" si="50">ABS(E394-L394)</f>
        <v>1.1127490043283395E-7</v>
      </c>
      <c r="N394" s="16"/>
    </row>
    <row r="395" spans="1:14" x14ac:dyDescent="0.25">
      <c r="A395" s="6">
        <v>44125</v>
      </c>
      <c r="B395" s="3">
        <v>2.7521443814317779E-2</v>
      </c>
      <c r="C395" s="3">
        <v>7.9440870431552513E-2</v>
      </c>
      <c r="D395" s="2">
        <v>1.749061961713977E-3</v>
      </c>
      <c r="E395" s="16">
        <v>2.002678097252034E-2</v>
      </c>
      <c r="F395" s="23">
        <f t="shared" ref="F395:F458" si="51">(B395/B394)-1</f>
        <v>1.1064842762499527E-2</v>
      </c>
      <c r="G395" s="23">
        <f t="shared" ref="G395:G458" si="52">(C395/C394)-1</f>
        <v>4.2570671322720965E-2</v>
      </c>
      <c r="H395" s="23">
        <f t="shared" ref="H395:H458" si="53">(D395/D394)-1</f>
        <v>5.4106551869700148E-2</v>
      </c>
      <c r="I395" s="23">
        <f t="shared" ref="I395:I458" si="54">F395+G395</f>
        <v>5.3635514085220493E-2</v>
      </c>
      <c r="J395" s="26">
        <f t="shared" si="49"/>
        <v>5.2361955506692884E-8</v>
      </c>
      <c r="K395" s="24">
        <f t="shared" ref="K395:K458" si="55">E395-E394</f>
        <v>1.09207744160289E-7</v>
      </c>
      <c r="L395" s="16">
        <f t="shared" si="48"/>
        <v>2.0026612278795004E-2</v>
      </c>
      <c r="M395" s="16">
        <f t="shared" si="50"/>
        <v>1.6869372533589999E-7</v>
      </c>
      <c r="N395" s="16"/>
    </row>
    <row r="396" spans="1:14" x14ac:dyDescent="0.25">
      <c r="A396" s="6">
        <v>44126</v>
      </c>
      <c r="B396" s="3">
        <v>2.7188601137015479E-2</v>
      </c>
      <c r="C396" s="3">
        <v>7.5907657783337676E-2</v>
      </c>
      <c r="D396" s="2">
        <v>1.6510584245729889E-3</v>
      </c>
      <c r="E396" s="16">
        <v>2.002689001220382E-2</v>
      </c>
      <c r="F396" s="23">
        <f t="shared" si="51"/>
        <v>-1.2093939531222619E-2</v>
      </c>
      <c r="G396" s="23">
        <f t="shared" si="52"/>
        <v>-4.4476006229804743E-2</v>
      </c>
      <c r="H396" s="23">
        <f t="shared" si="53"/>
        <v>-5.6032055631094035E-2</v>
      </c>
      <c r="I396" s="23">
        <f t="shared" si="54"/>
        <v>-5.6569945761027363E-2</v>
      </c>
      <c r="J396" s="26">
        <f t="shared" si="49"/>
        <v>5.1728693183058369E-8</v>
      </c>
      <c r="K396" s="24">
        <f t="shared" si="55"/>
        <v>1.090396834803331E-7</v>
      </c>
      <c r="L396" s="16">
        <f t="shared" ref="L396:L459" si="56">L395+J395</f>
        <v>2.0026664640750511E-2</v>
      </c>
      <c r="M396" s="16">
        <f t="shared" si="50"/>
        <v>2.2537145330861486E-7</v>
      </c>
      <c r="N396" s="16"/>
    </row>
    <row r="397" spans="1:14" x14ac:dyDescent="0.25">
      <c r="A397" s="6">
        <v>44127</v>
      </c>
      <c r="B397" s="3">
        <v>2.643372809519319E-2</v>
      </c>
      <c r="C397" s="3">
        <v>6.7701500262746059E-2</v>
      </c>
      <c r="D397" s="2">
        <v>1.431682439665664E-3</v>
      </c>
      <c r="E397" s="16">
        <v>2.0026986192403552E-2</v>
      </c>
      <c r="F397" s="23">
        <f t="shared" si="51"/>
        <v>-2.7764320717279523E-2</v>
      </c>
      <c r="G397" s="23">
        <f t="shared" si="52"/>
        <v>-0.10810711014182994</v>
      </c>
      <c r="H397" s="23">
        <f t="shared" si="53"/>
        <v>-0.13286991038131302</v>
      </c>
      <c r="I397" s="23">
        <f t="shared" si="54"/>
        <v>-0.13587143085910947</v>
      </c>
      <c r="J397" s="26">
        <f t="shared" si="49"/>
        <v>5.0292481155238186E-8</v>
      </c>
      <c r="K397" s="24">
        <f t="shared" si="55"/>
        <v>9.6180199731649152E-8</v>
      </c>
      <c r="L397" s="16">
        <f t="shared" si="56"/>
        <v>2.0026716369443694E-2</v>
      </c>
      <c r="M397" s="16">
        <f t="shared" si="50"/>
        <v>2.6982295985716886E-7</v>
      </c>
      <c r="N397" s="16"/>
    </row>
    <row r="398" spans="1:14" x14ac:dyDescent="0.25">
      <c r="A398" s="6">
        <v>44128</v>
      </c>
      <c r="B398" s="3">
        <v>2.6481922251109451E-2</v>
      </c>
      <c r="C398" s="3">
        <v>6.8229355379224879E-2</v>
      </c>
      <c r="D398" s="2">
        <v>1.44547558751676E-3</v>
      </c>
      <c r="E398" s="16">
        <v>2.0027071270951342E-2</v>
      </c>
      <c r="F398" s="23">
        <f t="shared" si="51"/>
        <v>1.8232069174164423E-3</v>
      </c>
      <c r="G398" s="23">
        <f t="shared" si="52"/>
        <v>7.7968008748734441E-3</v>
      </c>
      <c r="H398" s="23">
        <f t="shared" si="53"/>
        <v>9.6342229735786322E-3</v>
      </c>
      <c r="I398" s="23">
        <f t="shared" si="54"/>
        <v>9.6200077922898863E-3</v>
      </c>
      <c r="J398" s="26">
        <f t="shared" si="49"/>
        <v>5.0384174754774448E-8</v>
      </c>
      <c r="K398" s="24">
        <f t="shared" si="55"/>
        <v>8.5078547790162773E-8</v>
      </c>
      <c r="L398" s="16">
        <f t="shared" si="56"/>
        <v>2.002676666192485E-2</v>
      </c>
      <c r="M398" s="16">
        <f t="shared" si="50"/>
        <v>3.0460902649201427E-7</v>
      </c>
      <c r="N398" s="16"/>
    </row>
    <row r="399" spans="1:14" x14ac:dyDescent="0.25">
      <c r="A399" s="6">
        <v>44129</v>
      </c>
      <c r="B399" s="3">
        <v>2.6565456887115181E-2</v>
      </c>
      <c r="C399" s="3">
        <v>6.912441504526573E-2</v>
      </c>
      <c r="D399" s="2">
        <v>1.46905733418565E-3</v>
      </c>
      <c r="E399" s="16">
        <v>2.00271718176766E-2</v>
      </c>
      <c r="F399" s="23">
        <f t="shared" si="51"/>
        <v>3.1544022829472773E-3</v>
      </c>
      <c r="G399" s="23">
        <f t="shared" si="52"/>
        <v>1.311839546286242E-2</v>
      </c>
      <c r="H399" s="23">
        <f t="shared" si="53"/>
        <v>1.6314178442405902E-2</v>
      </c>
      <c r="I399" s="23">
        <f t="shared" si="54"/>
        <v>1.6272797745809697E-2</v>
      </c>
      <c r="J399" s="26">
        <f t="shared" si="49"/>
        <v>5.0543106710645322E-8</v>
      </c>
      <c r="K399" s="24">
        <f t="shared" si="55"/>
        <v>1.005467252582215E-7</v>
      </c>
      <c r="L399" s="16">
        <f t="shared" si="56"/>
        <v>2.0026817046099606E-2</v>
      </c>
      <c r="M399" s="16">
        <f t="shared" si="50"/>
        <v>3.5477157699428941E-7</v>
      </c>
      <c r="N399" s="16"/>
    </row>
    <row r="400" spans="1:14" x14ac:dyDescent="0.25">
      <c r="A400" s="6">
        <v>44130</v>
      </c>
      <c r="B400" s="3">
        <v>2.6139703297325088E-2</v>
      </c>
      <c r="C400" s="3">
        <v>6.4516968104799371E-2</v>
      </c>
      <c r="D400" s="2">
        <v>1.349163523121954E-3</v>
      </c>
      <c r="E400" s="16">
        <v>2.0027255256763309E-2</v>
      </c>
      <c r="F400" s="23">
        <f t="shared" si="51"/>
        <v>-1.6026586389959352E-2</v>
      </c>
      <c r="G400" s="23">
        <f t="shared" si="52"/>
        <v>-6.6654407671286608E-2</v>
      </c>
      <c r="H400" s="23">
        <f t="shared" si="53"/>
        <v>-8.1612751438430053E-2</v>
      </c>
      <c r="I400" s="23">
        <f t="shared" si="54"/>
        <v>-8.268099406124596E-2</v>
      </c>
      <c r="J400" s="26">
        <f t="shared" si="49"/>
        <v>4.9733073244530232E-8</v>
      </c>
      <c r="K400" s="24">
        <f t="shared" si="55"/>
        <v>8.3439086709380383E-8</v>
      </c>
      <c r="L400" s="16">
        <f t="shared" si="56"/>
        <v>2.0026867589206316E-2</v>
      </c>
      <c r="M400" s="16">
        <f t="shared" si="50"/>
        <v>3.8766755699332078E-7</v>
      </c>
      <c r="N400" s="16"/>
    </row>
    <row r="401" spans="1:14" x14ac:dyDescent="0.25">
      <c r="A401" s="6">
        <v>44131</v>
      </c>
      <c r="B401" s="3">
        <v>2.5908000610853889E-2</v>
      </c>
      <c r="C401" s="3">
        <v>6.2022793346005148E-2</v>
      </c>
      <c r="D401" s="2">
        <v>1.285509254316133E-3</v>
      </c>
      <c r="E401" s="16">
        <v>2.00273367630882E-2</v>
      </c>
      <c r="F401" s="23">
        <f t="shared" si="51"/>
        <v>-8.8640136361038957E-3</v>
      </c>
      <c r="G401" s="23">
        <f t="shared" si="52"/>
        <v>-3.8659205974198363E-2</v>
      </c>
      <c r="H401" s="23">
        <f t="shared" si="53"/>
        <v>-4.718054388138615E-2</v>
      </c>
      <c r="I401" s="23">
        <f t="shared" si="54"/>
        <v>-4.7523219610302259E-2</v>
      </c>
      <c r="J401" s="26">
        <f t="shared" si="49"/>
        <v>4.9292238605125359E-8</v>
      </c>
      <c r="K401" s="24">
        <f t="shared" si="55"/>
        <v>8.1506324890734394E-8</v>
      </c>
      <c r="L401" s="16">
        <f t="shared" si="56"/>
        <v>2.0026917322279559E-2</v>
      </c>
      <c r="M401" s="16">
        <f t="shared" si="50"/>
        <v>4.1944080864109168E-7</v>
      </c>
      <c r="N401" s="16"/>
    </row>
    <row r="402" spans="1:14" x14ac:dyDescent="0.25">
      <c r="A402" s="6">
        <v>44132</v>
      </c>
      <c r="B402" s="3">
        <v>2.551247400453974E-2</v>
      </c>
      <c r="C402" s="3">
        <v>5.7740398103895439E-2</v>
      </c>
      <c r="D402" s="2">
        <v>1.1784803245099269E-3</v>
      </c>
      <c r="E402" s="16">
        <v>2.0027412615267009E-2</v>
      </c>
      <c r="F402" s="23">
        <f t="shared" si="51"/>
        <v>-1.5266581634572285E-2</v>
      </c>
      <c r="G402" s="23">
        <f t="shared" si="52"/>
        <v>-6.9045507483347368E-2</v>
      </c>
      <c r="H402" s="23">
        <f t="shared" si="53"/>
        <v>-8.3258000241424601E-2</v>
      </c>
      <c r="I402" s="23">
        <f t="shared" si="54"/>
        <v>-8.4312089117919653E-2</v>
      </c>
      <c r="J402" s="26">
        <f t="shared" si="49"/>
        <v>4.8539714620509402E-8</v>
      </c>
      <c r="K402" s="24">
        <f t="shared" si="55"/>
        <v>7.5852178808843984E-8</v>
      </c>
      <c r="L402" s="16">
        <f t="shared" si="56"/>
        <v>2.0026966614518166E-2</v>
      </c>
      <c r="M402" s="16">
        <f t="shared" si="50"/>
        <v>4.4600074884312835E-7</v>
      </c>
      <c r="N402" s="16"/>
    </row>
    <row r="403" spans="1:14" x14ac:dyDescent="0.25">
      <c r="A403" s="6">
        <v>44133</v>
      </c>
      <c r="B403" s="3">
        <v>2.539819633835326E-2</v>
      </c>
      <c r="C403" s="3">
        <v>5.6499908336140478E-2</v>
      </c>
      <c r="D403" s="2">
        <v>1.147996612016206E-3</v>
      </c>
      <c r="E403" s="16">
        <v>2.0027482828874489E-2</v>
      </c>
      <c r="F403" s="23">
        <f t="shared" si="51"/>
        <v>-4.4792859432662979E-3</v>
      </c>
      <c r="G403" s="23">
        <f t="shared" si="52"/>
        <v>-2.1483914356165035E-2</v>
      </c>
      <c r="H403" s="23">
        <f t="shared" si="53"/>
        <v>-2.5866967703849997E-2</v>
      </c>
      <c r="I403" s="23">
        <f t="shared" si="54"/>
        <v>-2.5963200299431333E-2</v>
      </c>
      <c r="J403" s="26">
        <f t="shared" si="49"/>
        <v>4.8322291359119594E-8</v>
      </c>
      <c r="K403" s="24">
        <f t="shared" si="55"/>
        <v>7.0213607480246187E-8</v>
      </c>
      <c r="L403" s="16">
        <f t="shared" si="56"/>
        <v>2.0027015154232785E-2</v>
      </c>
      <c r="M403" s="16">
        <f t="shared" si="50"/>
        <v>4.6767464170413553E-7</v>
      </c>
      <c r="N403" s="16"/>
    </row>
    <row r="404" spans="1:14" x14ac:dyDescent="0.25">
      <c r="A404" s="6">
        <v>44134</v>
      </c>
      <c r="B404" s="3">
        <v>2.5684819487323891E-2</v>
      </c>
      <c r="C404" s="3">
        <v>5.9599948801911433E-2</v>
      </c>
      <c r="D404" s="2">
        <v>1.224651141144673E-3</v>
      </c>
      <c r="E404" s="16">
        <v>2.0027562066469721E-2</v>
      </c>
      <c r="F404" s="23">
        <f t="shared" si="51"/>
        <v>1.1285177307563732E-2</v>
      </c>
      <c r="G404" s="23">
        <f t="shared" si="52"/>
        <v>5.4868061861756967E-2</v>
      </c>
      <c r="H404" s="23">
        <f t="shared" si="53"/>
        <v>6.6772434975953532E-2</v>
      </c>
      <c r="I404" s="23">
        <f t="shared" si="54"/>
        <v>6.6153239169320699E-2</v>
      </c>
      <c r="J404" s="26">
        <f t="shared" si="49"/>
        <v>4.8867616985015013E-8</v>
      </c>
      <c r="K404" s="24">
        <f t="shared" si="55"/>
        <v>7.9237595231734792E-8</v>
      </c>
      <c r="L404" s="16">
        <f t="shared" si="56"/>
        <v>2.0027063476524144E-2</v>
      </c>
      <c r="M404" s="16">
        <f t="shared" si="50"/>
        <v>4.9858994557658298E-7</v>
      </c>
      <c r="N404" s="16"/>
    </row>
    <row r="405" spans="1:14" x14ac:dyDescent="0.25">
      <c r="A405" s="6">
        <v>44135</v>
      </c>
      <c r="B405" s="3">
        <v>2.5500394032342819E-2</v>
      </c>
      <c r="C405" s="3">
        <v>5.7605153198381318E-2</v>
      </c>
      <c r="D405" s="2">
        <v>1.175163283881757E-3</v>
      </c>
      <c r="E405" s="16">
        <v>2.002763889957742E-2</v>
      </c>
      <c r="F405" s="23">
        <f t="shared" si="51"/>
        <v>-7.1803290294522037E-3</v>
      </c>
      <c r="G405" s="23">
        <f t="shared" si="52"/>
        <v>-3.3469753642911493E-2</v>
      </c>
      <c r="H405" s="23">
        <f t="shared" si="53"/>
        <v>-4.0409758828673481E-2</v>
      </c>
      <c r="I405" s="23">
        <f t="shared" si="54"/>
        <v>-4.0650082672363697E-2</v>
      </c>
      <c r="J405" s="26">
        <f t="shared" si="49"/>
        <v>4.8516731416177357E-8</v>
      </c>
      <c r="K405" s="24">
        <f t="shared" si="55"/>
        <v>7.6833107699042502E-8</v>
      </c>
      <c r="L405" s="16">
        <f t="shared" si="56"/>
        <v>2.0027112344141128E-2</v>
      </c>
      <c r="M405" s="16">
        <f t="shared" si="50"/>
        <v>5.2655543629140378E-7</v>
      </c>
      <c r="N405" s="16"/>
    </row>
    <row r="406" spans="1:14" x14ac:dyDescent="0.25">
      <c r="A406" s="6">
        <v>44136</v>
      </c>
      <c r="B406" s="3">
        <v>2.5594368616668389E-2</v>
      </c>
      <c r="C406" s="3">
        <v>5.8618954855424968E-2</v>
      </c>
      <c r="D406" s="2">
        <v>1.2002521107948719E-3</v>
      </c>
      <c r="E406" s="16">
        <v>2.0027714206558689E-2</v>
      </c>
      <c r="F406" s="23">
        <f t="shared" si="51"/>
        <v>3.685220871739503E-3</v>
      </c>
      <c r="G406" s="23">
        <f t="shared" si="52"/>
        <v>1.7599148700330858E-2</v>
      </c>
      <c r="H406" s="23">
        <f t="shared" si="53"/>
        <v>2.1349226322185944E-2</v>
      </c>
      <c r="I406" s="23">
        <f t="shared" si="54"/>
        <v>2.1284369572070361E-2</v>
      </c>
      <c r="J406" s="26">
        <f t="shared" si="49"/>
        <v>4.8695526287420834E-8</v>
      </c>
      <c r="K406" s="24">
        <f t="shared" si="55"/>
        <v>7.5306981268952189E-8</v>
      </c>
      <c r="L406" s="16">
        <f t="shared" si="56"/>
        <v>2.0027160860872546E-2</v>
      </c>
      <c r="M406" s="16">
        <f t="shared" si="50"/>
        <v>5.5334568614326396E-7</v>
      </c>
      <c r="N406" s="16"/>
    </row>
    <row r="407" spans="1:14" x14ac:dyDescent="0.25">
      <c r="A407" s="6">
        <v>44137</v>
      </c>
      <c r="B407" s="3">
        <v>2.564283439601632E-2</v>
      </c>
      <c r="C407" s="3">
        <v>5.9143099786563798E-2</v>
      </c>
      <c r="D407" s="2">
        <v>1.213277370795139E-3</v>
      </c>
      <c r="E407" s="16">
        <v>2.0027788660465961E-2</v>
      </c>
      <c r="F407" s="23">
        <f t="shared" si="51"/>
        <v>1.8936110545961782E-3</v>
      </c>
      <c r="G407" s="23">
        <f t="shared" si="52"/>
        <v>8.9415604974800722E-3</v>
      </c>
      <c r="H407" s="23">
        <f t="shared" si="53"/>
        <v>1.0852103389879408E-2</v>
      </c>
      <c r="I407" s="23">
        <f t="shared" si="54"/>
        <v>1.083517155207625E-2</v>
      </c>
      <c r="J407" s="26">
        <f t="shared" si="49"/>
        <v>4.8787736674308068E-8</v>
      </c>
      <c r="K407" s="24">
        <f t="shared" si="55"/>
        <v>7.445390727209289E-8</v>
      </c>
      <c r="L407" s="16">
        <f t="shared" si="56"/>
        <v>2.0027209556398834E-2</v>
      </c>
      <c r="M407" s="16">
        <f t="shared" si="50"/>
        <v>5.7910406712699536E-7</v>
      </c>
      <c r="N407" s="16"/>
    </row>
    <row r="408" spans="1:14" x14ac:dyDescent="0.25">
      <c r="A408" s="6">
        <v>44138</v>
      </c>
      <c r="B408" s="3">
        <v>2.5753167770155141E-2</v>
      </c>
      <c r="C408" s="3">
        <v>6.0344238769859483E-2</v>
      </c>
      <c r="D408" s="2">
        <v>1.243244244001993E-3</v>
      </c>
      <c r="E408" s="16">
        <v>2.002786259973215E-2</v>
      </c>
      <c r="F408" s="23">
        <f t="shared" si="51"/>
        <v>4.3026980728761988E-3</v>
      </c>
      <c r="G408" s="23">
        <f t="shared" si="52"/>
        <v>2.0309029922854327E-2</v>
      </c>
      <c r="H408" s="23">
        <f t="shared" si="53"/>
        <v>2.4699111619641334E-2</v>
      </c>
      <c r="I408" s="23">
        <f t="shared" si="54"/>
        <v>2.4611727995730526E-2</v>
      </c>
      <c r="J408" s="26">
        <f t="shared" si="49"/>
        <v>4.8997655574876602E-8</v>
      </c>
      <c r="K408" s="24">
        <f t="shared" si="55"/>
        <v>7.3939266188871589E-8</v>
      </c>
      <c r="L408" s="16">
        <f t="shared" si="56"/>
        <v>2.0027258344135507E-2</v>
      </c>
      <c r="M408" s="16">
        <f t="shared" si="50"/>
        <v>6.0425559664234463E-7</v>
      </c>
      <c r="N408" s="16"/>
    </row>
    <row r="409" spans="1:14" x14ac:dyDescent="0.25">
      <c r="A409" s="6">
        <v>44139</v>
      </c>
      <c r="B409" s="3">
        <v>2.608611343520343E-2</v>
      </c>
      <c r="C409" s="3">
        <v>6.3937838885590584E-2</v>
      </c>
      <c r="D409" s="2">
        <v>1.334311774377021E-3</v>
      </c>
      <c r="E409" s="16">
        <v>2.0027947710268511E-2</v>
      </c>
      <c r="F409" s="23">
        <f t="shared" si="51"/>
        <v>1.2928338292974351E-2</v>
      </c>
      <c r="G409" s="23">
        <f t="shared" si="52"/>
        <v>5.9551668709192818E-2</v>
      </c>
      <c r="H409" s="23">
        <f t="shared" si="53"/>
        <v>7.3249911121150646E-2</v>
      </c>
      <c r="I409" s="23">
        <f t="shared" si="54"/>
        <v>7.2480007002167168E-2</v>
      </c>
      <c r="J409" s="26">
        <f t="shared" si="49"/>
        <v>4.9631113841711247E-8</v>
      </c>
      <c r="K409" s="24">
        <f t="shared" si="55"/>
        <v>8.5110536361676647E-8</v>
      </c>
      <c r="L409" s="16">
        <f t="shared" si="56"/>
        <v>2.0027307341791083E-2</v>
      </c>
      <c r="M409" s="16">
        <f t="shared" si="50"/>
        <v>6.4036847742879321E-7</v>
      </c>
      <c r="N409" s="16"/>
    </row>
    <row r="410" spans="1:14" x14ac:dyDescent="0.25">
      <c r="A410" s="6">
        <v>44140</v>
      </c>
      <c r="B410" s="3">
        <v>2.6004982703261119E-2</v>
      </c>
      <c r="C410" s="3">
        <v>6.308326733714803E-2</v>
      </c>
      <c r="D410" s="2">
        <v>1.312383420774186E-3</v>
      </c>
      <c r="E410" s="16">
        <v>2.0028028050659379E-2</v>
      </c>
      <c r="F410" s="23">
        <f t="shared" si="51"/>
        <v>-3.1101119047050041E-3</v>
      </c>
      <c r="G410" s="23">
        <f t="shared" si="52"/>
        <v>-1.3365662076438189E-2</v>
      </c>
      <c r="H410" s="23">
        <f t="shared" si="53"/>
        <v>-1.6434205276404157E-2</v>
      </c>
      <c r="I410" s="23">
        <f t="shared" si="54"/>
        <v>-1.6475773981143194E-2</v>
      </c>
      <c r="J410" s="26">
        <f t="shared" si="49"/>
        <v>4.9476755523708366E-8</v>
      </c>
      <c r="K410" s="24">
        <f t="shared" si="55"/>
        <v>8.0340390867794653E-8</v>
      </c>
      <c r="L410" s="16">
        <f t="shared" si="56"/>
        <v>2.0027356972904923E-2</v>
      </c>
      <c r="M410" s="16">
        <f t="shared" si="50"/>
        <v>6.7107775445635065E-7</v>
      </c>
      <c r="N410" s="16"/>
    </row>
    <row r="411" spans="1:14" x14ac:dyDescent="0.25">
      <c r="A411" s="6">
        <v>44141</v>
      </c>
      <c r="B411" s="3">
        <v>2.6472136821675301E-2</v>
      </c>
      <c r="C411" s="3">
        <v>6.813592215798138E-2</v>
      </c>
      <c r="D411" s="2">
        <v>1.4429627630696809E-3</v>
      </c>
      <c r="E411" s="16">
        <v>2.0028113540448929E-2</v>
      </c>
      <c r="F411" s="23">
        <f t="shared" si="51"/>
        <v>1.7964023423695519E-2</v>
      </c>
      <c r="G411" s="23">
        <f t="shared" si="52"/>
        <v>8.0095008297992543E-2</v>
      </c>
      <c r="H411" s="23">
        <f t="shared" si="53"/>
        <v>9.949786032687391E-2</v>
      </c>
      <c r="I411" s="23">
        <f t="shared" si="54"/>
        <v>9.8059031721688061E-2</v>
      </c>
      <c r="J411" s="26">
        <f t="shared" si="49"/>
        <v>5.0365557118864726E-8</v>
      </c>
      <c r="K411" s="24">
        <f t="shared" si="55"/>
        <v>8.548978954955877E-8</v>
      </c>
      <c r="L411" s="16">
        <f t="shared" si="56"/>
        <v>2.0027406449660445E-2</v>
      </c>
      <c r="M411" s="16">
        <f t="shared" si="50"/>
        <v>7.0709078848346651E-7</v>
      </c>
      <c r="N411" s="16"/>
    </row>
    <row r="412" spans="1:14" x14ac:dyDescent="0.25">
      <c r="A412" s="6">
        <v>44142</v>
      </c>
      <c r="B412" s="3">
        <v>2.6318655350487771E-2</v>
      </c>
      <c r="C412" s="3">
        <v>6.6463600995084415E-2</v>
      </c>
      <c r="D412" s="2">
        <v>1.39938608635357E-3</v>
      </c>
      <c r="E412" s="16">
        <v>2.002820354291434E-2</v>
      </c>
      <c r="F412" s="23">
        <f t="shared" si="51"/>
        <v>-5.7978497248419858E-3</v>
      </c>
      <c r="G412" s="23">
        <f t="shared" si="52"/>
        <v>-2.4543898577016221E-2</v>
      </c>
      <c r="H412" s="23">
        <f t="shared" si="53"/>
        <v>-3.0199446466247171E-2</v>
      </c>
      <c r="I412" s="23">
        <f t="shared" si="54"/>
        <v>-3.0341748301858207E-2</v>
      </c>
      <c r="J412" s="26">
        <f t="shared" si="49"/>
        <v>5.0073545187381601E-8</v>
      </c>
      <c r="K412" s="24">
        <f t="shared" si="55"/>
        <v>9.0002465411020971E-8</v>
      </c>
      <c r="L412" s="16">
        <f t="shared" si="56"/>
        <v>2.0027456815217563E-2</v>
      </c>
      <c r="M412" s="16">
        <f t="shared" si="50"/>
        <v>7.4672769677722184E-7</v>
      </c>
      <c r="N412" s="16"/>
    </row>
    <row r="413" spans="1:14" x14ac:dyDescent="0.25">
      <c r="A413" s="6">
        <v>44143</v>
      </c>
      <c r="B413" s="3">
        <v>2.5813028510663132E-2</v>
      </c>
      <c r="C413" s="3">
        <v>6.0993804467780813E-2</v>
      </c>
      <c r="D413" s="2">
        <v>1.259547850960511E-3</v>
      </c>
      <c r="E413" s="16">
        <v>2.0028285178771379E-2</v>
      </c>
      <c r="F413" s="23">
        <f t="shared" si="51"/>
        <v>-1.9211727692435732E-2</v>
      </c>
      <c r="G413" s="23">
        <f t="shared" si="52"/>
        <v>-8.2297625247662154E-2</v>
      </c>
      <c r="H413" s="23">
        <f t="shared" si="53"/>
        <v>-9.992827337410537E-2</v>
      </c>
      <c r="I413" s="23">
        <f t="shared" si="54"/>
        <v>-0.10150935294009789</v>
      </c>
      <c r="J413" s="26">
        <f t="shared" si="49"/>
        <v>4.9111545872646748E-8</v>
      </c>
      <c r="K413" s="24">
        <f t="shared" si="55"/>
        <v>8.1635857039630277E-8</v>
      </c>
      <c r="L413" s="16">
        <f t="shared" si="56"/>
        <v>2.0027506888762751E-2</v>
      </c>
      <c r="M413" s="16">
        <f t="shared" si="50"/>
        <v>7.7829000862811304E-7</v>
      </c>
      <c r="N413" s="16"/>
    </row>
    <row r="414" spans="1:14" x14ac:dyDescent="0.25">
      <c r="A414" s="6">
        <v>44144</v>
      </c>
      <c r="B414" s="3">
        <v>2.476767345557062E-2</v>
      </c>
      <c r="C414" s="3">
        <v>4.9673522018427292E-2</v>
      </c>
      <c r="D414" s="2">
        <v>9.8423805819240371E-4</v>
      </c>
      <c r="E414" s="16">
        <v>2.002836050468285E-2</v>
      </c>
      <c r="F414" s="23">
        <f t="shared" si="51"/>
        <v>-4.0497187482696373E-2</v>
      </c>
      <c r="G414" s="23">
        <f t="shared" si="52"/>
        <v>-0.18559725119841164</v>
      </c>
      <c r="H414" s="23">
        <f t="shared" si="53"/>
        <v>-0.21857827200305291</v>
      </c>
      <c r="I414" s="23">
        <f t="shared" si="54"/>
        <v>-0.22609443868110801</v>
      </c>
      <c r="J414" s="26">
        <f t="shared" si="49"/>
        <v>4.712266639187713E-8</v>
      </c>
      <c r="K414" s="24">
        <f t="shared" si="55"/>
        <v>7.5325911470108808E-8</v>
      </c>
      <c r="L414" s="16">
        <f t="shared" si="56"/>
        <v>2.0027556000308623E-2</v>
      </c>
      <c r="M414" s="16">
        <f t="shared" si="50"/>
        <v>8.0450437422649457E-7</v>
      </c>
      <c r="N414" s="16"/>
    </row>
    <row r="415" spans="1:14" x14ac:dyDescent="0.25">
      <c r="A415" s="6">
        <v>44145</v>
      </c>
      <c r="B415" s="3">
        <v>2.4845088253049982E-2</v>
      </c>
      <c r="C415" s="3">
        <v>5.0515174819386957E-2</v>
      </c>
      <c r="D415" s="2">
        <v>1.004043181204734E-3</v>
      </c>
      <c r="E415" s="16">
        <v>2.0028417531213059E-2</v>
      </c>
      <c r="F415" s="23">
        <f t="shared" si="51"/>
        <v>3.1256386522631185E-3</v>
      </c>
      <c r="G415" s="23">
        <f t="shared" si="52"/>
        <v>1.6943690859034355E-2</v>
      </c>
      <c r="H415" s="23">
        <f t="shared" si="53"/>
        <v>2.0122289366358403E-2</v>
      </c>
      <c r="I415" s="23">
        <f t="shared" si="54"/>
        <v>2.0069329511297473E-2</v>
      </c>
      <c r="J415" s="26">
        <f t="shared" si="49"/>
        <v>4.7269954819349281E-8</v>
      </c>
      <c r="K415" s="24">
        <f t="shared" si="55"/>
        <v>5.7026530209808302E-8</v>
      </c>
      <c r="L415" s="16">
        <f t="shared" si="56"/>
        <v>2.0027603122975014E-2</v>
      </c>
      <c r="M415" s="16">
        <f t="shared" si="50"/>
        <v>8.1440823804582174E-7</v>
      </c>
      <c r="N415" s="16"/>
    </row>
    <row r="416" spans="1:14" x14ac:dyDescent="0.25">
      <c r="A416" s="6">
        <v>44146</v>
      </c>
      <c r="B416" s="3">
        <v>2.5020447623900141E-2</v>
      </c>
      <c r="C416" s="3">
        <v>5.2406921881161139E-2</v>
      </c>
      <c r="D416" s="2">
        <v>1.048995715245935E-3</v>
      </c>
      <c r="E416" s="16">
        <v>2.0028481786060381E-2</v>
      </c>
      <c r="F416" s="23">
        <f t="shared" si="51"/>
        <v>7.0581102012641228E-3</v>
      </c>
      <c r="G416" s="23">
        <f t="shared" si="52"/>
        <v>3.7449084726282278E-2</v>
      </c>
      <c r="H416" s="23">
        <f t="shared" si="53"/>
        <v>4.4771514694480929E-2</v>
      </c>
      <c r="I416" s="23">
        <f t="shared" si="54"/>
        <v>4.4507194927546401E-2</v>
      </c>
      <c r="J416" s="26">
        <f t="shared" si="49"/>
        <v>4.7603591369673024E-8</v>
      </c>
      <c r="K416" s="24">
        <f t="shared" si="55"/>
        <v>6.4254847321337794E-8</v>
      </c>
      <c r="L416" s="16">
        <f t="shared" si="56"/>
        <v>2.0027650392929832E-2</v>
      </c>
      <c r="M416" s="16">
        <f t="shared" si="50"/>
        <v>8.3139313054869657E-7</v>
      </c>
      <c r="N416" s="16"/>
    </row>
    <row r="417" spans="1:14" x14ac:dyDescent="0.25">
      <c r="A417" s="6">
        <v>44147</v>
      </c>
      <c r="B417" s="3">
        <v>2.4999634112227029E-2</v>
      </c>
      <c r="C417" s="3">
        <v>5.2189143553379502E-2</v>
      </c>
      <c r="D417" s="2">
        <v>1.043767594771984E-3</v>
      </c>
      <c r="E417" s="16">
        <v>2.0028552894899888E-2</v>
      </c>
      <c r="F417" s="23">
        <f t="shared" si="51"/>
        <v>-8.3186008443869586E-4</v>
      </c>
      <c r="G417" s="23">
        <f t="shared" si="52"/>
        <v>-4.1555260252734705E-3</v>
      </c>
      <c r="H417" s="23">
        <f t="shared" si="53"/>
        <v>-4.9839292934817925E-3</v>
      </c>
      <c r="I417" s="23">
        <f t="shared" si="54"/>
        <v>-4.9873861097121663E-3</v>
      </c>
      <c r="J417" s="26">
        <f t="shared" si="49"/>
        <v>4.7563991842136662E-8</v>
      </c>
      <c r="K417" s="24">
        <f t="shared" si="55"/>
        <v>7.1108839507644239E-8</v>
      </c>
      <c r="L417" s="16">
        <f t="shared" si="56"/>
        <v>2.0027697996521203E-2</v>
      </c>
      <c r="M417" s="16">
        <f t="shared" si="50"/>
        <v>8.548983786854647E-7</v>
      </c>
      <c r="N417" s="16"/>
    </row>
    <row r="418" spans="1:14" x14ac:dyDescent="0.25">
      <c r="A418" s="6">
        <v>44148</v>
      </c>
      <c r="B418" s="3">
        <v>2.512769394445756E-2</v>
      </c>
      <c r="C418" s="3">
        <v>5.3569834707737483E-2</v>
      </c>
      <c r="D418" s="2">
        <v>1.076869128952966E-3</v>
      </c>
      <c r="E418" s="16">
        <v>2.002861304411192E-2</v>
      </c>
      <c r="F418" s="23">
        <f t="shared" si="51"/>
        <v>5.1224682591612947E-3</v>
      </c>
      <c r="G418" s="23">
        <f t="shared" si="52"/>
        <v>2.6455524278642395E-2</v>
      </c>
      <c r="H418" s="23">
        <f t="shared" si="53"/>
        <v>3.171351012120005E-2</v>
      </c>
      <c r="I418" s="23">
        <f t="shared" si="54"/>
        <v>3.157799253780369E-2</v>
      </c>
      <c r="J418" s="26">
        <f t="shared" si="49"/>
        <v>4.7807636880627019E-8</v>
      </c>
      <c r="K418" s="24">
        <f t="shared" si="55"/>
        <v>6.0149212031263E-8</v>
      </c>
      <c r="L418" s="16">
        <f t="shared" si="56"/>
        <v>2.0027745560513045E-2</v>
      </c>
      <c r="M418" s="16">
        <f t="shared" si="50"/>
        <v>8.6748359887436899E-7</v>
      </c>
      <c r="N418" s="16"/>
    </row>
    <row r="419" spans="1:14" x14ac:dyDescent="0.25">
      <c r="A419" s="6">
        <v>44149</v>
      </c>
      <c r="B419" s="3">
        <v>2.4678130197375581E-2</v>
      </c>
      <c r="C419" s="3">
        <v>4.8706918650772542E-2</v>
      </c>
      <c r="D419" s="2">
        <v>9.6159654398139682E-4</v>
      </c>
      <c r="E419" s="16">
        <v>2.002868207021077E-2</v>
      </c>
      <c r="F419" s="23">
        <f t="shared" si="51"/>
        <v>-1.7891166140263315E-2</v>
      </c>
      <c r="G419" s="23">
        <f t="shared" si="52"/>
        <v>-9.0777133875728722E-2</v>
      </c>
      <c r="H419" s="23">
        <f t="shared" si="53"/>
        <v>-0.10704419123208408</v>
      </c>
      <c r="I419" s="23">
        <f t="shared" si="54"/>
        <v>-0.10866830001599204</v>
      </c>
      <c r="J419" s="26">
        <f t="shared" si="49"/>
        <v>4.6952302506422337E-8</v>
      </c>
      <c r="K419" s="24">
        <f t="shared" si="55"/>
        <v>6.9026098850621942E-8</v>
      </c>
      <c r="L419" s="16">
        <f t="shared" si="56"/>
        <v>2.0027793368149926E-2</v>
      </c>
      <c r="M419" s="16">
        <f t="shared" si="50"/>
        <v>8.8870206084445957E-7</v>
      </c>
      <c r="N419" s="16"/>
    </row>
    <row r="420" spans="1:14" x14ac:dyDescent="0.25">
      <c r="A420" s="6">
        <v>44150</v>
      </c>
      <c r="B420" s="3">
        <v>2.4895350702763139E-2</v>
      </c>
      <c r="C420" s="3">
        <v>5.1129389634941298E-2</v>
      </c>
      <c r="D420" s="2">
        <v>1.018307268944069E-3</v>
      </c>
      <c r="E420" s="16">
        <v>2.0028742115628009E-2</v>
      </c>
      <c r="F420" s="23">
        <f t="shared" si="51"/>
        <v>8.8021460155298659E-3</v>
      </c>
      <c r="G420" s="23">
        <f t="shared" si="52"/>
        <v>4.9735664896763732E-2</v>
      </c>
      <c r="H420" s="23">
        <f t="shared" si="53"/>
        <v>5.8975591496894353E-2</v>
      </c>
      <c r="I420" s="23">
        <f t="shared" si="54"/>
        <v>5.8537810912293597E-2</v>
      </c>
      <c r="J420" s="26">
        <f t="shared" si="49"/>
        <v>4.7365583528849201E-8</v>
      </c>
      <c r="K420" s="24">
        <f t="shared" si="55"/>
        <v>6.004541723905743E-8</v>
      </c>
      <c r="L420" s="16">
        <f t="shared" si="56"/>
        <v>2.0027840320452434E-2</v>
      </c>
      <c r="M420" s="16">
        <f t="shared" si="50"/>
        <v>9.0179517557575917E-7</v>
      </c>
      <c r="N420" s="16"/>
    </row>
    <row r="421" spans="1:14" x14ac:dyDescent="0.25">
      <c r="A421" s="6">
        <v>44151</v>
      </c>
      <c r="B421" s="3">
        <v>2.461440851274567E-2</v>
      </c>
      <c r="C421" s="3">
        <v>4.80085190636243E-2</v>
      </c>
      <c r="D421" s="2">
        <v>9.4536104025918957E-4</v>
      </c>
      <c r="E421" s="16">
        <v>2.0028801141378168E-2</v>
      </c>
      <c r="F421" s="23">
        <f t="shared" si="51"/>
        <v>-1.1284925983641059E-2</v>
      </c>
      <c r="G421" s="23">
        <f t="shared" si="52"/>
        <v>-6.1038682323409255E-2</v>
      </c>
      <c r="H421" s="23">
        <f t="shared" si="53"/>
        <v>-7.1634791294891587E-2</v>
      </c>
      <c r="I421" s="23">
        <f t="shared" si="54"/>
        <v>-7.2323608307050313E-2</v>
      </c>
      <c r="J421" s="26">
        <f t="shared" si="49"/>
        <v>4.6831066424554167E-8</v>
      </c>
      <c r="K421" s="24">
        <f t="shared" si="55"/>
        <v>5.9025750159119594E-8</v>
      </c>
      <c r="L421" s="16">
        <f t="shared" si="56"/>
        <v>2.0027887686035962E-2</v>
      </c>
      <c r="M421" s="16">
        <f t="shared" si="50"/>
        <v>9.1345534220660385E-7</v>
      </c>
      <c r="N421" s="16"/>
    </row>
    <row r="422" spans="1:14" x14ac:dyDescent="0.25">
      <c r="A422" s="6">
        <v>44152</v>
      </c>
      <c r="B422" s="3">
        <v>2.4675639900605641E-2</v>
      </c>
      <c r="C422" s="3">
        <v>4.8673034797360057E-2</v>
      </c>
      <c r="D422" s="2">
        <v>9.6083062362344377E-4</v>
      </c>
      <c r="E422" s="16">
        <v>2.0028862256845231E-2</v>
      </c>
      <c r="F422" s="23">
        <f t="shared" si="51"/>
        <v>2.4876237764668296E-3</v>
      </c>
      <c r="G422" s="23">
        <f t="shared" si="52"/>
        <v>1.3841621168424245E-2</v>
      </c>
      <c r="H422" s="23">
        <f t="shared" si="53"/>
        <v>1.636367769081426E-2</v>
      </c>
      <c r="I422" s="23">
        <f t="shared" si="54"/>
        <v>1.6329244944891075E-2</v>
      </c>
      <c r="J422" s="26">
        <f t="shared" si="49"/>
        <v>4.6947564498869178E-8</v>
      </c>
      <c r="K422" s="24">
        <f t="shared" si="55"/>
        <v>6.1115467062111684E-8</v>
      </c>
      <c r="L422" s="16">
        <f t="shared" si="56"/>
        <v>2.0027934517102386E-2</v>
      </c>
      <c r="M422" s="16">
        <f t="shared" si="50"/>
        <v>9.277397428446299E-7</v>
      </c>
      <c r="N422" s="16"/>
    </row>
    <row r="423" spans="1:14" x14ac:dyDescent="0.25">
      <c r="A423" s="6">
        <v>44153</v>
      </c>
      <c r="B423" s="3">
        <v>2.4676102526414789E-2</v>
      </c>
      <c r="C423" s="3">
        <v>4.8680882523416319E-2</v>
      </c>
      <c r="D423" s="2">
        <v>9.610035585793401E-4</v>
      </c>
      <c r="E423" s="16">
        <v>2.0028925829757242E-2</v>
      </c>
      <c r="F423" s="23">
        <f t="shared" si="51"/>
        <v>1.8748280126157368E-5</v>
      </c>
      <c r="G423" s="23">
        <f t="shared" si="52"/>
        <v>1.6123354725938732E-4</v>
      </c>
      <c r="H423" s="23">
        <f t="shared" si="53"/>
        <v>1.7998485023729138E-4</v>
      </c>
      <c r="I423" s="23">
        <f t="shared" si="54"/>
        <v>1.7998182738554469E-4</v>
      </c>
      <c r="J423" s="26">
        <f t="shared" si="49"/>
        <v>4.6948444684959645E-8</v>
      </c>
      <c r="K423" s="24">
        <f t="shared" si="55"/>
        <v>6.3572912011033988E-8</v>
      </c>
      <c r="L423" s="16">
        <f t="shared" si="56"/>
        <v>2.0027981464666885E-2</v>
      </c>
      <c r="M423" s="16">
        <f t="shared" si="50"/>
        <v>9.4436509035650262E-7</v>
      </c>
      <c r="N423" s="16"/>
    </row>
    <row r="424" spans="1:14" x14ac:dyDescent="0.25">
      <c r="A424" s="6">
        <v>44154</v>
      </c>
      <c r="B424" s="3">
        <v>2.4491796150815901E-2</v>
      </c>
      <c r="C424" s="3">
        <v>4.6682231687198997E-2</v>
      </c>
      <c r="D424" s="2">
        <v>9.146653618784294E-4</v>
      </c>
      <c r="E424" s="16">
        <v>2.0028982587788648E-2</v>
      </c>
      <c r="F424" s="23">
        <f t="shared" si="51"/>
        <v>-7.4690229302457611E-3</v>
      </c>
      <c r="G424" s="23">
        <f t="shared" si="52"/>
        <v>-4.1056175085896096E-2</v>
      </c>
      <c r="H424" s="23">
        <f t="shared" si="53"/>
        <v>-4.8218548502997116E-2</v>
      </c>
      <c r="I424" s="23">
        <f t="shared" si="54"/>
        <v>-4.8525198016141857E-2</v>
      </c>
      <c r="J424" s="26">
        <f t="shared" si="49"/>
        <v>4.6597785675068304E-8</v>
      </c>
      <c r="K424" s="24">
        <f t="shared" si="55"/>
        <v>5.6758031406756171E-8</v>
      </c>
      <c r="L424" s="16">
        <f t="shared" si="56"/>
        <v>2.0028028413111569E-2</v>
      </c>
      <c r="M424" s="16">
        <f t="shared" si="50"/>
        <v>9.5417467707928361E-7</v>
      </c>
      <c r="N424" s="16"/>
    </row>
    <row r="425" spans="1:14" x14ac:dyDescent="0.25">
      <c r="A425" s="6">
        <v>44155</v>
      </c>
      <c r="B425" s="3">
        <v>2.4014415509663239E-2</v>
      </c>
      <c r="C425" s="3">
        <v>4.1505479915123399E-2</v>
      </c>
      <c r="D425" s="2">
        <v>7.9738387248780448E-4</v>
      </c>
      <c r="E425" s="16">
        <v>2.002903614290738E-2</v>
      </c>
      <c r="F425" s="23">
        <f t="shared" si="51"/>
        <v>-1.9491450860240733E-2</v>
      </c>
      <c r="G425" s="23">
        <f t="shared" si="52"/>
        <v>-0.11089340815501636</v>
      </c>
      <c r="H425" s="23">
        <f t="shared" si="53"/>
        <v>-0.1282233855994791</v>
      </c>
      <c r="I425" s="23">
        <f t="shared" si="54"/>
        <v>-0.13038485901525709</v>
      </c>
      <c r="J425" s="26">
        <f t="shared" si="49"/>
        <v>4.5689527225386678E-8</v>
      </c>
      <c r="K425" s="24">
        <f t="shared" si="55"/>
        <v>5.3555118732090401E-8</v>
      </c>
      <c r="L425" s="16">
        <f t="shared" si="56"/>
        <v>2.0028075010897244E-2</v>
      </c>
      <c r="M425" s="16">
        <f t="shared" si="50"/>
        <v>9.6113201013617311E-7</v>
      </c>
      <c r="N425" s="16"/>
    </row>
    <row r="426" spans="1:14" x14ac:dyDescent="0.25">
      <c r="A426" s="6">
        <v>44156</v>
      </c>
      <c r="B426" s="3">
        <v>2.3767017509663101E-2</v>
      </c>
      <c r="C426" s="3">
        <v>3.8828732673599181E-2</v>
      </c>
      <c r="D426" s="2">
        <v>7.3827453546516757E-4</v>
      </c>
      <c r="E426" s="16">
        <v>2.002908334712877E-2</v>
      </c>
      <c r="F426" s="23">
        <f t="shared" si="51"/>
        <v>-1.0302062105179588E-2</v>
      </c>
      <c r="G426" s="23">
        <f t="shared" si="52"/>
        <v>-6.449141768744826E-2</v>
      </c>
      <c r="H426" s="23">
        <f t="shared" si="53"/>
        <v>-7.4129085202360834E-2</v>
      </c>
      <c r="I426" s="23">
        <f t="shared" si="54"/>
        <v>-7.4793479792627848E-2</v>
      </c>
      <c r="J426" s="26">
        <f t="shared" si="49"/>
        <v>4.5218830878354454E-8</v>
      </c>
      <c r="K426" s="24">
        <f t="shared" si="55"/>
        <v>4.7204221389346435E-8</v>
      </c>
      <c r="L426" s="16">
        <f t="shared" si="56"/>
        <v>2.0028120700424468E-2</v>
      </c>
      <c r="M426" s="16">
        <f t="shared" si="50"/>
        <v>9.6264670430140642E-7</v>
      </c>
      <c r="N426" s="16"/>
    </row>
    <row r="427" spans="1:14" x14ac:dyDescent="0.25">
      <c r="A427" s="6">
        <v>44157</v>
      </c>
      <c r="B427" s="3">
        <v>2.35633090168972E-2</v>
      </c>
      <c r="C427" s="3">
        <v>3.6609570138032628E-2</v>
      </c>
      <c r="D427" s="2">
        <v>6.9011409131058802E-4</v>
      </c>
      <c r="E427" s="16">
        <v>2.0029129955998849E-2</v>
      </c>
      <c r="F427" s="23">
        <f t="shared" si="51"/>
        <v>-8.571058303090795E-3</v>
      </c>
      <c r="G427" s="23">
        <f t="shared" si="52"/>
        <v>-5.7152587343532568E-2</v>
      </c>
      <c r="H427" s="23">
        <f t="shared" si="53"/>
        <v>-6.5233787488328976E-2</v>
      </c>
      <c r="I427" s="23">
        <f t="shared" si="54"/>
        <v>-6.5723645646623363E-2</v>
      </c>
      <c r="J427" s="26">
        <f t="shared" si="49"/>
        <v>4.4831257642498477E-8</v>
      </c>
      <c r="K427" s="24">
        <f t="shared" si="55"/>
        <v>4.660887007942871E-8</v>
      </c>
      <c r="L427" s="16">
        <f t="shared" si="56"/>
        <v>2.0028165919255346E-2</v>
      </c>
      <c r="M427" s="16">
        <f t="shared" si="50"/>
        <v>9.640367435032049E-7</v>
      </c>
      <c r="N427" s="16"/>
    </row>
    <row r="428" spans="1:14" x14ac:dyDescent="0.25">
      <c r="A428" s="6">
        <v>44158</v>
      </c>
      <c r="B428" s="3">
        <v>2.330655720611384E-2</v>
      </c>
      <c r="C428" s="3">
        <v>3.3845864463879709E-2</v>
      </c>
      <c r="D428" s="2">
        <v>6.3106446105423025E-4</v>
      </c>
      <c r="E428" s="16">
        <v>2.0029169937269501E-2</v>
      </c>
      <c r="F428" s="23">
        <f t="shared" si="51"/>
        <v>-1.0896254452175791E-2</v>
      </c>
      <c r="G428" s="23">
        <f t="shared" si="52"/>
        <v>-7.5491344578279662E-2</v>
      </c>
      <c r="H428" s="23">
        <f t="shared" si="53"/>
        <v>-8.5565026130994148E-2</v>
      </c>
      <c r="I428" s="23">
        <f t="shared" si="54"/>
        <v>-8.6387599030455453E-2</v>
      </c>
      <c r="J428" s="26">
        <f t="shared" si="49"/>
        <v>4.4342764851814766E-8</v>
      </c>
      <c r="K428" s="24">
        <f t="shared" si="55"/>
        <v>3.9981270651828771E-8</v>
      </c>
      <c r="L428" s="16">
        <f t="shared" si="56"/>
        <v>2.002821075051299E-2</v>
      </c>
      <c r="M428" s="16">
        <f t="shared" si="50"/>
        <v>9.5918675651132657E-7</v>
      </c>
      <c r="N428" s="16"/>
    </row>
    <row r="429" spans="1:14" x14ac:dyDescent="0.25">
      <c r="A429" s="6">
        <v>44159</v>
      </c>
      <c r="B429" s="3">
        <v>2.2926708344263289E-2</v>
      </c>
      <c r="C429" s="3">
        <v>2.9695827131595399E-2</v>
      </c>
      <c r="D429" s="2">
        <v>5.4466205415019866E-4</v>
      </c>
      <c r="E429" s="16">
        <v>2.0029203232117869E-2</v>
      </c>
      <c r="F429" s="23">
        <f t="shared" si="51"/>
        <v>-1.629793960949788E-2</v>
      </c>
      <c r="G429" s="23">
        <f t="shared" si="52"/>
        <v>-0.12261578771944881</v>
      </c>
      <c r="H429" s="23">
        <f t="shared" si="53"/>
        <v>-0.13691534262552396</v>
      </c>
      <c r="I429" s="23">
        <f t="shared" si="54"/>
        <v>-0.13891372732894669</v>
      </c>
      <c r="J429" s="26">
        <f t="shared" si="49"/>
        <v>4.3620069148141723E-8</v>
      </c>
      <c r="K429" s="24">
        <f t="shared" si="55"/>
        <v>3.3294848367920737E-8</v>
      </c>
      <c r="L429" s="16">
        <f t="shared" si="56"/>
        <v>2.0028255093277842E-2</v>
      </c>
      <c r="M429" s="16">
        <f t="shared" si="50"/>
        <v>9.4813884002689641E-7</v>
      </c>
      <c r="N429" s="16"/>
    </row>
    <row r="430" spans="1:14" x14ac:dyDescent="0.25">
      <c r="A430" s="6">
        <v>44160</v>
      </c>
      <c r="B430" s="3">
        <v>2.3030565823628339E-2</v>
      </c>
      <c r="C430" s="3">
        <v>3.0822621695162492E-2</v>
      </c>
      <c r="D430" s="2">
        <v>5.6788993424578774E-4</v>
      </c>
      <c r="E430" s="16">
        <v>2.002924094144027E-2</v>
      </c>
      <c r="F430" s="23">
        <f t="shared" si="51"/>
        <v>4.5299777798690766E-3</v>
      </c>
      <c r="G430" s="23">
        <f t="shared" si="52"/>
        <v>3.7944542126197245E-2</v>
      </c>
      <c r="H430" s="23">
        <f t="shared" si="53"/>
        <v>4.2646407838765388E-2</v>
      </c>
      <c r="I430" s="23">
        <f t="shared" si="54"/>
        <v>4.2474519906066321E-2</v>
      </c>
      <c r="J430" s="26">
        <f t="shared" si="49"/>
        <v>4.3817667092139151E-8</v>
      </c>
      <c r="K430" s="24">
        <f t="shared" si="55"/>
        <v>3.7709322400769629E-8</v>
      </c>
      <c r="L430" s="16">
        <f t="shared" si="56"/>
        <v>2.0028298713346989E-2</v>
      </c>
      <c r="M430" s="16">
        <f t="shared" si="50"/>
        <v>9.4222809328067814E-7</v>
      </c>
      <c r="N430" s="16"/>
    </row>
    <row r="431" spans="1:14" x14ac:dyDescent="0.25">
      <c r="A431" s="6">
        <v>44161</v>
      </c>
      <c r="B431" s="3">
        <v>2.2899774118763799E-2</v>
      </c>
      <c r="C431" s="3">
        <v>2.9404903742883501E-2</v>
      </c>
      <c r="D431" s="2">
        <v>5.3869252295681946E-4</v>
      </c>
      <c r="E431" s="16">
        <v>2.0029275578662829E-2</v>
      </c>
      <c r="F431" s="23">
        <f t="shared" si="51"/>
        <v>-5.6790486984193977E-3</v>
      </c>
      <c r="G431" s="23">
        <f t="shared" si="52"/>
        <v>-4.5996020919320313E-2</v>
      </c>
      <c r="H431" s="23">
        <f t="shared" si="53"/>
        <v>-5.1413855975005474E-2</v>
      </c>
      <c r="I431" s="23">
        <f t="shared" si="54"/>
        <v>-5.1675069617739711E-2</v>
      </c>
      <c r="J431" s="26">
        <f t="shared" si="49"/>
        <v>4.3568824426871764E-8</v>
      </c>
      <c r="K431" s="24">
        <f t="shared" si="55"/>
        <v>3.4637222558892011E-8</v>
      </c>
      <c r="L431" s="16">
        <f t="shared" si="56"/>
        <v>2.0028342531014081E-2</v>
      </c>
      <c r="M431" s="16">
        <f t="shared" si="50"/>
        <v>9.3304764874763135E-7</v>
      </c>
      <c r="N431" s="16"/>
    </row>
    <row r="432" spans="1:14" x14ac:dyDescent="0.25">
      <c r="A432" s="6">
        <v>44162</v>
      </c>
      <c r="B432" s="3">
        <v>2.2906141095115209E-2</v>
      </c>
      <c r="C432" s="3">
        <v>2.9471797338886649E-2</v>
      </c>
      <c r="D432" s="2">
        <v>5.4006811853694273E-4</v>
      </c>
      <c r="E432" s="16">
        <v>2.0029308107375299E-2</v>
      </c>
      <c r="F432" s="23">
        <f t="shared" si="51"/>
        <v>2.7803664430869901E-4</v>
      </c>
      <c r="G432" s="23">
        <f t="shared" si="52"/>
        <v>2.2749129392860556E-3</v>
      </c>
      <c r="H432" s="23">
        <f t="shared" si="53"/>
        <v>2.5535820927544695E-3</v>
      </c>
      <c r="I432" s="23">
        <f t="shared" si="54"/>
        <v>2.5529495835947547E-3</v>
      </c>
      <c r="J432" s="26">
        <f t="shared" si="49"/>
        <v>4.358093815661189E-8</v>
      </c>
      <c r="K432" s="24">
        <f t="shared" si="55"/>
        <v>3.2528712470142329E-8</v>
      </c>
      <c r="L432" s="16">
        <f t="shared" si="56"/>
        <v>2.0028386099838508E-2</v>
      </c>
      <c r="M432" s="16">
        <f t="shared" si="50"/>
        <v>9.2200753679105851E-7</v>
      </c>
      <c r="N432" s="16"/>
    </row>
    <row r="433" spans="1:14" x14ac:dyDescent="0.25">
      <c r="A433" s="6">
        <v>44163</v>
      </c>
      <c r="B433" s="3">
        <v>2.3184608354249299E-2</v>
      </c>
      <c r="C433" s="3">
        <v>3.2499128733225448E-2</v>
      </c>
      <c r="D433" s="2">
        <v>6.0278365722732982E-4</v>
      </c>
      <c r="E433" s="16">
        <v>2.0029343420228309E-2</v>
      </c>
      <c r="F433" s="23">
        <f t="shared" si="51"/>
        <v>1.2156882208041342E-2</v>
      </c>
      <c r="G433" s="23">
        <f t="shared" si="52"/>
        <v>0.10271960544273884</v>
      </c>
      <c r="H433" s="23">
        <f t="shared" si="53"/>
        <v>0.11612523779460449</v>
      </c>
      <c r="I433" s="23">
        <f t="shared" si="54"/>
        <v>0.11487648765078018</v>
      </c>
      <c r="J433" s="26">
        <f t="shared" si="49"/>
        <v>4.4110746488297754E-8</v>
      </c>
      <c r="K433" s="24">
        <f t="shared" si="55"/>
        <v>3.5312853009783485E-8</v>
      </c>
      <c r="L433" s="16">
        <f t="shared" si="56"/>
        <v>2.0028429680776665E-2</v>
      </c>
      <c r="M433" s="16">
        <f t="shared" si="50"/>
        <v>9.1373945164396897E-7</v>
      </c>
      <c r="N433" s="16"/>
    </row>
    <row r="434" spans="1:14" x14ac:dyDescent="0.25">
      <c r="A434" s="6">
        <v>44164</v>
      </c>
      <c r="B434" s="3">
        <v>2.3113239483077232E-2</v>
      </c>
      <c r="C434" s="3">
        <v>3.1724500218979913E-2</v>
      </c>
      <c r="D434" s="2">
        <v>5.8660477683377494E-4</v>
      </c>
      <c r="E434" s="16">
        <v>2.0029384118582131E-2</v>
      </c>
      <c r="F434" s="23">
        <f t="shared" si="51"/>
        <v>-3.0782866840615153E-3</v>
      </c>
      <c r="G434" s="23">
        <f t="shared" si="52"/>
        <v>-2.383536249861351E-2</v>
      </c>
      <c r="H434" s="23">
        <f t="shared" si="53"/>
        <v>-2.6840277103686083E-2</v>
      </c>
      <c r="I434" s="23">
        <f t="shared" si="54"/>
        <v>-2.6913649182675026E-2</v>
      </c>
      <c r="J434" s="26">
        <f t="shared" si="49"/>
        <v>4.397496096475881E-8</v>
      </c>
      <c r="K434" s="24">
        <f t="shared" si="55"/>
        <v>4.069835382244924E-8</v>
      </c>
      <c r="L434" s="16">
        <f t="shared" si="56"/>
        <v>2.0028473791523154E-2</v>
      </c>
      <c r="M434" s="16">
        <f t="shared" si="50"/>
        <v>9.1032705897692301E-7</v>
      </c>
      <c r="N434" s="16"/>
    </row>
    <row r="435" spans="1:14" x14ac:dyDescent="0.25">
      <c r="A435" s="6">
        <v>44165</v>
      </c>
      <c r="B435" s="3">
        <v>2.297621765243971E-2</v>
      </c>
      <c r="C435" s="3">
        <v>3.0232153406479681E-2</v>
      </c>
      <c r="D435" s="2">
        <v>5.5569642941537896E-4</v>
      </c>
      <c r="E435" s="16">
        <v>2.0029419114880261E-2</v>
      </c>
      <c r="F435" s="23">
        <f t="shared" si="51"/>
        <v>-5.9282832567820742E-3</v>
      </c>
      <c r="G435" s="23">
        <f t="shared" si="52"/>
        <v>-4.7040829712028054E-2</v>
      </c>
      <c r="H435" s="23">
        <f t="shared" si="53"/>
        <v>-5.2690241605643173E-2</v>
      </c>
      <c r="I435" s="23">
        <f t="shared" si="54"/>
        <v>-5.2969112968810128E-2</v>
      </c>
      <c r="J435" s="26">
        <f t="shared" si="49"/>
        <v>4.3714264939953787E-8</v>
      </c>
      <c r="K435" s="24">
        <f t="shared" si="55"/>
        <v>3.4996298130252068E-8</v>
      </c>
      <c r="L435" s="16">
        <f t="shared" si="56"/>
        <v>2.0028517766484118E-2</v>
      </c>
      <c r="M435" s="16">
        <f t="shared" si="50"/>
        <v>9.0134839614286477E-7</v>
      </c>
      <c r="N435" s="16"/>
    </row>
    <row r="436" spans="1:14" x14ac:dyDescent="0.25">
      <c r="A436" s="6">
        <v>44166</v>
      </c>
      <c r="B436" s="3">
        <v>2.2967212531648289E-2</v>
      </c>
      <c r="C436" s="3">
        <v>3.013494386755276E-2</v>
      </c>
      <c r="D436" s="2">
        <v>5.5369252834830038E-4</v>
      </c>
      <c r="E436" s="16">
        <v>2.0029452264842131E-2</v>
      </c>
      <c r="F436" s="23">
        <f t="shared" si="51"/>
        <v>-3.9193225480549376E-4</v>
      </c>
      <c r="G436" s="23">
        <f t="shared" si="52"/>
        <v>-3.2154354875060243E-3</v>
      </c>
      <c r="H436" s="23">
        <f t="shared" si="53"/>
        <v>-3.6061075094305783E-3</v>
      </c>
      <c r="I436" s="23">
        <f t="shared" si="54"/>
        <v>-3.607367742311518E-3</v>
      </c>
      <c r="J436" s="26">
        <f t="shared" si="49"/>
        <v>4.3697131909528709E-8</v>
      </c>
      <c r="K436" s="24">
        <f t="shared" si="55"/>
        <v>3.3149961869288758E-8</v>
      </c>
      <c r="L436" s="16">
        <f t="shared" si="56"/>
        <v>2.0028561480749059E-2</v>
      </c>
      <c r="M436" s="16">
        <f t="shared" si="50"/>
        <v>8.907840930716393E-7</v>
      </c>
      <c r="N436" s="16"/>
    </row>
    <row r="437" spans="1:14" x14ac:dyDescent="0.25">
      <c r="A437" s="6">
        <v>44167</v>
      </c>
      <c r="B437" s="3">
        <v>2.283376206011492E-2</v>
      </c>
      <c r="C437" s="3">
        <v>2.8683781158224789E-2</v>
      </c>
      <c r="D437" s="2">
        <v>5.239669071610499E-4</v>
      </c>
      <c r="E437" s="16">
        <v>2.002948716950104E-2</v>
      </c>
      <c r="F437" s="23">
        <f t="shared" si="51"/>
        <v>-5.8104774947972393E-3</v>
      </c>
      <c r="G437" s="23">
        <f t="shared" si="52"/>
        <v>-4.8155480750388335E-2</v>
      </c>
      <c r="H437" s="23">
        <f t="shared" si="53"/>
        <v>-5.3686151908034385E-2</v>
      </c>
      <c r="I437" s="23">
        <f t="shared" si="54"/>
        <v>-5.3965958245185575E-2</v>
      </c>
      <c r="J437" s="26">
        <f t="shared" si="49"/>
        <v>4.3443230707981201E-8</v>
      </c>
      <c r="K437" s="24">
        <f t="shared" si="55"/>
        <v>3.4904658909734598E-8</v>
      </c>
      <c r="L437" s="16">
        <f t="shared" si="56"/>
        <v>2.0028605177880968E-2</v>
      </c>
      <c r="M437" s="16">
        <f t="shared" si="50"/>
        <v>8.8199162007196463E-7</v>
      </c>
      <c r="N437" s="16"/>
    </row>
    <row r="438" spans="1:14" x14ac:dyDescent="0.25">
      <c r="A438" s="6">
        <v>44168</v>
      </c>
      <c r="B438" s="3">
        <v>2.285771795472008E-2</v>
      </c>
      <c r="C438" s="3">
        <v>2.894431481754493E-2</v>
      </c>
      <c r="D438" s="2">
        <v>5.2928078759365373E-4</v>
      </c>
      <c r="E438" s="16">
        <v>2.0029519089729941E-2</v>
      </c>
      <c r="F438" s="23">
        <f t="shared" si="51"/>
        <v>1.0491435682866701E-3</v>
      </c>
      <c r="G438" s="23">
        <f t="shared" si="52"/>
        <v>9.0829607813207591E-3</v>
      </c>
      <c r="H438" s="23">
        <f t="shared" si="53"/>
        <v>1.0141633679492168E-2</v>
      </c>
      <c r="I438" s="23">
        <f t="shared" si="54"/>
        <v>1.0132104349607429E-2</v>
      </c>
      <c r="J438" s="26">
        <f t="shared" si="49"/>
        <v>4.3488808894064079E-8</v>
      </c>
      <c r="K438" s="24">
        <f t="shared" si="55"/>
        <v>3.1920228901055614E-8</v>
      </c>
      <c r="L438" s="16">
        <f t="shared" si="56"/>
        <v>2.0028648621111676E-2</v>
      </c>
      <c r="M438" s="16">
        <f t="shared" si="50"/>
        <v>8.7046861826575728E-7</v>
      </c>
      <c r="N438" s="16"/>
    </row>
    <row r="439" spans="1:14" x14ac:dyDescent="0.25">
      <c r="A439" s="6">
        <v>44169</v>
      </c>
      <c r="B439" s="3">
        <v>2.2966973197974722E-2</v>
      </c>
      <c r="C439" s="3">
        <v>3.013222939454201E-2</v>
      </c>
      <c r="D439" s="2">
        <v>5.5363688391973801E-4</v>
      </c>
      <c r="E439" s="16">
        <v>2.002955298118864E-2</v>
      </c>
      <c r="F439" s="23">
        <f t="shared" si="51"/>
        <v>4.7797966302265404E-3</v>
      </c>
      <c r="G439" s="23">
        <f t="shared" si="52"/>
        <v>4.1041378401433404E-2</v>
      </c>
      <c r="H439" s="23">
        <f t="shared" si="53"/>
        <v>4.6017344473843425E-2</v>
      </c>
      <c r="I439" s="23">
        <f t="shared" si="54"/>
        <v>4.5821175031659944E-2</v>
      </c>
      <c r="J439" s="26">
        <f t="shared" si="49"/>
        <v>4.3696676556268493E-8</v>
      </c>
      <c r="K439" s="24">
        <f t="shared" si="55"/>
        <v>3.3891458698503962E-8</v>
      </c>
      <c r="L439" s="16">
        <f t="shared" si="56"/>
        <v>2.002869210992057E-2</v>
      </c>
      <c r="M439" s="16">
        <f t="shared" si="50"/>
        <v>8.6087126806994041E-7</v>
      </c>
      <c r="N439" s="16"/>
    </row>
    <row r="440" spans="1:14" x14ac:dyDescent="0.25">
      <c r="A440" s="6">
        <v>44170</v>
      </c>
      <c r="B440" s="3">
        <v>2.2911920505075289E-2</v>
      </c>
      <c r="C440" s="3">
        <v>2.9533619984989601E-2</v>
      </c>
      <c r="D440" s="2">
        <v>5.4133756265854771E-4</v>
      </c>
      <c r="E440" s="16">
        <v>2.0029589371227379E-2</v>
      </c>
      <c r="F440" s="23">
        <f t="shared" si="51"/>
        <v>-2.3970373642568932E-3</v>
      </c>
      <c r="G440" s="23">
        <f t="shared" si="52"/>
        <v>-1.9866084308412857E-2</v>
      </c>
      <c r="H440" s="23">
        <f t="shared" si="53"/>
        <v>-2.2215501926301173E-2</v>
      </c>
      <c r="I440" s="23">
        <f t="shared" si="54"/>
        <v>-2.226312167266975E-2</v>
      </c>
      <c r="J440" s="26">
        <f t="shared" si="49"/>
        <v>4.3591933989869271E-8</v>
      </c>
      <c r="K440" s="24">
        <f t="shared" si="55"/>
        <v>3.6390038739286812E-8</v>
      </c>
      <c r="L440" s="16">
        <f t="shared" si="56"/>
        <v>2.0028735806597125E-2</v>
      </c>
      <c r="M440" s="16">
        <f t="shared" si="50"/>
        <v>8.5356463025432205E-7</v>
      </c>
      <c r="N440" s="16"/>
    </row>
    <row r="441" spans="1:14" x14ac:dyDescent="0.25">
      <c r="A441" s="6">
        <v>44171</v>
      </c>
      <c r="B441" s="3">
        <v>2.293653643973749E-2</v>
      </c>
      <c r="C441" s="3">
        <v>2.9801139591847371E-2</v>
      </c>
      <c r="D441" s="2">
        <v>5.468279393552886E-4</v>
      </c>
      <c r="E441" s="16">
        <v>2.0029621487578059E-2</v>
      </c>
      <c r="F441" s="23">
        <f t="shared" si="51"/>
        <v>1.0743723843118502E-3</v>
      </c>
      <c r="G441" s="23">
        <f t="shared" si="52"/>
        <v>9.0581380472063433E-3</v>
      </c>
      <c r="H441" s="23">
        <f t="shared" si="53"/>
        <v>1.0142242244889133E-2</v>
      </c>
      <c r="I441" s="23">
        <f t="shared" si="54"/>
        <v>1.0132510431518194E-2</v>
      </c>
      <c r="J441" s="26">
        <f t="shared" si="49"/>
        <v>4.3638767959926729E-8</v>
      </c>
      <c r="K441" s="24">
        <f t="shared" si="55"/>
        <v>3.2116350679595174E-8</v>
      </c>
      <c r="L441" s="16">
        <f t="shared" si="56"/>
        <v>2.0028779398531114E-2</v>
      </c>
      <c r="M441" s="16">
        <f t="shared" si="50"/>
        <v>8.4208904694432762E-7</v>
      </c>
      <c r="N441" s="16"/>
    </row>
    <row r="442" spans="1:14" x14ac:dyDescent="0.25">
      <c r="A442" s="6">
        <v>44172</v>
      </c>
      <c r="B442" s="3">
        <v>2.2860529621124781E-2</v>
      </c>
      <c r="C442" s="3">
        <v>2.8974887367077009E-2</v>
      </c>
      <c r="D442" s="2">
        <v>5.2990501673905459E-4</v>
      </c>
      <c r="E442" s="16">
        <v>2.002965453542423E-2</v>
      </c>
      <c r="F442" s="23">
        <f t="shared" si="51"/>
        <v>-3.3137879737163978E-3</v>
      </c>
      <c r="G442" s="23">
        <f t="shared" si="52"/>
        <v>-2.7725524462708706E-2</v>
      </c>
      <c r="H442" s="23">
        <f t="shared" si="53"/>
        <v>-3.0947435926895306E-2</v>
      </c>
      <c r="I442" s="23">
        <f t="shared" si="54"/>
        <v>-3.1039312436425104E-2</v>
      </c>
      <c r="J442" s="26">
        <f t="shared" si="49"/>
        <v>4.3494158335473331E-8</v>
      </c>
      <c r="K442" s="24">
        <f t="shared" si="55"/>
        <v>3.3047846171446738E-8</v>
      </c>
      <c r="L442" s="16">
        <f t="shared" si="56"/>
        <v>2.0028823037299075E-2</v>
      </c>
      <c r="M442" s="16">
        <f t="shared" si="50"/>
        <v>8.314981251554554E-7</v>
      </c>
      <c r="N442" s="16"/>
    </row>
    <row r="443" spans="1:14" x14ac:dyDescent="0.25">
      <c r="A443" s="6">
        <v>44173</v>
      </c>
      <c r="B443" s="3">
        <v>2.2799103477224501E-2</v>
      </c>
      <c r="C443" s="3">
        <v>2.8307132096838269E-2</v>
      </c>
      <c r="D443" s="2">
        <v>5.1630178705542283E-4</v>
      </c>
      <c r="E443" s="16">
        <v>2.0029687870010991E-2</v>
      </c>
      <c r="F443" s="23">
        <f t="shared" si="51"/>
        <v>-2.6869956610068302E-3</v>
      </c>
      <c r="G443" s="23">
        <f t="shared" si="52"/>
        <v>-2.3046000551411372E-2</v>
      </c>
      <c r="H443" s="23">
        <f t="shared" si="53"/>
        <v>-2.5671071708933235E-2</v>
      </c>
      <c r="I443" s="23">
        <f t="shared" si="54"/>
        <v>-2.5732996212418202E-2</v>
      </c>
      <c r="J443" s="26">
        <f t="shared" si="49"/>
        <v>4.3377289720746768E-8</v>
      </c>
      <c r="K443" s="24">
        <f t="shared" si="55"/>
        <v>3.3334586761052387E-8</v>
      </c>
      <c r="L443" s="16">
        <f t="shared" si="56"/>
        <v>2.0028866531457409E-2</v>
      </c>
      <c r="M443" s="16">
        <f t="shared" si="50"/>
        <v>8.2133855358254571E-7</v>
      </c>
      <c r="N443" s="16"/>
    </row>
    <row r="444" spans="1:14" x14ac:dyDescent="0.25">
      <c r="A444" s="6">
        <v>44174</v>
      </c>
      <c r="B444" s="3">
        <v>2.2825874234158279E-2</v>
      </c>
      <c r="C444" s="3">
        <v>2.8598938358786519E-2</v>
      </c>
      <c r="D444" s="2">
        <v>5.2223661616648495E-4</v>
      </c>
      <c r="E444" s="16">
        <v>2.0029722133463872E-2</v>
      </c>
      <c r="F444" s="23">
        <f t="shared" si="51"/>
        <v>1.1742021768759159E-3</v>
      </c>
      <c r="G444" s="23">
        <f t="shared" si="52"/>
        <v>1.0308577391379137E-2</v>
      </c>
      <c r="H444" s="23">
        <f t="shared" si="53"/>
        <v>1.149488392226905E-2</v>
      </c>
      <c r="I444" s="23">
        <f t="shared" si="54"/>
        <v>1.1482779568255053E-2</v>
      </c>
      <c r="J444" s="26">
        <f t="shared" si="49"/>
        <v>4.3428223428763848E-8</v>
      </c>
      <c r="K444" s="24">
        <f t="shared" si="55"/>
        <v>3.4263452880489709E-8</v>
      </c>
      <c r="L444" s="16">
        <f t="shared" si="56"/>
        <v>2.0028909908747131E-2</v>
      </c>
      <c r="M444" s="16">
        <f t="shared" si="50"/>
        <v>8.1222471674108343E-7</v>
      </c>
      <c r="N444" s="16"/>
    </row>
    <row r="445" spans="1:14" x14ac:dyDescent="0.25">
      <c r="A445" s="6">
        <v>44175</v>
      </c>
      <c r="B445" s="3">
        <v>2.2910084008624401E-2</v>
      </c>
      <c r="C445" s="3">
        <v>2.9513457209008179E-2</v>
      </c>
      <c r="D445" s="2">
        <v>5.4092462723465508E-4</v>
      </c>
      <c r="E445" s="16">
        <v>2.00297530704674E-2</v>
      </c>
      <c r="F445" s="23">
        <f t="shared" si="51"/>
        <v>3.6892245003306012E-3</v>
      </c>
      <c r="G445" s="23">
        <f t="shared" si="52"/>
        <v>3.1977370584481468E-2</v>
      </c>
      <c r="H445" s="23">
        <f t="shared" si="53"/>
        <v>3.5784566783828353E-2</v>
      </c>
      <c r="I445" s="23">
        <f t="shared" si="54"/>
        <v>3.5666595084812069E-2</v>
      </c>
      <c r="J445" s="26">
        <f t="shared" si="49"/>
        <v>4.3588439894643078E-8</v>
      </c>
      <c r="K445" s="24">
        <f t="shared" si="55"/>
        <v>3.0937003528408447E-8</v>
      </c>
      <c r="L445" s="16">
        <f t="shared" si="56"/>
        <v>2.0028953336970558E-2</v>
      </c>
      <c r="M445" s="16">
        <f t="shared" si="50"/>
        <v>7.9973349684236972E-7</v>
      </c>
      <c r="N445" s="16"/>
    </row>
    <row r="446" spans="1:14" x14ac:dyDescent="0.25">
      <c r="A446" s="6">
        <v>44176</v>
      </c>
      <c r="B446" s="3">
        <v>2.2959842500443521E-2</v>
      </c>
      <c r="C446" s="3">
        <v>3.0054675287195579E-2</v>
      </c>
      <c r="D446" s="2">
        <v>5.520404887967862E-4</v>
      </c>
      <c r="E446" s="16">
        <v>2.002978964551979E-2</v>
      </c>
      <c r="F446" s="23">
        <f t="shared" si="51"/>
        <v>2.1719035076601667E-3</v>
      </c>
      <c r="G446" s="23">
        <f t="shared" si="52"/>
        <v>1.8338010161080387E-2</v>
      </c>
      <c r="H446" s="23">
        <f t="shared" si="53"/>
        <v>2.0549742057332843E-2</v>
      </c>
      <c r="I446" s="23">
        <f t="shared" si="54"/>
        <v>2.0509913668740554E-2</v>
      </c>
      <c r="J446" s="26">
        <f t="shared" si="49"/>
        <v>4.3683109780143688E-8</v>
      </c>
      <c r="K446" s="24">
        <f t="shared" si="55"/>
        <v>3.6575052389520302E-8</v>
      </c>
      <c r="L446" s="16">
        <f t="shared" si="56"/>
        <v>2.0028996925410453E-2</v>
      </c>
      <c r="M446" s="16">
        <f t="shared" si="50"/>
        <v>7.9272010933620352E-7</v>
      </c>
      <c r="N446" s="16"/>
    </row>
    <row r="447" spans="1:14" x14ac:dyDescent="0.25">
      <c r="A447" s="6">
        <v>44177</v>
      </c>
      <c r="B447" s="3">
        <v>2.292838363403946E-2</v>
      </c>
      <c r="C447" s="3">
        <v>2.971287771640186E-2</v>
      </c>
      <c r="D447" s="2">
        <v>5.4501460732237134E-4</v>
      </c>
      <c r="E447" s="16">
        <v>2.002982855585762E-2</v>
      </c>
      <c r="F447" s="23">
        <f t="shared" si="51"/>
        <v>-1.3701690855872917E-3</v>
      </c>
      <c r="G447" s="23">
        <f t="shared" si="52"/>
        <v>-1.1372525822607615E-2</v>
      </c>
      <c r="H447" s="23">
        <f t="shared" si="53"/>
        <v>-1.2727112624887904E-2</v>
      </c>
      <c r="I447" s="23">
        <f t="shared" si="54"/>
        <v>-1.2742694908194907E-2</v>
      </c>
      <c r="J447" s="26">
        <f t="shared" si="49"/>
        <v>4.3623256533560614E-8</v>
      </c>
      <c r="K447" s="24">
        <f t="shared" si="55"/>
        <v>3.8910337830239117E-8</v>
      </c>
      <c r="L447" s="16">
        <f t="shared" si="56"/>
        <v>2.0029040608520232E-2</v>
      </c>
      <c r="M447" s="16">
        <f t="shared" si="50"/>
        <v>7.8794733738771217E-7</v>
      </c>
      <c r="N447" s="16"/>
    </row>
    <row r="448" spans="1:14" x14ac:dyDescent="0.25">
      <c r="A448" s="6">
        <v>44178</v>
      </c>
      <c r="B448" s="3">
        <v>2.288925598968413E-2</v>
      </c>
      <c r="C448" s="3">
        <v>2.7135701905985809E-2</v>
      </c>
      <c r="D448" s="2">
        <v>4.9689282190869505E-4</v>
      </c>
      <c r="E448" s="16">
        <v>2.0029857383619148E-2</v>
      </c>
      <c r="F448" s="23">
        <f t="shared" si="51"/>
        <v>-1.7065156000460879E-3</v>
      </c>
      <c r="G448" s="23">
        <f t="shared" si="52"/>
        <v>-8.67359881804185E-2</v>
      </c>
      <c r="H448" s="23">
        <f t="shared" si="53"/>
        <v>-8.8294487463549176E-2</v>
      </c>
      <c r="I448" s="23">
        <f t="shared" si="54"/>
        <v>-8.8442503780464587E-2</v>
      </c>
      <c r="J448" s="26">
        <f t="shared" si="49"/>
        <v>4.3548812765761282E-8</v>
      </c>
      <c r="K448" s="24">
        <f t="shared" si="55"/>
        <v>2.8827761528599227E-8</v>
      </c>
      <c r="L448" s="16">
        <f t="shared" si="56"/>
        <v>2.0029084231776767E-2</v>
      </c>
      <c r="M448" s="16">
        <f t="shared" si="50"/>
        <v>7.7315184238146983E-7</v>
      </c>
      <c r="N448" s="16"/>
    </row>
    <row r="449" spans="1:14" x14ac:dyDescent="0.25">
      <c r="A449" s="6">
        <v>44179</v>
      </c>
      <c r="B449" s="3">
        <v>2.2909597776863602E-2</v>
      </c>
      <c r="C449" s="3">
        <v>2.6229224472484651E-2</v>
      </c>
      <c r="D449" s="2">
        <v>4.8072078613095262E-4</v>
      </c>
      <c r="E449" s="16">
        <v>2.0029885837981959E-2</v>
      </c>
      <c r="F449" s="23">
        <f t="shared" si="51"/>
        <v>8.8870460396961448E-4</v>
      </c>
      <c r="G449" s="23">
        <f t="shared" si="52"/>
        <v>-3.3405343139519039E-2</v>
      </c>
      <c r="H449" s="23">
        <f t="shared" si="53"/>
        <v>-3.2546326017794724E-2</v>
      </c>
      <c r="I449" s="23">
        <f t="shared" si="54"/>
        <v>-3.2516638535549425E-2</v>
      </c>
      <c r="J449" s="26">
        <f t="shared" si="49"/>
        <v>4.3587514796163626E-8</v>
      </c>
      <c r="K449" s="24">
        <f t="shared" si="55"/>
        <v>2.8454362810403921E-8</v>
      </c>
      <c r="L449" s="16">
        <f t="shared" si="56"/>
        <v>2.0029127780589531E-2</v>
      </c>
      <c r="M449" s="16">
        <f t="shared" si="50"/>
        <v>7.580573924276246E-7</v>
      </c>
      <c r="N449" s="16"/>
    </row>
    <row r="450" spans="1:14" x14ac:dyDescent="0.25">
      <c r="A450" s="6">
        <v>44180</v>
      </c>
      <c r="B450" s="3">
        <v>2.280692908461851E-2</v>
      </c>
      <c r="C450" s="3">
        <v>2.523680262289333E-2</v>
      </c>
      <c r="D450" s="2">
        <v>4.6045917419427411E-4</v>
      </c>
      <c r="E450" s="16">
        <v>2.002991409669758E-2</v>
      </c>
      <c r="F450" s="23">
        <f t="shared" si="51"/>
        <v>-4.4814707462379477E-3</v>
      </c>
      <c r="G450" s="23">
        <f t="shared" si="52"/>
        <v>-3.7836492292496304E-2</v>
      </c>
      <c r="H450" s="23">
        <f t="shared" si="53"/>
        <v>-4.2148399905385103E-2</v>
      </c>
      <c r="I450" s="23">
        <f t="shared" si="54"/>
        <v>-4.2317963038734252E-2</v>
      </c>
      <c r="J450" s="26">
        <f t="shared" si="49"/>
        <v>4.3392178623703406E-8</v>
      </c>
      <c r="K450" s="24">
        <f t="shared" si="55"/>
        <v>2.8258715620982366E-8</v>
      </c>
      <c r="L450" s="16">
        <f t="shared" si="56"/>
        <v>2.0029171368104327E-2</v>
      </c>
      <c r="M450" s="16">
        <f t="shared" si="50"/>
        <v>7.4272859325319462E-7</v>
      </c>
      <c r="N450" s="16"/>
    </row>
    <row r="451" spans="1:14" x14ac:dyDescent="0.25">
      <c r="A451" s="6">
        <v>44181</v>
      </c>
      <c r="B451" s="3">
        <v>2.2767616846864971E-2</v>
      </c>
      <c r="C451" s="3">
        <v>2.4857021075430322E-2</v>
      </c>
      <c r="D451" s="2">
        <v>4.527481054398759E-4</v>
      </c>
      <c r="E451" s="16">
        <v>2.0029944034136851E-2</v>
      </c>
      <c r="F451" s="23">
        <f t="shared" si="51"/>
        <v>-1.7236971101055598E-3</v>
      </c>
      <c r="G451" s="23">
        <f t="shared" si="52"/>
        <v>-1.5048718854681398E-2</v>
      </c>
      <c r="H451" s="23">
        <f t="shared" si="53"/>
        <v>-1.6746476531586674E-2</v>
      </c>
      <c r="I451" s="23">
        <f t="shared" si="54"/>
        <v>-1.6772415964786958E-2</v>
      </c>
      <c r="J451" s="26">
        <f t="shared" si="49"/>
        <v>4.3317383650808543E-8</v>
      </c>
      <c r="K451" s="24">
        <f t="shared" si="55"/>
        <v>2.9937439270655286E-8</v>
      </c>
      <c r="L451" s="16">
        <f t="shared" si="56"/>
        <v>2.0029214760282951E-2</v>
      </c>
      <c r="M451" s="16">
        <f t="shared" si="50"/>
        <v>7.2927385389928712E-7</v>
      </c>
      <c r="N451" s="16"/>
    </row>
    <row r="452" spans="1:14" x14ac:dyDescent="0.25">
      <c r="A452" s="6">
        <v>44182</v>
      </c>
      <c r="B452" s="3">
        <v>2.2727992499995481E-2</v>
      </c>
      <c r="C452" s="3">
        <v>2.4474078820008641E-2</v>
      </c>
      <c r="D452" s="2">
        <v>4.4499734389236368E-4</v>
      </c>
      <c r="E452" s="16">
        <v>2.0029971765170788E-2</v>
      </c>
      <c r="F452" s="23">
        <f t="shared" si="51"/>
        <v>-1.7403818386440006E-3</v>
      </c>
      <c r="G452" s="23">
        <f t="shared" si="52"/>
        <v>-1.5405798396341042E-2</v>
      </c>
      <c r="H452" s="23">
        <f t="shared" si="53"/>
        <v>-1.7119368263246115E-2</v>
      </c>
      <c r="I452" s="23">
        <f t="shared" si="54"/>
        <v>-1.7146180234985042E-2</v>
      </c>
      <c r="J452" s="26">
        <f t="shared" si="49"/>
        <v>4.3241994863005099E-8</v>
      </c>
      <c r="K452" s="24">
        <f t="shared" si="55"/>
        <v>2.7731033937911098E-8</v>
      </c>
      <c r="L452" s="16">
        <f t="shared" si="56"/>
        <v>2.0029258077666603E-2</v>
      </c>
      <c r="M452" s="16">
        <f t="shared" si="50"/>
        <v>7.1368750418493443E-7</v>
      </c>
      <c r="N452" s="16"/>
    </row>
    <row r="453" spans="1:14" x14ac:dyDescent="0.25">
      <c r="A453" s="6">
        <v>44183</v>
      </c>
      <c r="B453" s="3">
        <v>2.2578229145385341E-2</v>
      </c>
      <c r="C453" s="3">
        <v>2.303415049872343E-2</v>
      </c>
      <c r="D453" s="2">
        <v>4.1605626250357578E-4</v>
      </c>
      <c r="E453" s="16">
        <v>2.00299987614093E-2</v>
      </c>
      <c r="F453" s="23">
        <f t="shared" si="51"/>
        <v>-6.5893789172172257E-3</v>
      </c>
      <c r="G453" s="23">
        <f t="shared" si="52"/>
        <v>-5.8834832226984823E-2</v>
      </c>
      <c r="H453" s="23">
        <f t="shared" si="53"/>
        <v>-6.5036526141127204E-2</v>
      </c>
      <c r="I453" s="23">
        <f t="shared" si="54"/>
        <v>-6.5424211144202049E-2</v>
      </c>
      <c r="J453" s="26">
        <f t="shared" si="49"/>
        <v>4.2957056973716403E-8</v>
      </c>
      <c r="K453" s="24">
        <f t="shared" si="55"/>
        <v>2.6996238512017046E-8</v>
      </c>
      <c r="L453" s="16">
        <f t="shared" si="56"/>
        <v>2.0029301319661467E-2</v>
      </c>
      <c r="M453" s="16">
        <f t="shared" si="50"/>
        <v>6.9744174783364921E-7</v>
      </c>
      <c r="N453" s="16"/>
    </row>
    <row r="454" spans="1:14" x14ac:dyDescent="0.25">
      <c r="A454" s="6">
        <v>44184</v>
      </c>
      <c r="B454" s="3">
        <v>2.2339942018219389E-2</v>
      </c>
      <c r="C454" s="3">
        <v>2.0724097426222311E-2</v>
      </c>
      <c r="D454" s="2">
        <v>3.703801079053889E-4</v>
      </c>
      <c r="E454" s="16">
        <v>2.003002417754202E-2</v>
      </c>
      <c r="F454" s="23">
        <f t="shared" si="51"/>
        <v>-1.0553844840158977E-2</v>
      </c>
      <c r="G454" s="23">
        <f t="shared" si="52"/>
        <v>-0.10028818178595922</v>
      </c>
      <c r="H454" s="23">
        <f t="shared" si="53"/>
        <v>-0.1097836007162476</v>
      </c>
      <c r="I454" s="23">
        <f t="shared" si="54"/>
        <v>-0.1108420266261182</v>
      </c>
      <c r="J454" s="26">
        <f t="shared" si="49"/>
        <v>4.2503694859625928E-8</v>
      </c>
      <c r="K454" s="24">
        <f t="shared" si="55"/>
        <v>2.5416132719280338E-8</v>
      </c>
      <c r="L454" s="16">
        <f t="shared" si="56"/>
        <v>2.0029344276718441E-2</v>
      </c>
      <c r="M454" s="16">
        <f t="shared" si="50"/>
        <v>6.7990082357888282E-7</v>
      </c>
      <c r="N454" s="16"/>
    </row>
    <row r="455" spans="1:14" x14ac:dyDescent="0.25">
      <c r="A455" s="6">
        <v>44185</v>
      </c>
      <c r="B455" s="3">
        <v>2.2312979315866219E-2</v>
      </c>
      <c r="C455" s="3">
        <v>2.0462517298442218E-2</v>
      </c>
      <c r="D455" s="2">
        <v>3.6526378018455672E-4</v>
      </c>
      <c r="E455" s="16">
        <v>2.0030047429321591E-2</v>
      </c>
      <c r="F455" s="23">
        <f t="shared" si="51"/>
        <v>-1.2069280363924406E-3</v>
      </c>
      <c r="G455" s="23">
        <f t="shared" si="52"/>
        <v>-1.2622027507413369E-2</v>
      </c>
      <c r="H455" s="23">
        <f t="shared" si="53"/>
        <v>-1.3813721664931111E-2</v>
      </c>
      <c r="I455" s="23">
        <f t="shared" si="54"/>
        <v>-1.382895554380581E-2</v>
      </c>
      <c r="J455" s="26">
        <f t="shared" si="49"/>
        <v>4.2452395958649581E-8</v>
      </c>
      <c r="K455" s="24">
        <f t="shared" si="55"/>
        <v>2.3251779571187292E-8</v>
      </c>
      <c r="L455" s="16">
        <f t="shared" si="56"/>
        <v>2.00293867804133E-2</v>
      </c>
      <c r="M455" s="16">
        <f t="shared" si="50"/>
        <v>6.6064890829123368E-7</v>
      </c>
      <c r="N455" s="16"/>
    </row>
    <row r="456" spans="1:14" x14ac:dyDescent="0.25">
      <c r="A456" s="6">
        <v>44186</v>
      </c>
      <c r="B456" s="3">
        <v>2.2306616464919559E-2</v>
      </c>
      <c r="C456" s="3">
        <v>2.0400989414088459E-2</v>
      </c>
      <c r="D456" s="2">
        <v>3.640616370919642E-4</v>
      </c>
      <c r="E456" s="16">
        <v>2.00300694753286E-2</v>
      </c>
      <c r="F456" s="23">
        <f t="shared" si="51"/>
        <v>-2.8516366445674457E-4</v>
      </c>
      <c r="G456" s="23">
        <f t="shared" si="52"/>
        <v>-3.00685802515821E-3</v>
      </c>
      <c r="H456" s="23">
        <f t="shared" si="53"/>
        <v>-3.2911642429619414E-3</v>
      </c>
      <c r="I456" s="23">
        <f t="shared" si="54"/>
        <v>-3.2920216896149546E-3</v>
      </c>
      <c r="J456" s="26">
        <f t="shared" si="49"/>
        <v>4.2440290077853043E-8</v>
      </c>
      <c r="K456" s="24">
        <f t="shared" si="55"/>
        <v>2.2046007009529633E-8</v>
      </c>
      <c r="L456" s="16">
        <f t="shared" si="56"/>
        <v>2.0029429232809259E-2</v>
      </c>
      <c r="M456" s="16">
        <f t="shared" si="50"/>
        <v>6.4024251934108323E-7</v>
      </c>
      <c r="N456" s="16"/>
    </row>
    <row r="457" spans="1:14" x14ac:dyDescent="0.25">
      <c r="A457" s="6">
        <v>44187</v>
      </c>
      <c r="B457" s="3">
        <v>2.2398996012639741E-2</v>
      </c>
      <c r="C457" s="3">
        <v>2.1298011131045558E-2</v>
      </c>
      <c r="D457" s="2">
        <v>3.8164325312115699E-4</v>
      </c>
      <c r="E457" s="16">
        <v>2.003009326145264E-2</v>
      </c>
      <c r="F457" s="23">
        <f t="shared" si="51"/>
        <v>4.1413518659569881E-3</v>
      </c>
      <c r="G457" s="23">
        <f t="shared" si="52"/>
        <v>4.3969520239917292E-2</v>
      </c>
      <c r="H457" s="23">
        <f t="shared" si="53"/>
        <v>4.8292965360565043E-2</v>
      </c>
      <c r="I457" s="23">
        <f t="shared" si="54"/>
        <v>4.8110872105874281E-2</v>
      </c>
      <c r="J457" s="26">
        <f t="shared" si="49"/>
        <v>4.2616050252358715E-8</v>
      </c>
      <c r="K457" s="24">
        <f t="shared" si="55"/>
        <v>2.378612403916569E-8</v>
      </c>
      <c r="L457" s="16">
        <f t="shared" si="56"/>
        <v>2.0029471673099337E-2</v>
      </c>
      <c r="M457" s="16">
        <f t="shared" si="50"/>
        <v>6.2158835330283768E-7</v>
      </c>
      <c r="N457" s="16"/>
    </row>
    <row r="458" spans="1:14" x14ac:dyDescent="0.25">
      <c r="A458" s="6">
        <v>44188</v>
      </c>
      <c r="B458" s="3">
        <v>2.307884735405203E-2</v>
      </c>
      <c r="C458" s="3">
        <v>2.788207902283707E-2</v>
      </c>
      <c r="D458" s="2">
        <v>5.1478899654533851E-4</v>
      </c>
      <c r="E458" s="16">
        <v>2.0030119966986639E-2</v>
      </c>
      <c r="F458" s="23">
        <f t="shared" si="51"/>
        <v>3.0351866709947606E-2</v>
      </c>
      <c r="G458" s="23">
        <f t="shared" si="52"/>
        <v>0.30914003431024994</v>
      </c>
      <c r="H458" s="23">
        <f t="shared" si="53"/>
        <v>0.34887487813629159</v>
      </c>
      <c r="I458" s="23">
        <f t="shared" si="54"/>
        <v>0.33949190102019755</v>
      </c>
      <c r="J458" s="26">
        <f t="shared" ref="J458:J521" si="57">B458/$B$2</f>
        <v>4.3909526929322736E-8</v>
      </c>
      <c r="K458" s="24">
        <f t="shared" si="55"/>
        <v>2.6705533999471509E-8</v>
      </c>
      <c r="L458" s="16">
        <f t="shared" si="56"/>
        <v>2.0029514289149588E-2</v>
      </c>
      <c r="M458" s="16">
        <f t="shared" ref="M458:M521" si="58">ABS(E458-L458)</f>
        <v>6.0567783705112177E-7</v>
      </c>
      <c r="N458" s="16"/>
    </row>
    <row r="459" spans="1:14" x14ac:dyDescent="0.25">
      <c r="A459" s="6">
        <v>44189</v>
      </c>
      <c r="B459" s="3">
        <v>2.2853180837116151E-2</v>
      </c>
      <c r="C459" s="3">
        <v>2.568491467894795E-2</v>
      </c>
      <c r="D459" s="2">
        <v>4.6958559995511739E-4</v>
      </c>
      <c r="E459" s="16">
        <v>2.003015390445859E-2</v>
      </c>
      <c r="F459" s="23">
        <f t="shared" ref="F459:F522" si="59">(B459/B458)-1</f>
        <v>-9.7780670530869251E-3</v>
      </c>
      <c r="G459" s="23">
        <f t="shared" ref="G459:G522" si="60">(C459/C458)-1</f>
        <v>-7.8802026996965036E-2</v>
      </c>
      <c r="H459" s="23">
        <f t="shared" ref="H459:H522" si="61">(D459/D458)-1</f>
        <v>-8.7809562546156683E-2</v>
      </c>
      <c r="I459" s="23">
        <f t="shared" ref="I459:I522" si="62">F459+G459</f>
        <v>-8.8580094050051961E-2</v>
      </c>
      <c r="J459" s="26">
        <f t="shared" si="57"/>
        <v>4.3480176630738491E-8</v>
      </c>
      <c r="K459" s="24">
        <f t="shared" ref="K459:K522" si="63">E459-E458</f>
        <v>3.393747195074015E-8</v>
      </c>
      <c r="L459" s="16">
        <f t="shared" si="56"/>
        <v>2.0029558198676516E-2</v>
      </c>
      <c r="M459" s="16">
        <f t="shared" si="58"/>
        <v>5.9570578207421288E-7</v>
      </c>
      <c r="N459" s="16"/>
    </row>
    <row r="460" spans="1:14" x14ac:dyDescent="0.25">
      <c r="A460" s="6">
        <v>44190</v>
      </c>
      <c r="B460" s="3">
        <v>2.292422999706242E-2</v>
      </c>
      <c r="C460" s="3">
        <v>2.6370820851385542E-2</v>
      </c>
      <c r="D460" s="2">
        <v>4.8362460992679331E-4</v>
      </c>
      <c r="E460" s="16">
        <v>2.003017968910744E-2</v>
      </c>
      <c r="F460" s="23">
        <f t="shared" si="59"/>
        <v>3.1089396461991825E-3</v>
      </c>
      <c r="G460" s="23">
        <f t="shared" si="60"/>
        <v>2.6704631142877799E-2</v>
      </c>
      <c r="H460" s="23">
        <f t="shared" si="61"/>
        <v>2.9896593875573974E-2</v>
      </c>
      <c r="I460" s="23">
        <f t="shared" si="62"/>
        <v>2.9813570789076982E-2</v>
      </c>
      <c r="J460" s="26">
        <f t="shared" si="57"/>
        <v>4.3615353875689535E-8</v>
      </c>
      <c r="K460" s="24">
        <f t="shared" si="63"/>
        <v>2.578464885008569E-8</v>
      </c>
      <c r="L460" s="16">
        <f t="shared" ref="L460:L523" si="64">L459+J459</f>
        <v>2.0029601678853145E-2</v>
      </c>
      <c r="M460" s="16">
        <f t="shared" si="58"/>
        <v>5.780102542950194E-7</v>
      </c>
      <c r="N460" s="16"/>
    </row>
    <row r="461" spans="1:14" x14ac:dyDescent="0.25">
      <c r="A461" s="6">
        <v>44191</v>
      </c>
      <c r="B461" s="3">
        <v>2.2943281220519921E-2</v>
      </c>
      <c r="C461" s="3">
        <v>2.655402411917384E-2</v>
      </c>
      <c r="D461" s="2">
        <v>4.873891543221394E-4</v>
      </c>
      <c r="E461" s="16">
        <v>2.003021235177696E-2</v>
      </c>
      <c r="F461" s="23">
        <f t="shared" si="59"/>
        <v>8.3105183728937604E-4</v>
      </c>
      <c r="G461" s="23">
        <f t="shared" si="60"/>
        <v>6.9471962522802411E-3</v>
      </c>
      <c r="H461" s="23">
        <f t="shared" si="61"/>
        <v>7.7840215697788651E-3</v>
      </c>
      <c r="I461" s="23">
        <f t="shared" si="62"/>
        <v>7.7782480895696171E-3</v>
      </c>
      <c r="J461" s="26">
        <f t="shared" si="57"/>
        <v>4.3651600495661953E-8</v>
      </c>
      <c r="K461" s="24">
        <f t="shared" si="63"/>
        <v>3.2662669520455712E-8</v>
      </c>
      <c r="L461" s="16">
        <f t="shared" si="64"/>
        <v>2.0029645294207022E-2</v>
      </c>
      <c r="M461" s="16">
        <f t="shared" si="58"/>
        <v>5.6705756993832845E-7</v>
      </c>
      <c r="N461" s="16"/>
    </row>
    <row r="462" spans="1:14" x14ac:dyDescent="0.25">
      <c r="A462" s="6">
        <v>44192</v>
      </c>
      <c r="B462" s="3">
        <v>2.3025108230482649E-2</v>
      </c>
      <c r="C462" s="3">
        <v>2.734533867626647E-2</v>
      </c>
      <c r="D462" s="2">
        <v>5.0370350609619098E-4</v>
      </c>
      <c r="E462" s="16">
        <v>2.003024292117607E-2</v>
      </c>
      <c r="F462" s="23">
        <f t="shared" si="59"/>
        <v>3.5664911734396565E-3</v>
      </c>
      <c r="G462" s="23">
        <f t="shared" si="60"/>
        <v>2.9800174675643554E-2</v>
      </c>
      <c r="H462" s="23">
        <f t="shared" si="61"/>
        <v>3.3472947909030992E-2</v>
      </c>
      <c r="I462" s="23">
        <f t="shared" si="62"/>
        <v>3.336666584908321E-2</v>
      </c>
      <c r="J462" s="26">
        <f t="shared" si="57"/>
        <v>4.3807283543536242E-8</v>
      </c>
      <c r="K462" s="24">
        <f t="shared" si="63"/>
        <v>3.056939910928147E-8</v>
      </c>
      <c r="L462" s="16">
        <f t="shared" si="64"/>
        <v>2.0029688945807516E-2</v>
      </c>
      <c r="M462" s="16">
        <f t="shared" si="58"/>
        <v>5.5397536855364415E-7</v>
      </c>
      <c r="N462" s="16"/>
    </row>
    <row r="463" spans="1:14" x14ac:dyDescent="0.25">
      <c r="A463" s="6">
        <v>44193</v>
      </c>
      <c r="B463" s="3">
        <v>2.2836996525566651E-2</v>
      </c>
      <c r="C463" s="3">
        <v>2.5544296226622E-2</v>
      </c>
      <c r="D463" s="2">
        <v>4.6668400334032962E-4</v>
      </c>
      <c r="E463" s="16">
        <v>2.0030274908647078E-2</v>
      </c>
      <c r="F463" s="23">
        <f t="shared" si="59"/>
        <v>-8.1698510614147679E-3</v>
      </c>
      <c r="G463" s="23">
        <f t="shared" si="60"/>
        <v>-6.58628686580367E-2</v>
      </c>
      <c r="H463" s="23">
        <f t="shared" si="61"/>
        <v>-7.349462989203781E-2</v>
      </c>
      <c r="I463" s="23">
        <f t="shared" si="62"/>
        <v>-7.4032719719451467E-2</v>
      </c>
      <c r="J463" s="26">
        <f t="shared" si="57"/>
        <v>4.3449384561580386E-8</v>
      </c>
      <c r="K463" s="24">
        <f t="shared" si="63"/>
        <v>3.1987471008770862E-8</v>
      </c>
      <c r="L463" s="16">
        <f t="shared" si="64"/>
        <v>2.002973275309106E-2</v>
      </c>
      <c r="M463" s="16">
        <f t="shared" si="58"/>
        <v>5.4215555601866416E-7</v>
      </c>
      <c r="N463" s="16"/>
    </row>
    <row r="464" spans="1:14" x14ac:dyDescent="0.25">
      <c r="A464" s="6">
        <v>44194</v>
      </c>
      <c r="B464" s="3">
        <v>2.2280544883811849E-2</v>
      </c>
      <c r="C464" s="3">
        <v>2.0203086027625189E-2</v>
      </c>
      <c r="D464" s="2">
        <v>3.6010861202401219E-4</v>
      </c>
      <c r="E464" s="16">
        <v>2.0030299028440429E-2</v>
      </c>
      <c r="F464" s="23">
        <f t="shared" si="59"/>
        <v>-2.4366235775875267E-2</v>
      </c>
      <c r="G464" s="23">
        <f t="shared" si="60"/>
        <v>-0.20909600137780493</v>
      </c>
      <c r="H464" s="23">
        <f t="shared" si="61"/>
        <v>-0.22836735468431568</v>
      </c>
      <c r="I464" s="23">
        <f t="shared" si="62"/>
        <v>-0.2334622371536802</v>
      </c>
      <c r="J464" s="26">
        <f t="shared" si="57"/>
        <v>4.2390686613036242E-8</v>
      </c>
      <c r="K464" s="24">
        <f t="shared" si="63"/>
        <v>2.4119793350096952E-8</v>
      </c>
      <c r="L464" s="16">
        <f t="shared" si="64"/>
        <v>2.0029776202475622E-2</v>
      </c>
      <c r="M464" s="16">
        <f t="shared" si="58"/>
        <v>5.2282596480629495E-7</v>
      </c>
      <c r="N464" s="16"/>
    </row>
    <row r="465" spans="1:14" x14ac:dyDescent="0.25">
      <c r="A465" s="6">
        <v>44195</v>
      </c>
      <c r="B465" s="3">
        <v>2.3888195096380429E-2</v>
      </c>
      <c r="C465" s="3">
        <v>3.5673782315824937E-2</v>
      </c>
      <c r="D465" s="2">
        <v>6.8174581742898592E-4</v>
      </c>
      <c r="E465" s="16">
        <v>2.0030333458388939E-2</v>
      </c>
      <c r="F465" s="23">
        <f t="shared" si="59"/>
        <v>7.2154887636371567E-2</v>
      </c>
      <c r="G465" s="23">
        <f t="shared" si="60"/>
        <v>0.76575906606770405</v>
      </c>
      <c r="H465" s="23">
        <f t="shared" si="61"/>
        <v>0.89316721307272373</v>
      </c>
      <c r="I465" s="23">
        <f t="shared" si="62"/>
        <v>0.83791395370407562</v>
      </c>
      <c r="J465" s="26">
        <f t="shared" si="57"/>
        <v>4.544938184242852E-8</v>
      </c>
      <c r="K465" s="24">
        <f t="shared" si="63"/>
        <v>3.4429948510272812E-8</v>
      </c>
      <c r="L465" s="16">
        <f t="shared" si="64"/>
        <v>2.0029818593162236E-2</v>
      </c>
      <c r="M465" s="16">
        <f t="shared" si="58"/>
        <v>5.1486522670285417E-7</v>
      </c>
      <c r="N465" s="16"/>
    </row>
    <row r="466" spans="1:14" x14ac:dyDescent="0.25">
      <c r="A466" s="6">
        <v>44196</v>
      </c>
      <c r="B466" s="3">
        <v>2.373717900230075E-2</v>
      </c>
      <c r="C466" s="3">
        <v>3.4219171917040818E-2</v>
      </c>
      <c r="D466" s="2">
        <v>6.4981328728424095E-4</v>
      </c>
      <c r="E466" s="16">
        <v>2.0030374314667899E-2</v>
      </c>
      <c r="F466" s="23">
        <f t="shared" si="59"/>
        <v>-6.3217875385889188E-3</v>
      </c>
      <c r="G466" s="23">
        <f t="shared" si="60"/>
        <v>-4.0775334275077735E-2</v>
      </c>
      <c r="H466" s="23">
        <f t="shared" si="61"/>
        <v>-4.6839348813564552E-2</v>
      </c>
      <c r="I466" s="23">
        <f t="shared" si="62"/>
        <v>-4.7097121813666654E-2</v>
      </c>
      <c r="J466" s="26">
        <f t="shared" si="57"/>
        <v>4.5162060506660484E-8</v>
      </c>
      <c r="K466" s="24">
        <f t="shared" si="63"/>
        <v>4.0856278960693659E-8</v>
      </c>
      <c r="L466" s="16">
        <f t="shared" si="64"/>
        <v>2.0029864042544077E-2</v>
      </c>
      <c r="M466" s="16">
        <f t="shared" si="58"/>
        <v>5.1027212382218079E-7</v>
      </c>
      <c r="N466" s="16"/>
    </row>
    <row r="467" spans="1:14" x14ac:dyDescent="0.25">
      <c r="A467" s="6">
        <v>44197</v>
      </c>
      <c r="B467" s="3">
        <v>2.3759178418539591E-2</v>
      </c>
      <c r="C467" s="3">
        <v>3.4437520450918163E-2</v>
      </c>
      <c r="D467" s="2">
        <v>6.5456575414837631E-4</v>
      </c>
      <c r="E467" s="16">
        <v>2.0030415005054789E-2</v>
      </c>
      <c r="F467" s="23">
        <f t="shared" si="59"/>
        <v>9.2679152129693243E-4</v>
      </c>
      <c r="G467" s="23">
        <f t="shared" si="60"/>
        <v>6.3808830443559117E-3</v>
      </c>
      <c r="H467" s="23">
        <f t="shared" si="61"/>
        <v>7.3135883139558988E-3</v>
      </c>
      <c r="I467" s="23">
        <f t="shared" si="62"/>
        <v>7.3076745656528441E-3</v>
      </c>
      <c r="J467" s="26">
        <f t="shared" si="57"/>
        <v>4.5203916321422354E-8</v>
      </c>
      <c r="K467" s="24">
        <f t="shared" si="63"/>
        <v>4.0690386889780106E-8</v>
      </c>
      <c r="L467" s="16">
        <f t="shared" si="64"/>
        <v>2.0029909204604585E-2</v>
      </c>
      <c r="M467" s="16">
        <f t="shared" si="58"/>
        <v>5.058004502039859E-7</v>
      </c>
      <c r="N467" s="16"/>
    </row>
    <row r="468" spans="1:14" x14ac:dyDescent="0.25">
      <c r="A468" s="6">
        <v>44198</v>
      </c>
      <c r="B468" s="3">
        <v>2.3708483611671549E-2</v>
      </c>
      <c r="C468" s="3">
        <v>3.394365161546746E-2</v>
      </c>
      <c r="D468" s="2">
        <v>6.4380200643647913E-4</v>
      </c>
      <c r="E468" s="16">
        <v>2.0030454994485549E-2</v>
      </c>
      <c r="F468" s="23">
        <f t="shared" si="59"/>
        <v>-2.1336935972703364E-3</v>
      </c>
      <c r="G468" s="23">
        <f t="shared" si="60"/>
        <v>-1.4341010298769552E-2</v>
      </c>
      <c r="H468" s="23">
        <f t="shared" si="61"/>
        <v>-1.6444104574186547E-2</v>
      </c>
      <c r="I468" s="23">
        <f t="shared" si="62"/>
        <v>-1.6474703896039888E-2</v>
      </c>
      <c r="J468" s="26">
        <f t="shared" si="57"/>
        <v>4.5107465014595795E-8</v>
      </c>
      <c r="K468" s="24">
        <f t="shared" si="63"/>
        <v>3.9989430759834743E-8</v>
      </c>
      <c r="L468" s="16">
        <f t="shared" si="64"/>
        <v>2.0029954408520907E-2</v>
      </c>
      <c r="M468" s="16">
        <f t="shared" si="58"/>
        <v>5.0058596464189198E-7</v>
      </c>
      <c r="N468" s="16"/>
    </row>
    <row r="469" spans="1:14" x14ac:dyDescent="0.25">
      <c r="A469" s="6">
        <v>44199</v>
      </c>
      <c r="B469" s="3">
        <v>2.3664676349333839E-2</v>
      </c>
      <c r="C469" s="3">
        <v>3.3518659807402353E-2</v>
      </c>
      <c r="D469" s="2">
        <v>6.345665888044809E-4</v>
      </c>
      <c r="E469" s="16">
        <v>2.0030494531065559E-2</v>
      </c>
      <c r="F469" s="23">
        <f t="shared" si="59"/>
        <v>-1.8477462774609821E-3</v>
      </c>
      <c r="G469" s="23">
        <f t="shared" si="60"/>
        <v>-1.2520509368869615E-2</v>
      </c>
      <c r="H469" s="23">
        <f t="shared" si="61"/>
        <v>-1.4345120921752552E-2</v>
      </c>
      <c r="I469" s="23">
        <f t="shared" si="62"/>
        <v>-1.4368255646330597E-2</v>
      </c>
      <c r="J469" s="26">
        <f t="shared" si="57"/>
        <v>4.5024117864029372E-8</v>
      </c>
      <c r="K469" s="24">
        <f t="shared" si="63"/>
        <v>3.953658000988014E-8</v>
      </c>
      <c r="L469" s="16">
        <f t="shared" si="64"/>
        <v>2.002999951598592E-2</v>
      </c>
      <c r="M469" s="16">
        <f t="shared" si="58"/>
        <v>4.9501507963858882E-7</v>
      </c>
      <c r="N469" s="16"/>
    </row>
    <row r="470" spans="1:14" x14ac:dyDescent="0.25">
      <c r="A470" s="6">
        <v>44200</v>
      </c>
      <c r="B470" s="3">
        <v>2.3589033929708889E-2</v>
      </c>
      <c r="C470" s="3">
        <v>3.2796887809800668E-2</v>
      </c>
      <c r="D470" s="2">
        <v>6.1891751946739496E-4</v>
      </c>
      <c r="E470" s="16">
        <v>2.0030534074550639E-2</v>
      </c>
      <c r="F470" s="23">
        <f t="shared" si="59"/>
        <v>-3.1964273885825012E-3</v>
      </c>
      <c r="G470" s="23">
        <f t="shared" si="60"/>
        <v>-2.1533438441422637E-2</v>
      </c>
      <c r="H470" s="23">
        <f t="shared" si="61"/>
        <v>-2.4661035757600591E-2</v>
      </c>
      <c r="I470" s="23">
        <f t="shared" si="62"/>
        <v>-2.4729865830005138E-2</v>
      </c>
      <c r="J470" s="26">
        <f t="shared" si="57"/>
        <v>4.4880201540542026E-8</v>
      </c>
      <c r="K470" s="24">
        <f t="shared" si="63"/>
        <v>3.9543485080145713E-8</v>
      </c>
      <c r="L470" s="16">
        <f t="shared" si="64"/>
        <v>2.0030044540103785E-2</v>
      </c>
      <c r="M470" s="16">
        <f t="shared" si="58"/>
        <v>4.8953444685417846E-7</v>
      </c>
      <c r="N470" s="16"/>
    </row>
    <row r="471" spans="1:14" x14ac:dyDescent="0.25">
      <c r="A471" s="6">
        <v>44201</v>
      </c>
      <c r="B471" s="3">
        <v>2.3721824807563099E-2</v>
      </c>
      <c r="C471" s="3">
        <v>3.4081086058120727E-2</v>
      </c>
      <c r="D471" s="2">
        <v>6.4677244217777713E-4</v>
      </c>
      <c r="E471" s="16">
        <v>2.0030572195356759E-2</v>
      </c>
      <c r="F471" s="23">
        <f t="shared" si="59"/>
        <v>5.6293478677382769E-3</v>
      </c>
      <c r="G471" s="23">
        <f t="shared" si="60"/>
        <v>3.9156100901022173E-2</v>
      </c>
      <c r="H471" s="23">
        <f t="shared" si="61"/>
        <v>4.5005872081876896E-2</v>
      </c>
      <c r="I471" s="23">
        <f t="shared" si="62"/>
        <v>4.478544876876045E-2</v>
      </c>
      <c r="J471" s="26">
        <f t="shared" si="57"/>
        <v>4.5132847807387933E-8</v>
      </c>
      <c r="K471" s="24">
        <f t="shared" si="63"/>
        <v>3.8120806119396056E-8</v>
      </c>
      <c r="L471" s="16">
        <f t="shared" si="64"/>
        <v>2.0030089420305326E-2</v>
      </c>
      <c r="M471" s="16">
        <f t="shared" si="58"/>
        <v>4.8277505143232147E-7</v>
      </c>
      <c r="N471" s="16"/>
    </row>
    <row r="472" spans="1:14" x14ac:dyDescent="0.25">
      <c r="A472" s="6">
        <v>44202</v>
      </c>
      <c r="B472" s="3">
        <v>2.3816776790846959E-2</v>
      </c>
      <c r="C472" s="3">
        <v>3.4986966735020872E-2</v>
      </c>
      <c r="D472" s="2">
        <v>6.6662142185342399E-4</v>
      </c>
      <c r="E472" s="16">
        <v>2.003061573028567E-2</v>
      </c>
      <c r="F472" s="23">
        <f t="shared" si="59"/>
        <v>4.002726773936427E-3</v>
      </c>
      <c r="G472" s="23">
        <f t="shared" si="60"/>
        <v>2.6580158723676917E-2</v>
      </c>
      <c r="H472" s="23">
        <f t="shared" si="61"/>
        <v>3.0689278610592119E-2</v>
      </c>
      <c r="I472" s="23">
        <f t="shared" si="62"/>
        <v>3.0582885497613344E-2</v>
      </c>
      <c r="J472" s="26">
        <f t="shared" si="57"/>
        <v>4.5313502265690563E-8</v>
      </c>
      <c r="K472" s="24">
        <f t="shared" si="63"/>
        <v>4.353492891184807E-8</v>
      </c>
      <c r="L472" s="16">
        <f t="shared" si="64"/>
        <v>2.0030134553153132E-2</v>
      </c>
      <c r="M472" s="16">
        <f t="shared" si="58"/>
        <v>4.8117713253789662E-7</v>
      </c>
      <c r="N472" s="16"/>
    </row>
    <row r="473" spans="1:14" x14ac:dyDescent="0.25">
      <c r="A473" s="6">
        <v>44203</v>
      </c>
      <c r="B473" s="3">
        <v>2.3745166690870179E-2</v>
      </c>
      <c r="C473" s="3">
        <v>3.4350893055650727E-2</v>
      </c>
      <c r="D473" s="2">
        <v>6.5253414526934535E-4</v>
      </c>
      <c r="E473" s="16">
        <v>2.0030658053598199E-2</v>
      </c>
      <c r="F473" s="23">
        <f t="shared" si="59"/>
        <v>-3.006708279866821E-3</v>
      </c>
      <c r="G473" s="23">
        <f t="shared" si="60"/>
        <v>-1.8180303659575459E-2</v>
      </c>
      <c r="H473" s="23">
        <f t="shared" si="61"/>
        <v>-2.1132349069898582E-2</v>
      </c>
      <c r="I473" s="23">
        <f t="shared" si="62"/>
        <v>-2.118701193944228E-2</v>
      </c>
      <c r="J473" s="26">
        <f t="shared" si="57"/>
        <v>4.5177257783238542E-8</v>
      </c>
      <c r="K473" s="24">
        <f t="shared" si="63"/>
        <v>4.232331252823629E-8</v>
      </c>
      <c r="L473" s="16">
        <f t="shared" si="64"/>
        <v>2.0030179866655399E-2</v>
      </c>
      <c r="M473" s="16">
        <f t="shared" si="58"/>
        <v>4.7818694279971874E-7</v>
      </c>
      <c r="N473" s="16"/>
    </row>
    <row r="474" spans="1:14" x14ac:dyDescent="0.25">
      <c r="A474" s="6">
        <v>44204</v>
      </c>
      <c r="B474" s="3">
        <v>2.414236765899945E-2</v>
      </c>
      <c r="C474" s="3">
        <v>3.8506920673353422E-2</v>
      </c>
      <c r="D474" s="2">
        <v>7.4371858904962015E-4</v>
      </c>
      <c r="E474" s="16">
        <v>2.0030696256767049E-2</v>
      </c>
      <c r="F474" s="23">
        <f t="shared" si="59"/>
        <v>1.6727655497233984E-2</v>
      </c>
      <c r="G474" s="23">
        <f t="shared" si="60"/>
        <v>0.12098746926228832</v>
      </c>
      <c r="H474" s="23">
        <f t="shared" si="61"/>
        <v>0.1397389614648239</v>
      </c>
      <c r="I474" s="23">
        <f t="shared" si="62"/>
        <v>0.1377151247595223</v>
      </c>
      <c r="J474" s="26">
        <f t="shared" si="57"/>
        <v>4.593296738774629E-8</v>
      </c>
      <c r="K474" s="24">
        <f t="shared" si="63"/>
        <v>3.8203168850614588E-8</v>
      </c>
      <c r="L474" s="16">
        <f t="shared" si="64"/>
        <v>2.0030225043913181E-2</v>
      </c>
      <c r="M474" s="16">
        <f t="shared" si="58"/>
        <v>4.7121285386836353E-7</v>
      </c>
      <c r="N474" s="16"/>
    </row>
    <row r="475" spans="1:14" x14ac:dyDescent="0.25">
      <c r="A475" s="6">
        <v>44205</v>
      </c>
      <c r="B475" s="3">
        <v>2.483150860761316E-2</v>
      </c>
      <c r="C475" s="3">
        <v>4.4765691466543238E-2</v>
      </c>
      <c r="D475" s="2">
        <v>8.8927972238177883E-4</v>
      </c>
      <c r="E475" s="16">
        <v>2.0030748137431879E-2</v>
      </c>
      <c r="F475" s="23">
        <f t="shared" si="59"/>
        <v>2.8544878379267891E-2</v>
      </c>
      <c r="G475" s="23">
        <f t="shared" si="60"/>
        <v>0.16253625799584781</v>
      </c>
      <c r="H475" s="23">
        <f t="shared" si="61"/>
        <v>0.19572071409182823</v>
      </c>
      <c r="I475" s="23">
        <f t="shared" si="62"/>
        <v>0.1910811363751157</v>
      </c>
      <c r="J475" s="26">
        <f t="shared" si="57"/>
        <v>4.7244118355428386E-8</v>
      </c>
      <c r="K475" s="24">
        <f t="shared" si="63"/>
        <v>5.1880664830167289E-8</v>
      </c>
      <c r="L475" s="16">
        <f t="shared" si="64"/>
        <v>2.0030270976880569E-2</v>
      </c>
      <c r="M475" s="16">
        <f t="shared" si="58"/>
        <v>4.7716055131055701E-7</v>
      </c>
      <c r="N475" s="16"/>
    </row>
    <row r="476" spans="1:14" x14ac:dyDescent="0.25">
      <c r="A476" s="6">
        <v>44206</v>
      </c>
      <c r="B476" s="3">
        <v>2.5253185290671571E-2</v>
      </c>
      <c r="C476" s="3">
        <v>4.8830514298004987E-2</v>
      </c>
      <c r="D476" s="2">
        <v>9.8650082032504592E-4</v>
      </c>
      <c r="E476" s="16">
        <v>2.00308126719164E-2</v>
      </c>
      <c r="F476" s="23">
        <f t="shared" si="59"/>
        <v>1.6981516899425397E-2</v>
      </c>
      <c r="G476" s="23">
        <f t="shared" si="60"/>
        <v>9.0802190210770961E-2</v>
      </c>
      <c r="H476" s="23">
        <f t="shared" si="61"/>
        <v>0.1093256660377655</v>
      </c>
      <c r="I476" s="23">
        <f t="shared" si="62"/>
        <v>0.10778370711019636</v>
      </c>
      <c r="J476" s="26">
        <f t="shared" si="57"/>
        <v>4.8046395149679552E-8</v>
      </c>
      <c r="K476" s="24">
        <f t="shared" si="63"/>
        <v>6.4534484520151203E-8</v>
      </c>
      <c r="L476" s="16">
        <f t="shared" si="64"/>
        <v>2.0030318220998926E-2</v>
      </c>
      <c r="M476" s="16">
        <f t="shared" si="58"/>
        <v>4.9445091747368775E-7</v>
      </c>
      <c r="N476" s="16"/>
    </row>
    <row r="477" spans="1:14" x14ac:dyDescent="0.25">
      <c r="A477" s="6">
        <v>44207</v>
      </c>
      <c r="B477" s="3">
        <v>2.382513793041997E-2</v>
      </c>
      <c r="C477" s="3">
        <v>3.5294620646411978E-2</v>
      </c>
      <c r="D477" s="2">
        <v>6.7271936408209098E-4</v>
      </c>
      <c r="E477" s="16">
        <v>2.0030863689163261E-2</v>
      </c>
      <c r="F477" s="23">
        <f t="shared" si="59"/>
        <v>-5.6549197410716956E-2</v>
      </c>
      <c r="G477" s="23">
        <f t="shared" si="60"/>
        <v>-0.27720153773080436</v>
      </c>
      <c r="H477" s="23">
        <f t="shared" si="61"/>
        <v>-0.31807521066182787</v>
      </c>
      <c r="I477" s="23">
        <f t="shared" si="62"/>
        <v>-0.33375073514152132</v>
      </c>
      <c r="J477" s="26">
        <f t="shared" si="57"/>
        <v>4.5329410065487002E-8</v>
      </c>
      <c r="K477" s="24">
        <f t="shared" si="63"/>
        <v>5.1017246861101428E-8</v>
      </c>
      <c r="L477" s="16">
        <f t="shared" si="64"/>
        <v>2.0030366267394076E-2</v>
      </c>
      <c r="M477" s="16">
        <f t="shared" si="58"/>
        <v>4.974217691841587E-7</v>
      </c>
      <c r="N477" s="16"/>
    </row>
    <row r="478" spans="1:14" x14ac:dyDescent="0.25">
      <c r="A478" s="6">
        <v>44208</v>
      </c>
      <c r="B478" s="3">
        <v>2.617190526766423E-2</v>
      </c>
      <c r="C478" s="3">
        <v>5.7656010731459373E-2</v>
      </c>
      <c r="D478" s="2">
        <v>1.207174120780149E-3</v>
      </c>
      <c r="E478" s="16">
        <v>2.003091550719293E-2</v>
      </c>
      <c r="F478" s="23">
        <f t="shared" si="59"/>
        <v>9.8499632786927194E-2</v>
      </c>
      <c r="G478" s="23">
        <f t="shared" si="60"/>
        <v>0.63356368974943589</v>
      </c>
      <c r="H478" s="23">
        <f t="shared" si="61"/>
        <v>0.79446911332381287</v>
      </c>
      <c r="I478" s="23">
        <f t="shared" si="62"/>
        <v>0.73206332253636308</v>
      </c>
      <c r="J478" s="26">
        <f t="shared" si="57"/>
        <v>4.9794340311385522E-8</v>
      </c>
      <c r="K478" s="24">
        <f t="shared" si="63"/>
        <v>5.1818029669220556E-8</v>
      </c>
      <c r="L478" s="16">
        <f t="shared" si="64"/>
        <v>2.0030411596804142E-2</v>
      </c>
      <c r="M478" s="16">
        <f t="shared" si="58"/>
        <v>5.0391038878758176E-7</v>
      </c>
      <c r="N478" s="16"/>
    </row>
    <row r="479" spans="1:14" x14ac:dyDescent="0.25">
      <c r="A479" s="6">
        <v>44209</v>
      </c>
      <c r="B479" s="3">
        <v>2.622776058009035E-2</v>
      </c>
      <c r="C479" s="3">
        <v>5.8192974491189181E-2</v>
      </c>
      <c r="D479" s="2">
        <v>1.221017121918572E-3</v>
      </c>
      <c r="E479" s="16">
        <v>2.003099494975967E-2</v>
      </c>
      <c r="F479" s="23">
        <f t="shared" si="59"/>
        <v>2.13417066334598E-3</v>
      </c>
      <c r="G479" s="23">
        <f t="shared" si="60"/>
        <v>9.3132312297981024E-3</v>
      </c>
      <c r="H479" s="23">
        <f t="shared" si="61"/>
        <v>1.1467277918016494E-2</v>
      </c>
      <c r="I479" s="23">
        <f t="shared" si="62"/>
        <v>1.1447401893144082E-2</v>
      </c>
      <c r="J479" s="26">
        <f t="shared" si="57"/>
        <v>4.9900609931678745E-8</v>
      </c>
      <c r="K479" s="24">
        <f t="shared" si="63"/>
        <v>7.9442566740250964E-8</v>
      </c>
      <c r="L479" s="16">
        <f t="shared" si="64"/>
        <v>2.0030461391144453E-2</v>
      </c>
      <c r="M479" s="16">
        <f t="shared" si="58"/>
        <v>5.3355861521706127E-7</v>
      </c>
      <c r="N479" s="16"/>
    </row>
    <row r="480" spans="1:14" x14ac:dyDescent="0.25">
      <c r="A480" s="6">
        <v>44210</v>
      </c>
      <c r="B480" s="3">
        <v>2.7953404733520499E-2</v>
      </c>
      <c r="C480" s="3">
        <v>7.5623488492467014E-2</v>
      </c>
      <c r="D480" s="2">
        <v>1.691147184952529E-3</v>
      </c>
      <c r="E480" s="16">
        <v>2.0031080762617809E-2</v>
      </c>
      <c r="F480" s="23">
        <f t="shared" si="59"/>
        <v>6.5794567102312795E-2</v>
      </c>
      <c r="G480" s="23">
        <f t="shared" si="60"/>
        <v>0.29952952488993212</v>
      </c>
      <c r="H480" s="23">
        <f t="shared" si="61"/>
        <v>0.38503150741673986</v>
      </c>
      <c r="I480" s="23">
        <f t="shared" si="62"/>
        <v>0.36532409199224491</v>
      </c>
      <c r="J480" s="26">
        <f t="shared" si="57"/>
        <v>5.3183798960274923E-8</v>
      </c>
      <c r="K480" s="24">
        <f t="shared" si="63"/>
        <v>8.5812858138800685E-8</v>
      </c>
      <c r="L480" s="16">
        <f t="shared" si="64"/>
        <v>2.0030511291754385E-2</v>
      </c>
      <c r="M480" s="16">
        <f t="shared" si="58"/>
        <v>5.6947086342351572E-7</v>
      </c>
      <c r="N480" s="16"/>
    </row>
    <row r="481" spans="1:14" x14ac:dyDescent="0.25">
      <c r="A481" s="6">
        <v>44211</v>
      </c>
      <c r="B481" s="3">
        <v>3.0431915636285861E-2</v>
      </c>
      <c r="C481" s="3">
        <v>9.9197053584045472E-2</v>
      </c>
      <c r="D481" s="2">
        <v>2.41500509283024E-3</v>
      </c>
      <c r="E481" s="16">
        <v>2.0031204947709009E-2</v>
      </c>
      <c r="F481" s="23">
        <f t="shared" si="59"/>
        <v>8.8665796756888016E-2</v>
      </c>
      <c r="G481" s="23">
        <f t="shared" si="60"/>
        <v>0.31172279355939336</v>
      </c>
      <c r="H481" s="23">
        <f t="shared" si="61"/>
        <v>0.42802774017450762</v>
      </c>
      <c r="I481" s="23">
        <f t="shared" si="62"/>
        <v>0.40038859031628138</v>
      </c>
      <c r="J481" s="26">
        <f t="shared" si="57"/>
        <v>5.7899382869645852E-8</v>
      </c>
      <c r="K481" s="24">
        <f t="shared" si="63"/>
        <v>1.2418509119996313E-7</v>
      </c>
      <c r="L481" s="16">
        <f t="shared" si="64"/>
        <v>2.0030564475553344E-2</v>
      </c>
      <c r="M481" s="16">
        <f t="shared" si="58"/>
        <v>6.4047215566492843E-7</v>
      </c>
      <c r="N481" s="16"/>
    </row>
    <row r="482" spans="1:14" x14ac:dyDescent="0.25">
      <c r="A482" s="6">
        <v>44212</v>
      </c>
      <c r="B482" s="3">
        <v>3.1060869573266609E-2</v>
      </c>
      <c r="C482" s="3">
        <v>0.1045152622778471</v>
      </c>
      <c r="D482" s="2">
        <v>2.5970679440223692E-3</v>
      </c>
      <c r="E482" s="16">
        <v>2.0031373783897199E-2</v>
      </c>
      <c r="F482" s="23">
        <f t="shared" si="59"/>
        <v>2.0667576254411291E-2</v>
      </c>
      <c r="G482" s="23">
        <f t="shared" si="60"/>
        <v>5.3612567124241561E-2</v>
      </c>
      <c r="H482" s="23">
        <f t="shared" si="61"/>
        <v>7.5388185197888147E-2</v>
      </c>
      <c r="I482" s="23">
        <f t="shared" si="62"/>
        <v>7.4280143378652852E-2</v>
      </c>
      <c r="J482" s="26">
        <f t="shared" si="57"/>
        <v>5.9096022780187611E-8</v>
      </c>
      <c r="K482" s="24">
        <f t="shared" si="63"/>
        <v>1.6883618818991364E-7</v>
      </c>
      <c r="L482" s="16">
        <f t="shared" si="64"/>
        <v>2.0030622374936212E-2</v>
      </c>
      <c r="M482" s="16">
        <f t="shared" si="58"/>
        <v>7.5140896098682686E-7</v>
      </c>
      <c r="N482" s="16"/>
    </row>
    <row r="483" spans="1:14" x14ac:dyDescent="0.25">
      <c r="A483" s="6">
        <v>44213</v>
      </c>
      <c r="B483" s="3">
        <v>3.1832290418465289E-2</v>
      </c>
      <c r="C483" s="3">
        <v>0.1117877278553399</v>
      </c>
      <c r="D483" s="2">
        <v>2.8467675346492338E-3</v>
      </c>
      <c r="E483" s="16">
        <v>2.0031536736768839E-2</v>
      </c>
      <c r="F483" s="23">
        <f t="shared" si="59"/>
        <v>2.4835777484562893E-2</v>
      </c>
      <c r="G483" s="23">
        <f t="shared" si="60"/>
        <v>6.9582809428917702E-2</v>
      </c>
      <c r="H483" s="23">
        <f t="shared" si="61"/>
        <v>9.614673008520791E-2</v>
      </c>
      <c r="I483" s="23">
        <f t="shared" si="62"/>
        <v>9.4418586913480596E-2</v>
      </c>
      <c r="J483" s="26">
        <f t="shared" si="57"/>
        <v>6.0563718452179018E-8</v>
      </c>
      <c r="K483" s="24">
        <f t="shared" si="63"/>
        <v>1.6295287164069805E-7</v>
      </c>
      <c r="L483" s="16">
        <f t="shared" si="64"/>
        <v>2.0030681470958992E-2</v>
      </c>
      <c r="M483" s="16">
        <f t="shared" si="58"/>
        <v>8.5526580984734979E-7</v>
      </c>
      <c r="N483" s="16"/>
    </row>
    <row r="484" spans="1:14" x14ac:dyDescent="0.25">
      <c r="A484" s="6">
        <v>44214</v>
      </c>
      <c r="B484" s="3">
        <v>3.0716833223941729E-2</v>
      </c>
      <c r="C484" s="3">
        <v>0.1012329685345741</v>
      </c>
      <c r="D484" s="2">
        <v>2.4876449689928428E-3</v>
      </c>
      <c r="E484" s="16">
        <v>2.0031704200581979E-2</v>
      </c>
      <c r="F484" s="23">
        <f t="shared" si="59"/>
        <v>-3.5041688168203744E-2</v>
      </c>
      <c r="G484" s="23">
        <f t="shared" si="60"/>
        <v>-9.441787147176206E-2</v>
      </c>
      <c r="H484" s="23">
        <f t="shared" si="61"/>
        <v>-0.12615099803034691</v>
      </c>
      <c r="I484" s="23">
        <f t="shared" si="62"/>
        <v>-0.1294595596399658</v>
      </c>
      <c r="J484" s="26">
        <f t="shared" si="57"/>
        <v>5.844146351587087E-8</v>
      </c>
      <c r="K484" s="24">
        <f t="shared" si="63"/>
        <v>1.6746381313950676E-7</v>
      </c>
      <c r="L484" s="16">
        <f t="shared" si="64"/>
        <v>2.0030742034677446E-2</v>
      </c>
      <c r="M484" s="16">
        <f t="shared" si="58"/>
        <v>9.6216590453335193E-7</v>
      </c>
      <c r="N484" s="16"/>
    </row>
    <row r="485" spans="1:14" x14ac:dyDescent="0.25">
      <c r="A485" s="6">
        <v>44215</v>
      </c>
      <c r="B485" s="3">
        <v>2.9993348214360491E-2</v>
      </c>
      <c r="C485" s="3">
        <v>9.5385212738083369E-2</v>
      </c>
      <c r="D485" s="2">
        <v>2.288737520123351E-3</v>
      </c>
      <c r="E485" s="16">
        <v>2.003186899867939E-2</v>
      </c>
      <c r="F485" s="23">
        <f t="shared" si="59"/>
        <v>-2.3553372325416988E-2</v>
      </c>
      <c r="G485" s="23">
        <f t="shared" si="60"/>
        <v>-5.7765329626716877E-2</v>
      </c>
      <c r="H485" s="23">
        <f t="shared" si="61"/>
        <v>-7.9958133635935291E-2</v>
      </c>
      <c r="I485" s="23">
        <f t="shared" si="62"/>
        <v>-8.1318701952133865E-2</v>
      </c>
      <c r="J485" s="26">
        <f t="shared" si="57"/>
        <v>5.706496996643929E-8</v>
      </c>
      <c r="K485" s="24">
        <f t="shared" si="63"/>
        <v>1.6479809741148932E-7</v>
      </c>
      <c r="L485" s="16">
        <f t="shared" si="64"/>
        <v>2.0030800476140961E-2</v>
      </c>
      <c r="M485" s="16">
        <f t="shared" si="58"/>
        <v>1.0685225384290953E-6</v>
      </c>
      <c r="N485" s="16"/>
    </row>
    <row r="486" spans="1:14" x14ac:dyDescent="0.25">
      <c r="A486" s="6">
        <v>44216</v>
      </c>
      <c r="B486" s="3">
        <v>2.7329176939726411E-2</v>
      </c>
      <c r="C486" s="3">
        <v>6.8918446771004366E-2</v>
      </c>
      <c r="D486" s="2">
        <v>1.5067875409727159E-3</v>
      </c>
      <c r="E486" s="16">
        <v>2.0031976202616909E-2</v>
      </c>
      <c r="F486" s="23">
        <f t="shared" si="59"/>
        <v>-8.8825404072710445E-2</v>
      </c>
      <c r="G486" s="23">
        <f t="shared" si="60"/>
        <v>-0.27747242163996266</v>
      </c>
      <c r="H486" s="23">
        <f t="shared" si="61"/>
        <v>-0.34165122574146989</v>
      </c>
      <c r="I486" s="23">
        <f t="shared" si="62"/>
        <v>-0.36629782571267311</v>
      </c>
      <c r="J486" s="26">
        <f t="shared" si="57"/>
        <v>5.1996150950773234E-8</v>
      </c>
      <c r="K486" s="24">
        <f t="shared" si="63"/>
        <v>1.072039375188405E-7</v>
      </c>
      <c r="L486" s="16">
        <f t="shared" si="64"/>
        <v>2.003085754111093E-2</v>
      </c>
      <c r="M486" s="16">
        <f t="shared" si="58"/>
        <v>1.1186615059798066E-6</v>
      </c>
      <c r="N486" s="16"/>
    </row>
    <row r="487" spans="1:14" x14ac:dyDescent="0.25">
      <c r="A487" s="6">
        <v>44217</v>
      </c>
      <c r="B487" s="3">
        <v>2.6770963127048492E-2</v>
      </c>
      <c r="C487" s="3">
        <v>6.3532536295113476E-2</v>
      </c>
      <c r="D487" s="2">
        <v>1.360661749219482E-3</v>
      </c>
      <c r="E487" s="16">
        <v>2.0032069139993058E-2</v>
      </c>
      <c r="F487" s="23">
        <f t="shared" si="59"/>
        <v>-2.0425562537395137E-2</v>
      </c>
      <c r="G487" s="23">
        <f t="shared" si="60"/>
        <v>-7.814904032568637E-2</v>
      </c>
      <c r="H487" s="23">
        <f t="shared" si="61"/>
        <v>-9.6978364752672075E-2</v>
      </c>
      <c r="I487" s="23">
        <f t="shared" si="62"/>
        <v>-9.8574602863081506E-2</v>
      </c>
      <c r="J487" s="26">
        <f t="shared" si="57"/>
        <v>5.0934100317824374E-8</v>
      </c>
      <c r="K487" s="24">
        <f t="shared" si="63"/>
        <v>9.2937376149071493E-8</v>
      </c>
      <c r="L487" s="16">
        <f t="shared" si="64"/>
        <v>2.003090953726188E-2</v>
      </c>
      <c r="M487" s="16">
        <f t="shared" si="58"/>
        <v>1.1596027311780444E-6</v>
      </c>
      <c r="N487" s="16"/>
    </row>
    <row r="488" spans="1:14" x14ac:dyDescent="0.25">
      <c r="A488" s="6">
        <v>44218</v>
      </c>
      <c r="B488" s="3">
        <v>2.6120193125296801E-2</v>
      </c>
      <c r="C488" s="3">
        <v>5.717570586174861E-2</v>
      </c>
      <c r="D488" s="2">
        <v>1.194752383347231E-3</v>
      </c>
      <c r="E488" s="16">
        <v>2.003214539746602E-2</v>
      </c>
      <c r="F488" s="23">
        <f t="shared" si="59"/>
        <v>-2.4308800496392058E-2</v>
      </c>
      <c r="G488" s="23">
        <f t="shared" si="60"/>
        <v>-0.10005629877322864</v>
      </c>
      <c r="H488" s="23">
        <f t="shared" si="61"/>
        <v>-0.12193285066433435</v>
      </c>
      <c r="I488" s="23">
        <f t="shared" si="62"/>
        <v>-0.12436509926962069</v>
      </c>
      <c r="J488" s="26">
        <f t="shared" si="57"/>
        <v>4.9695953434735159E-8</v>
      </c>
      <c r="K488" s="24">
        <f t="shared" si="63"/>
        <v>7.6257472961249739E-8</v>
      </c>
      <c r="L488" s="16">
        <f t="shared" si="64"/>
        <v>2.00309604713622E-2</v>
      </c>
      <c r="M488" s="16">
        <f t="shared" si="58"/>
        <v>1.1849261038199277E-6</v>
      </c>
      <c r="N488" s="16"/>
    </row>
    <row r="489" spans="1:14" x14ac:dyDescent="0.25">
      <c r="A489" s="6">
        <v>44219</v>
      </c>
      <c r="B489" s="3">
        <v>2.6425312414050699E-2</v>
      </c>
      <c r="C489" s="3">
        <v>6.0095052409561672E-2</v>
      </c>
      <c r="D489" s="2">
        <v>1.270424427569134E-3</v>
      </c>
      <c r="E489" s="16">
        <v>2.003222071378875E-2</v>
      </c>
      <c r="F489" s="23">
        <f t="shared" si="59"/>
        <v>1.1681356538608245E-2</v>
      </c>
      <c r="G489" s="23">
        <f t="shared" si="60"/>
        <v>5.1059213066333875E-2</v>
      </c>
      <c r="H489" s="23">
        <f t="shared" si="61"/>
        <v>6.3337010477350519E-2</v>
      </c>
      <c r="I489" s="23">
        <f t="shared" si="62"/>
        <v>6.274056960494212E-2</v>
      </c>
      <c r="J489" s="26">
        <f t="shared" si="57"/>
        <v>5.0276469585332378E-8</v>
      </c>
      <c r="K489" s="24">
        <f t="shared" si="63"/>
        <v>7.5316322730584195E-8</v>
      </c>
      <c r="L489" s="16">
        <f t="shared" si="64"/>
        <v>2.0031010167315635E-2</v>
      </c>
      <c r="M489" s="16">
        <f t="shared" si="58"/>
        <v>1.2105464731147764E-6</v>
      </c>
      <c r="N489" s="16"/>
    </row>
    <row r="490" spans="1:14" x14ac:dyDescent="0.25">
      <c r="A490" s="6">
        <v>44220</v>
      </c>
      <c r="B490" s="3">
        <v>2.6427238405407911E-2</v>
      </c>
      <c r="C490" s="3">
        <v>6.0108397276809868E-2</v>
      </c>
      <c r="D490" s="2">
        <v>1.270799156000981E-3</v>
      </c>
      <c r="E490" s="16">
        <v>2.003230436156507E-2</v>
      </c>
      <c r="F490" s="23">
        <f t="shared" si="59"/>
        <v>7.2884336314915643E-5</v>
      </c>
      <c r="G490" s="23">
        <f t="shared" si="60"/>
        <v>2.2206266095325944E-4</v>
      </c>
      <c r="H490" s="23">
        <f t="shared" si="61"/>
        <v>2.9496318215804784E-4</v>
      </c>
      <c r="I490" s="23">
        <f t="shared" si="62"/>
        <v>2.9494699726817508E-4</v>
      </c>
      <c r="J490" s="26">
        <f t="shared" si="57"/>
        <v>5.0280133952450364E-8</v>
      </c>
      <c r="K490" s="24">
        <f t="shared" si="63"/>
        <v>8.3647776320111555E-8</v>
      </c>
      <c r="L490" s="16">
        <f t="shared" si="64"/>
        <v>2.003106044378522E-2</v>
      </c>
      <c r="M490" s="16">
        <f t="shared" si="58"/>
        <v>1.2439177798501122E-6</v>
      </c>
      <c r="N490" s="16"/>
    </row>
    <row r="491" spans="1:14" x14ac:dyDescent="0.25">
      <c r="A491" s="6">
        <v>44221</v>
      </c>
      <c r="B491" s="3">
        <v>2.6446296355137101E-2</v>
      </c>
      <c r="C491" s="3">
        <v>6.0292351884688379E-2</v>
      </c>
      <c r="D491" s="2">
        <v>1.2756075247125429E-3</v>
      </c>
      <c r="E491" s="16">
        <v>2.0032385043080778E-2</v>
      </c>
      <c r="F491" s="23">
        <f t="shared" si="59"/>
        <v>7.2114798515188205E-4</v>
      </c>
      <c r="G491" s="23">
        <f t="shared" si="60"/>
        <v>3.0603811815406168E-3</v>
      </c>
      <c r="H491" s="23">
        <f t="shared" si="61"/>
        <v>3.78373615441574E-3</v>
      </c>
      <c r="I491" s="23">
        <f t="shared" si="62"/>
        <v>3.7815291666924988E-3</v>
      </c>
      <c r="J491" s="26">
        <f t="shared" si="57"/>
        <v>5.0316393369743343E-8</v>
      </c>
      <c r="K491" s="24">
        <f t="shared" si="63"/>
        <v>8.0681515707975437E-8</v>
      </c>
      <c r="L491" s="16">
        <f t="shared" si="64"/>
        <v>2.0031110723919172E-2</v>
      </c>
      <c r="M491" s="16">
        <f t="shared" si="58"/>
        <v>1.2743191616058913E-6</v>
      </c>
      <c r="N491" s="16"/>
    </row>
    <row r="492" spans="1:14" x14ac:dyDescent="0.25">
      <c r="A492" s="6">
        <v>44222</v>
      </c>
      <c r="B492" s="3">
        <v>2.684593683090835E-2</v>
      </c>
      <c r="C492" s="3">
        <v>6.4141383348262998E-2</v>
      </c>
      <c r="D492" s="2">
        <v>1.377548420491636E-3</v>
      </c>
      <c r="E492" s="16">
        <v>2.0032465707037171E-2</v>
      </c>
      <c r="F492" s="23">
        <f t="shared" si="59"/>
        <v>1.5111396711457559E-2</v>
      </c>
      <c r="G492" s="23">
        <f t="shared" si="60"/>
        <v>6.3839464596372908E-2</v>
      </c>
      <c r="H492" s="23">
        <f t="shared" si="61"/>
        <v>7.9915564783192616E-2</v>
      </c>
      <c r="I492" s="23">
        <f t="shared" si="62"/>
        <v>7.8950861307830467E-2</v>
      </c>
      <c r="J492" s="26">
        <f t="shared" si="57"/>
        <v>5.1076744351043282E-8</v>
      </c>
      <c r="K492" s="24">
        <f t="shared" si="63"/>
        <v>8.066395639286239E-8</v>
      </c>
      <c r="L492" s="16">
        <f t="shared" si="64"/>
        <v>2.0031161040312544E-2</v>
      </c>
      <c r="M492" s="16">
        <f t="shared" si="58"/>
        <v>1.304666724627479E-6</v>
      </c>
      <c r="N492" s="16"/>
    </row>
    <row r="493" spans="1:14" x14ac:dyDescent="0.25">
      <c r="A493" s="6">
        <v>44223</v>
      </c>
      <c r="B493" s="3">
        <v>2.6816186864656252E-2</v>
      </c>
      <c r="C493" s="3">
        <v>6.3849146783587954E-2</v>
      </c>
      <c r="D493" s="2">
        <v>1.3697525210380479E-3</v>
      </c>
      <c r="E493" s="16">
        <v>2.0032550364296419E-2</v>
      </c>
      <c r="F493" s="23">
        <f t="shared" si="59"/>
        <v>-1.1081738901301819E-3</v>
      </c>
      <c r="G493" s="23">
        <f t="shared" si="60"/>
        <v>-4.55613130587329E-3</v>
      </c>
      <c r="H493" s="23">
        <f t="shared" si="61"/>
        <v>-5.6592562102505406E-3</v>
      </c>
      <c r="I493" s="23">
        <f t="shared" si="62"/>
        <v>-5.6643051960034718E-3</v>
      </c>
      <c r="J493" s="26">
        <f t="shared" si="57"/>
        <v>5.1020142436560598E-8</v>
      </c>
      <c r="K493" s="24">
        <f t="shared" si="63"/>
        <v>8.4657259247916672E-8</v>
      </c>
      <c r="L493" s="16">
        <f t="shared" si="64"/>
        <v>2.0031212117056895E-2</v>
      </c>
      <c r="M493" s="16">
        <f t="shared" si="58"/>
        <v>1.3382472395240264E-6</v>
      </c>
      <c r="N493" s="16"/>
    </row>
    <row r="494" spans="1:14" x14ac:dyDescent="0.25">
      <c r="A494" s="6">
        <v>44224</v>
      </c>
      <c r="B494" s="3">
        <v>2.5799348856730301E-2</v>
      </c>
      <c r="C494" s="3">
        <v>5.4480604632709408E-2</v>
      </c>
      <c r="D494" s="2">
        <v>1.1244512998758939E-3</v>
      </c>
      <c r="E494" s="16">
        <v>2.0032631494972031E-2</v>
      </c>
      <c r="F494" s="23">
        <f t="shared" si="59"/>
        <v>-3.7918814224334962E-2</v>
      </c>
      <c r="G494" s="23">
        <f t="shared" si="60"/>
        <v>-0.14672932408372719</v>
      </c>
      <c r="H494" s="23">
        <f t="shared" si="61"/>
        <v>-0.1790843363268686</v>
      </c>
      <c r="I494" s="23">
        <f t="shared" si="62"/>
        <v>-0.18464813830806215</v>
      </c>
      <c r="J494" s="26">
        <f t="shared" si="57"/>
        <v>4.9085519133809556E-8</v>
      </c>
      <c r="K494" s="24">
        <f t="shared" si="63"/>
        <v>8.1130675611690295E-8</v>
      </c>
      <c r="L494" s="16">
        <f t="shared" si="64"/>
        <v>2.0031263137199332E-2</v>
      </c>
      <c r="M494" s="16">
        <f t="shared" si="58"/>
        <v>1.3683577726984752E-6</v>
      </c>
      <c r="N494" s="16"/>
    </row>
    <row r="495" spans="1:14" x14ac:dyDescent="0.25">
      <c r="A495" s="6">
        <v>44225</v>
      </c>
      <c r="B495" s="3">
        <v>2.6104045948159751E-2</v>
      </c>
      <c r="C495" s="3">
        <v>5.7123476498804761E-2</v>
      </c>
      <c r="D495" s="2">
        <v>1.1929230841947391E-3</v>
      </c>
      <c r="E495" s="16">
        <v>2.0032700622645581E-2</v>
      </c>
      <c r="F495" s="23">
        <f t="shared" si="59"/>
        <v>1.1810262852814724E-2</v>
      </c>
      <c r="G495" s="23">
        <f t="shared" si="60"/>
        <v>4.8510325535348509E-2</v>
      </c>
      <c r="H495" s="23">
        <f t="shared" si="61"/>
        <v>6.0893508083811554E-2</v>
      </c>
      <c r="I495" s="23">
        <f t="shared" si="62"/>
        <v>6.0320588388163232E-2</v>
      </c>
      <c r="J495" s="26">
        <f t="shared" si="57"/>
        <v>4.9665232017046713E-8</v>
      </c>
      <c r="K495" s="24">
        <f t="shared" si="63"/>
        <v>6.912767355066185E-8</v>
      </c>
      <c r="L495" s="16">
        <f t="shared" si="64"/>
        <v>2.0031312222718468E-2</v>
      </c>
      <c r="M495" s="16">
        <f t="shared" si="58"/>
        <v>1.3883999271137315E-6</v>
      </c>
      <c r="N495" s="16"/>
    </row>
    <row r="496" spans="1:14" x14ac:dyDescent="0.25">
      <c r="A496" s="6">
        <v>44226</v>
      </c>
      <c r="B496" s="3">
        <v>2.5391049683960842E-2</v>
      </c>
      <c r="C496" s="3">
        <v>5.0183974147141062E-2</v>
      </c>
      <c r="D496" s="2">
        <v>1.019379024726932E-3</v>
      </c>
      <c r="E496" s="16">
        <v>2.0032768955312402E-2</v>
      </c>
      <c r="F496" s="23">
        <f t="shared" si="59"/>
        <v>-2.7313630446975767E-2</v>
      </c>
      <c r="G496" s="23">
        <f t="shared" si="60"/>
        <v>-0.12148249331094019</v>
      </c>
      <c r="H496" s="23">
        <f t="shared" si="61"/>
        <v>-0.14547799582984411</v>
      </c>
      <c r="I496" s="23">
        <f t="shared" si="62"/>
        <v>-0.14879612375791595</v>
      </c>
      <c r="J496" s="26">
        <f t="shared" si="57"/>
        <v>4.8308694223669791E-8</v>
      </c>
      <c r="K496" s="24">
        <f t="shared" si="63"/>
        <v>6.833266682007566E-8</v>
      </c>
      <c r="L496" s="16">
        <f t="shared" si="64"/>
        <v>2.0031361887950485E-2</v>
      </c>
      <c r="M496" s="16">
        <f t="shared" si="58"/>
        <v>1.4070673619165364E-6</v>
      </c>
      <c r="N496" s="16"/>
    </row>
    <row r="497" spans="1:14" x14ac:dyDescent="0.25">
      <c r="A497" s="6">
        <v>44227</v>
      </c>
      <c r="B497" s="3">
        <v>2.579023398990497E-2</v>
      </c>
      <c r="C497" s="3">
        <v>5.4000540801739903E-2</v>
      </c>
      <c r="D497" s="2">
        <v>1.114149266286626E-3</v>
      </c>
      <c r="E497" s="16">
        <v>2.0032838577629119E-2</v>
      </c>
      <c r="F497" s="23">
        <f t="shared" si="59"/>
        <v>1.5721457399860306E-2</v>
      </c>
      <c r="G497" s="23">
        <f t="shared" si="60"/>
        <v>7.605150288433804E-2</v>
      </c>
      <c r="H497" s="23">
        <f t="shared" si="61"/>
        <v>9.2968600746989871E-2</v>
      </c>
      <c r="I497" s="23">
        <f t="shared" si="62"/>
        <v>9.1772960284198346E-2</v>
      </c>
      <c r="J497" s="26">
        <f t="shared" si="57"/>
        <v>4.9068177301950093E-8</v>
      </c>
      <c r="K497" s="24">
        <f t="shared" si="63"/>
        <v>6.9622316717365962E-8</v>
      </c>
      <c r="L497" s="16">
        <f t="shared" si="64"/>
        <v>2.0031410196644707E-2</v>
      </c>
      <c r="M497" s="16">
        <f t="shared" si="58"/>
        <v>1.42838098441192E-6</v>
      </c>
      <c r="N497" s="16"/>
    </row>
    <row r="498" spans="1:14" x14ac:dyDescent="0.25">
      <c r="A498" s="6">
        <v>44228</v>
      </c>
      <c r="B498" s="3">
        <v>2.566384930828074E-2</v>
      </c>
      <c r="C498" s="3">
        <v>5.2775602358133819E-2</v>
      </c>
      <c r="D498" s="2">
        <v>1.083540084858314E-3</v>
      </c>
      <c r="E498" s="16">
        <v>2.0032900762983089E-2</v>
      </c>
      <c r="F498" s="23">
        <f t="shared" si="59"/>
        <v>-4.9004860395489569E-3</v>
      </c>
      <c r="G498" s="23">
        <f t="shared" si="60"/>
        <v>-2.2683818076996265E-2</v>
      </c>
      <c r="H498" s="23">
        <f t="shared" si="61"/>
        <v>-2.7473142382734905E-2</v>
      </c>
      <c r="I498" s="23">
        <f t="shared" si="62"/>
        <v>-2.7584304116545222E-2</v>
      </c>
      <c r="J498" s="26">
        <f t="shared" si="57"/>
        <v>4.8827719384095777E-8</v>
      </c>
      <c r="K498" s="24">
        <f t="shared" si="63"/>
        <v>6.2185353970345414E-8</v>
      </c>
      <c r="L498" s="16">
        <f t="shared" si="64"/>
        <v>2.003145926482201E-2</v>
      </c>
      <c r="M498" s="16">
        <f t="shared" si="58"/>
        <v>1.4414981610796906E-6</v>
      </c>
      <c r="N498" s="16"/>
    </row>
    <row r="499" spans="1:14" x14ac:dyDescent="0.25">
      <c r="A499" s="6">
        <v>44229</v>
      </c>
      <c r="B499" s="3">
        <v>2.5265732208894168E-2</v>
      </c>
      <c r="C499" s="3">
        <v>4.8948365040646279E-2</v>
      </c>
      <c r="D499" s="2">
        <v>9.8937302654413277E-4</v>
      </c>
      <c r="E499" s="16">
        <v>2.0032972603838531E-2</v>
      </c>
      <c r="F499" s="23">
        <f t="shared" si="59"/>
        <v>-1.5512758612485911E-2</v>
      </c>
      <c r="G499" s="23">
        <f t="shared" si="60"/>
        <v>-7.2519064614668172E-2</v>
      </c>
      <c r="H499" s="23">
        <f t="shared" si="61"/>
        <v>-8.6906852482983799E-2</v>
      </c>
      <c r="I499" s="23">
        <f t="shared" si="62"/>
        <v>-8.8031823227154082E-2</v>
      </c>
      <c r="J499" s="26">
        <f t="shared" si="57"/>
        <v>4.8070266759692103E-8</v>
      </c>
      <c r="K499" s="24">
        <f t="shared" si="63"/>
        <v>7.1840855441623885E-8</v>
      </c>
      <c r="L499" s="16">
        <f t="shared" si="64"/>
        <v>2.0031508092541395E-2</v>
      </c>
      <c r="M499" s="16">
        <f t="shared" si="58"/>
        <v>1.4645112971362062E-6</v>
      </c>
      <c r="N499" s="16"/>
    </row>
    <row r="500" spans="1:14" x14ac:dyDescent="0.25">
      <c r="A500" s="6">
        <v>44230</v>
      </c>
      <c r="B500" s="3">
        <v>2.506262768106423E-2</v>
      </c>
      <c r="C500" s="3">
        <v>4.6990152982233239E-2</v>
      </c>
      <c r="D500" s="2">
        <v>9.421573670959694E-4</v>
      </c>
      <c r="E500" s="16">
        <v>2.0033029746551981E-2</v>
      </c>
      <c r="F500" s="23">
        <f t="shared" si="59"/>
        <v>-8.0387350800164015E-3</v>
      </c>
      <c r="G500" s="23">
        <f t="shared" si="60"/>
        <v>-4.0005668356582702E-2</v>
      </c>
      <c r="H500" s="23">
        <f t="shared" si="61"/>
        <v>-4.7722808466981403E-2</v>
      </c>
      <c r="I500" s="23">
        <f t="shared" si="62"/>
        <v>-4.8044403436599104E-2</v>
      </c>
      <c r="J500" s="26">
        <f t="shared" si="57"/>
        <v>4.7683842619985218E-8</v>
      </c>
      <c r="K500" s="24">
        <f t="shared" si="63"/>
        <v>5.7142713449920279E-8</v>
      </c>
      <c r="L500" s="16">
        <f t="shared" si="64"/>
        <v>2.0031556162808155E-2</v>
      </c>
      <c r="M500" s="16">
        <f t="shared" si="58"/>
        <v>1.4735837438259458E-6</v>
      </c>
      <c r="N500" s="16"/>
    </row>
    <row r="501" spans="1:14" x14ac:dyDescent="0.25">
      <c r="A501" s="6">
        <v>44231</v>
      </c>
      <c r="B501" s="3">
        <v>2.5013446631253541E-2</v>
      </c>
      <c r="C501" s="3">
        <v>4.6516398584425439E-2</v>
      </c>
      <c r="D501" s="2">
        <v>9.3082836277571471E-4</v>
      </c>
      <c r="E501" s="16">
        <v>2.0033087204876749E-2</v>
      </c>
      <c r="F501" s="23">
        <f t="shared" si="59"/>
        <v>-1.9623261549644999E-3</v>
      </c>
      <c r="G501" s="23">
        <f t="shared" si="60"/>
        <v>-1.0081993093040698E-2</v>
      </c>
      <c r="H501" s="23">
        <f t="shared" si="61"/>
        <v>-1.202453508926471E-2</v>
      </c>
      <c r="I501" s="23">
        <f t="shared" si="62"/>
        <v>-1.2044319248005197E-2</v>
      </c>
      <c r="J501" s="26">
        <f t="shared" si="57"/>
        <v>4.759027136844281E-8</v>
      </c>
      <c r="K501" s="24">
        <f t="shared" si="63"/>
        <v>5.7458324768250302E-8</v>
      </c>
      <c r="L501" s="16">
        <f t="shared" si="64"/>
        <v>2.0031603846650776E-2</v>
      </c>
      <c r="M501" s="16">
        <f t="shared" si="58"/>
        <v>1.4833582259732303E-6</v>
      </c>
      <c r="N501" s="16"/>
    </row>
    <row r="502" spans="1:14" x14ac:dyDescent="0.25">
      <c r="A502" s="6">
        <v>44232</v>
      </c>
      <c r="B502" s="3">
        <v>2.5542435669842739E-2</v>
      </c>
      <c r="C502" s="3">
        <v>5.1621915632587528E-2</v>
      </c>
      <c r="D502" s="2">
        <v>1.054839567359533E-3</v>
      </c>
      <c r="E502" s="16">
        <v>2.0033148884482901E-2</v>
      </c>
      <c r="F502" s="23">
        <f t="shared" si="59"/>
        <v>2.1148186668855207E-2</v>
      </c>
      <c r="G502" s="23">
        <f t="shared" si="60"/>
        <v>0.10975735877092418</v>
      </c>
      <c r="H502" s="23">
        <f t="shared" si="61"/>
        <v>0.13322671455134749</v>
      </c>
      <c r="I502" s="23">
        <f t="shared" si="62"/>
        <v>0.13090554543977939</v>
      </c>
      <c r="J502" s="26">
        <f t="shared" si="57"/>
        <v>4.8596719310964113E-8</v>
      </c>
      <c r="K502" s="24">
        <f t="shared" si="63"/>
        <v>6.1679606151721078E-8</v>
      </c>
      <c r="L502" s="16">
        <f t="shared" si="64"/>
        <v>2.0031651436922145E-2</v>
      </c>
      <c r="M502" s="16">
        <f t="shared" si="58"/>
        <v>1.4974475607554272E-6</v>
      </c>
      <c r="N502" s="16"/>
    </row>
    <row r="503" spans="1:14" x14ac:dyDescent="0.25">
      <c r="A503" s="6">
        <v>44233</v>
      </c>
      <c r="B503" s="3">
        <v>2.5771050851131329E-2</v>
      </c>
      <c r="C503" s="3">
        <v>5.3804422544481742E-2</v>
      </c>
      <c r="D503" s="2">
        <v>1.109277207527677E-3</v>
      </c>
      <c r="E503" s="16">
        <v>2.0033221785373971E-2</v>
      </c>
      <c r="F503" s="23">
        <f t="shared" si="59"/>
        <v>8.9504064625485213E-3</v>
      </c>
      <c r="G503" s="23">
        <f t="shared" si="60"/>
        <v>4.2278688908562234E-2</v>
      </c>
      <c r="H503" s="23">
        <f t="shared" si="61"/>
        <v>5.1607506821546245E-2</v>
      </c>
      <c r="I503" s="23">
        <f t="shared" si="62"/>
        <v>5.1229095371110756E-2</v>
      </c>
      <c r="J503" s="26">
        <f t="shared" si="57"/>
        <v>4.9031679701543622E-8</v>
      </c>
      <c r="K503" s="24">
        <f t="shared" si="63"/>
        <v>7.2900891070343254E-8</v>
      </c>
      <c r="L503" s="16">
        <f t="shared" si="64"/>
        <v>2.0031700033641457E-2</v>
      </c>
      <c r="M503" s="16">
        <f t="shared" si="58"/>
        <v>1.5217517325138985E-6</v>
      </c>
      <c r="N503" s="16"/>
    </row>
    <row r="504" spans="1:14" x14ac:dyDescent="0.25">
      <c r="A504" s="6">
        <v>44234</v>
      </c>
      <c r="B504" s="3">
        <v>2.6237686949087041E-2</v>
      </c>
      <c r="C504" s="3">
        <v>5.8306876037175631E-2</v>
      </c>
      <c r="D504" s="2">
        <v>1.223870048354111E-3</v>
      </c>
      <c r="E504" s="16">
        <v>2.00332941028281E-2</v>
      </c>
      <c r="F504" s="23">
        <f t="shared" si="59"/>
        <v>1.8106987590505108E-2</v>
      </c>
      <c r="G504" s="23">
        <f t="shared" si="60"/>
        <v>8.3681847695169953E-2</v>
      </c>
      <c r="H504" s="23">
        <f t="shared" si="61"/>
        <v>0.10330406146344173</v>
      </c>
      <c r="I504" s="23">
        <f t="shared" si="62"/>
        <v>0.10178883528567506</v>
      </c>
      <c r="J504" s="26">
        <f t="shared" si="57"/>
        <v>4.9919495717441096E-8</v>
      </c>
      <c r="K504" s="24">
        <f t="shared" si="63"/>
        <v>7.2317454129222636E-8</v>
      </c>
      <c r="L504" s="16">
        <f t="shared" si="64"/>
        <v>2.003174906532116E-2</v>
      </c>
      <c r="M504" s="16">
        <f t="shared" si="58"/>
        <v>1.5450375069406275E-6</v>
      </c>
      <c r="N504" s="16"/>
    </row>
    <row r="505" spans="1:14" x14ac:dyDescent="0.25">
      <c r="A505" s="6">
        <v>44235</v>
      </c>
      <c r="B505" s="3">
        <v>2.648564869119575E-2</v>
      </c>
      <c r="C505" s="3">
        <v>6.067085394979066E-2</v>
      </c>
      <c r="D505" s="2">
        <v>1.2855255388072009E-3</v>
      </c>
      <c r="E505" s="16">
        <v>2.003336638691321E-2</v>
      </c>
      <c r="F505" s="23">
        <f t="shared" si="59"/>
        <v>9.4505945813694314E-3</v>
      </c>
      <c r="G505" s="23">
        <f t="shared" si="60"/>
        <v>4.0543724398950598E-2</v>
      </c>
      <c r="H505" s="23">
        <f t="shared" si="61"/>
        <v>5.0377481282433356E-2</v>
      </c>
      <c r="I505" s="23">
        <f t="shared" si="62"/>
        <v>4.9994318980320029E-2</v>
      </c>
      <c r="J505" s="26">
        <f t="shared" si="57"/>
        <v>5.0391264633173039E-8</v>
      </c>
      <c r="K505" s="24">
        <f t="shared" si="63"/>
        <v>7.2284085109869389E-8</v>
      </c>
      <c r="L505" s="16">
        <f t="shared" si="64"/>
        <v>2.0031798984816877E-2</v>
      </c>
      <c r="M505" s="16">
        <f t="shared" si="58"/>
        <v>1.5674020963328539E-6</v>
      </c>
      <c r="N505" s="16"/>
    </row>
    <row r="506" spans="1:14" x14ac:dyDescent="0.25">
      <c r="A506" s="6">
        <v>44236</v>
      </c>
      <c r="B506" s="3">
        <v>2.728663031653418E-2</v>
      </c>
      <c r="C506" s="3">
        <v>6.8542494301667437E-2</v>
      </c>
      <c r="D506" s="2">
        <v>1.4962349623862E-3</v>
      </c>
      <c r="E506" s="16">
        <v>2.0033455054821681E-2</v>
      </c>
      <c r="F506" s="23">
        <f t="shared" si="59"/>
        <v>3.0242099586735405E-2</v>
      </c>
      <c r="G506" s="23">
        <f t="shared" si="60"/>
        <v>0.12974335845661744</v>
      </c>
      <c r="H506" s="23">
        <f t="shared" si="61"/>
        <v>0.16390916961051571</v>
      </c>
      <c r="I506" s="23">
        <f t="shared" si="62"/>
        <v>0.15998545804335285</v>
      </c>
      <c r="J506" s="26">
        <f t="shared" si="57"/>
        <v>5.1915202276510997E-8</v>
      </c>
      <c r="K506" s="24">
        <f t="shared" si="63"/>
        <v>8.8667908470368983E-8</v>
      </c>
      <c r="L506" s="16">
        <f t="shared" si="64"/>
        <v>2.0031849376081511E-2</v>
      </c>
      <c r="M506" s="16">
        <f t="shared" si="58"/>
        <v>1.6056787401699801E-6</v>
      </c>
      <c r="N506" s="16"/>
    </row>
    <row r="507" spans="1:14" x14ac:dyDescent="0.25">
      <c r="A507" s="6">
        <v>44237</v>
      </c>
      <c r="B507" s="3">
        <v>2.8393463649407459E-2</v>
      </c>
      <c r="C507" s="3">
        <v>7.8970581899826114E-2</v>
      </c>
      <c r="D507" s="2">
        <v>1.793798677236214E-3</v>
      </c>
      <c r="E507" s="16">
        <v>2.003356342342192E-2</v>
      </c>
      <c r="F507" s="23">
        <f t="shared" si="59"/>
        <v>4.056321062856183E-2</v>
      </c>
      <c r="G507" s="23">
        <f t="shared" si="60"/>
        <v>0.15214047437875333</v>
      </c>
      <c r="H507" s="23">
        <f t="shared" si="61"/>
        <v>0.19887499111466989</v>
      </c>
      <c r="I507" s="23">
        <f t="shared" si="62"/>
        <v>0.19270368500731516</v>
      </c>
      <c r="J507" s="26">
        <f t="shared" si="57"/>
        <v>5.4021049561277512E-8</v>
      </c>
      <c r="K507" s="24">
        <f t="shared" si="63"/>
        <v>1.0836860023927253E-7</v>
      </c>
      <c r="L507" s="16">
        <f t="shared" si="64"/>
        <v>2.0031901291283787E-2</v>
      </c>
      <c r="M507" s="16">
        <f t="shared" si="58"/>
        <v>1.6621321381332654E-6</v>
      </c>
      <c r="N507" s="16"/>
    </row>
    <row r="508" spans="1:14" x14ac:dyDescent="0.25">
      <c r="A508" s="6">
        <v>44238</v>
      </c>
      <c r="B508" s="3">
        <v>2.8893277097485279E-2</v>
      </c>
      <c r="C508" s="3">
        <v>8.3762738843761148E-2</v>
      </c>
      <c r="D508" s="2">
        <v>1.936144019085668E-3</v>
      </c>
      <c r="E508" s="16">
        <v>2.003367812175564E-2</v>
      </c>
      <c r="F508" s="23">
        <f t="shared" si="59"/>
        <v>1.7603116486573755E-2</v>
      </c>
      <c r="G508" s="23">
        <f t="shared" si="60"/>
        <v>6.0682811607161158E-2</v>
      </c>
      <c r="H508" s="23">
        <f t="shared" si="61"/>
        <v>7.9354134695188705E-2</v>
      </c>
      <c r="I508" s="23">
        <f t="shared" si="62"/>
        <v>7.8285928093734913E-2</v>
      </c>
      <c r="J508" s="26">
        <f t="shared" si="57"/>
        <v>5.4971988389431656E-8</v>
      </c>
      <c r="K508" s="24">
        <f t="shared" si="63"/>
        <v>1.1469833371968718E-7</v>
      </c>
      <c r="L508" s="16">
        <f t="shared" si="64"/>
        <v>2.0031955312333347E-2</v>
      </c>
      <c r="M508" s="16">
        <f t="shared" si="58"/>
        <v>1.7228094222922208E-6</v>
      </c>
      <c r="N508" s="16"/>
    </row>
    <row r="509" spans="1:14" x14ac:dyDescent="0.25">
      <c r="A509" s="6">
        <v>44239</v>
      </c>
      <c r="B509" s="3">
        <v>2.884534679695655E-2</v>
      </c>
      <c r="C509" s="3">
        <v>8.3309315702946363E-2</v>
      </c>
      <c r="D509" s="2">
        <v>1.9224688822949011E-3</v>
      </c>
      <c r="E509" s="16">
        <v>2.0033800037659751E-2</v>
      </c>
      <c r="F509" s="23">
        <f t="shared" si="59"/>
        <v>-1.6588738053843199E-3</v>
      </c>
      <c r="G509" s="23">
        <f t="shared" si="60"/>
        <v>-5.4131842758931015E-3</v>
      </c>
      <c r="H509" s="23">
        <f t="shared" si="61"/>
        <v>-7.0630782916784041E-3</v>
      </c>
      <c r="I509" s="23">
        <f t="shared" si="62"/>
        <v>-7.0720580812774214E-3</v>
      </c>
      <c r="J509" s="26">
        <f t="shared" si="57"/>
        <v>5.488079679786254E-8</v>
      </c>
      <c r="K509" s="24">
        <f t="shared" si="63"/>
        <v>1.2191590411173014E-7</v>
      </c>
      <c r="L509" s="16">
        <f t="shared" si="64"/>
        <v>2.0032010284321736E-2</v>
      </c>
      <c r="M509" s="16">
        <f t="shared" si="58"/>
        <v>1.7897533380155373E-6</v>
      </c>
      <c r="N509" s="16"/>
    </row>
    <row r="510" spans="1:14" x14ac:dyDescent="0.25">
      <c r="A510" s="6">
        <v>44240</v>
      </c>
      <c r="B510" s="3">
        <v>2.874767950456256E-2</v>
      </c>
      <c r="C510" s="3">
        <v>8.2350912173850654E-2</v>
      </c>
      <c r="D510" s="2">
        <v>1.893918104065791E-3</v>
      </c>
      <c r="E510" s="16">
        <v>2.0033919965504798E-2</v>
      </c>
      <c r="F510" s="23">
        <f t="shared" si="59"/>
        <v>-3.3858941992090941E-3</v>
      </c>
      <c r="G510" s="23">
        <f t="shared" si="60"/>
        <v>-1.1504157980519958E-2</v>
      </c>
      <c r="H510" s="23">
        <f t="shared" si="61"/>
        <v>-1.485110031795589E-2</v>
      </c>
      <c r="I510" s="23">
        <f t="shared" si="62"/>
        <v>-1.4890052179729052E-2</v>
      </c>
      <c r="J510" s="26">
        <f t="shared" si="57"/>
        <v>5.469497622633668E-8</v>
      </c>
      <c r="K510" s="24">
        <f t="shared" si="63"/>
        <v>1.1992784504713527E-7</v>
      </c>
      <c r="L510" s="16">
        <f t="shared" si="64"/>
        <v>2.0032065165118535E-2</v>
      </c>
      <c r="M510" s="16">
        <f t="shared" si="58"/>
        <v>1.8548003862632612E-6</v>
      </c>
      <c r="N510" s="16"/>
    </row>
    <row r="511" spans="1:14" x14ac:dyDescent="0.25">
      <c r="A511" s="6">
        <v>44241</v>
      </c>
      <c r="B511" s="3">
        <v>2.8587038707634439E-2</v>
      </c>
      <c r="C511" s="3">
        <v>8.0814082801565698E-2</v>
      </c>
      <c r="D511" s="2">
        <v>1.848188250536266E-3</v>
      </c>
      <c r="E511" s="16">
        <v>2.0034038582219051E-2</v>
      </c>
      <c r="F511" s="23">
        <f t="shared" si="59"/>
        <v>-5.5879570002380641E-3</v>
      </c>
      <c r="G511" s="23">
        <f t="shared" si="60"/>
        <v>-1.8661959311884302E-2</v>
      </c>
      <c r="H511" s="23">
        <f t="shared" si="61"/>
        <v>-2.4145634085948053E-2</v>
      </c>
      <c r="I511" s="23">
        <f t="shared" si="62"/>
        <v>-2.4249916312122366E-2</v>
      </c>
      <c r="J511" s="26">
        <f t="shared" si="57"/>
        <v>5.438934305105487E-8</v>
      </c>
      <c r="K511" s="24">
        <f t="shared" si="63"/>
        <v>1.1861671425292264E-7</v>
      </c>
      <c r="L511" s="16">
        <f t="shared" si="64"/>
        <v>2.003211986009476E-2</v>
      </c>
      <c r="M511" s="16">
        <f t="shared" si="58"/>
        <v>1.918722124290978E-6</v>
      </c>
      <c r="N511" s="16"/>
    </row>
    <row r="512" spans="1:14" x14ac:dyDescent="0.25">
      <c r="A512" s="6">
        <v>44242</v>
      </c>
      <c r="B512" s="3">
        <v>2.7699004135202671E-2</v>
      </c>
      <c r="C512" s="3">
        <v>7.2319732053187577E-2</v>
      </c>
      <c r="D512" s="2">
        <v>1.602547645758394E-3</v>
      </c>
      <c r="E512" s="16">
        <v>2.0034139045516319E-2</v>
      </c>
      <c r="F512" s="23">
        <f t="shared" si="59"/>
        <v>-3.1064237940623407E-2</v>
      </c>
      <c r="G512" s="23">
        <f t="shared" si="60"/>
        <v>-0.10510978351676037</v>
      </c>
      <c r="H512" s="23">
        <f t="shared" si="61"/>
        <v>-0.13290886613233122</v>
      </c>
      <c r="I512" s="23">
        <f t="shared" si="62"/>
        <v>-0.13617402145738378</v>
      </c>
      <c r="J512" s="26">
        <f t="shared" si="57"/>
        <v>5.2699779557082705E-8</v>
      </c>
      <c r="K512" s="24">
        <f t="shared" si="63"/>
        <v>1.0046329726801084E-7</v>
      </c>
      <c r="L512" s="16">
        <f t="shared" si="64"/>
        <v>2.003217424943781E-2</v>
      </c>
      <c r="M512" s="16">
        <f t="shared" si="58"/>
        <v>1.9647960785088014E-6</v>
      </c>
      <c r="N512" s="16"/>
    </row>
    <row r="513" spans="1:14" x14ac:dyDescent="0.25">
      <c r="A513" s="6">
        <v>44243</v>
      </c>
      <c r="B513" s="3">
        <v>2.7835131851493101E-2</v>
      </c>
      <c r="C513" s="3">
        <v>7.3616230888442241E-2</v>
      </c>
      <c r="D513" s="2">
        <v>1.639293994551799E-3</v>
      </c>
      <c r="E513" s="16">
        <v>2.003425095347755E-2</v>
      </c>
      <c r="F513" s="23">
        <f t="shared" si="59"/>
        <v>4.9145346751808816E-3</v>
      </c>
      <c r="G513" s="23">
        <f t="shared" si="60"/>
        <v>1.7927318014689941E-2</v>
      </c>
      <c r="H513" s="23">
        <f t="shared" si="61"/>
        <v>2.2929957115886523E-2</v>
      </c>
      <c r="I513" s="23">
        <f t="shared" si="62"/>
        <v>2.2841852689870823E-2</v>
      </c>
      <c r="J513" s="26">
        <f t="shared" si="57"/>
        <v>5.2958774451090373E-8</v>
      </c>
      <c r="K513" s="24">
        <f t="shared" si="63"/>
        <v>1.1190796123106139E-7</v>
      </c>
      <c r="L513" s="16">
        <f t="shared" si="64"/>
        <v>2.0032226949217368E-2</v>
      </c>
      <c r="M513" s="16">
        <f t="shared" si="58"/>
        <v>2.0240042601822605E-6</v>
      </c>
      <c r="N513" s="16"/>
    </row>
    <row r="514" spans="1:14" x14ac:dyDescent="0.25">
      <c r="A514" s="6">
        <v>44244</v>
      </c>
      <c r="B514" s="3">
        <v>2.7671113762857091E-2</v>
      </c>
      <c r="C514" s="3">
        <v>7.2107564410770167E-2</v>
      </c>
      <c r="D514" s="2">
        <v>1.5962372943783729E-3</v>
      </c>
      <c r="E514" s="16">
        <v>2.0034354577588231E-2</v>
      </c>
      <c r="F514" s="23">
        <f t="shared" si="59"/>
        <v>-5.8924847028238858E-3</v>
      </c>
      <c r="G514" s="23">
        <f t="shared" si="60"/>
        <v>-2.0493666402974342E-2</v>
      </c>
      <c r="H514" s="23">
        <f t="shared" si="61"/>
        <v>-2.6265392490014139E-2</v>
      </c>
      <c r="I514" s="23">
        <f t="shared" si="62"/>
        <v>-2.6386151105798228E-2</v>
      </c>
      <c r="J514" s="26">
        <f t="shared" si="57"/>
        <v>5.2646715682757022E-8</v>
      </c>
      <c r="K514" s="24">
        <f t="shared" si="63"/>
        <v>1.0362411068109978E-7</v>
      </c>
      <c r="L514" s="16">
        <f t="shared" si="64"/>
        <v>2.0032279907991821E-2</v>
      </c>
      <c r="M514" s="16">
        <f t="shared" si="58"/>
        <v>2.0746695964107831E-6</v>
      </c>
      <c r="N514" s="16"/>
    </row>
    <row r="515" spans="1:14" x14ac:dyDescent="0.25">
      <c r="A515" s="6">
        <v>44245</v>
      </c>
      <c r="B515" s="3">
        <v>2.8075025638498188E-2</v>
      </c>
      <c r="C515" s="3">
        <v>7.5945265740187881E-2</v>
      </c>
      <c r="D515" s="2">
        <v>1.7057322262226671E-3</v>
      </c>
      <c r="E515" s="16">
        <v>2.0034450621450831E-2</v>
      </c>
      <c r="F515" s="23">
        <f t="shared" si="59"/>
        <v>1.4596878141683867E-2</v>
      </c>
      <c r="G515" s="23">
        <f t="shared" si="60"/>
        <v>5.3221896492797072E-2</v>
      </c>
      <c r="H515" s="23">
        <f t="shared" si="61"/>
        <v>6.8595648172056434E-2</v>
      </c>
      <c r="I515" s="23">
        <f t="shared" si="62"/>
        <v>6.7818774634480938E-2</v>
      </c>
      <c r="J515" s="26">
        <f t="shared" si="57"/>
        <v>5.3415193376138107E-8</v>
      </c>
      <c r="K515" s="24">
        <f t="shared" si="63"/>
        <v>9.6043862599093366E-8</v>
      </c>
      <c r="L515" s="16">
        <f t="shared" si="64"/>
        <v>2.0032332554707502E-2</v>
      </c>
      <c r="M515" s="16">
        <f t="shared" si="58"/>
        <v>2.1180667433284839E-6</v>
      </c>
      <c r="N515" s="16"/>
    </row>
    <row r="516" spans="1:14" x14ac:dyDescent="0.25">
      <c r="A516" s="6">
        <v>44246</v>
      </c>
      <c r="B516" s="3">
        <v>2.827947348317246E-2</v>
      </c>
      <c r="C516" s="3">
        <v>7.7869494170543133E-2</v>
      </c>
      <c r="D516" s="2">
        <v>1.7616866364351411E-3</v>
      </c>
      <c r="E516" s="16">
        <v>2.003455531748885E-2</v>
      </c>
      <c r="F516" s="23">
        <f t="shared" si="59"/>
        <v>7.2821961877007624E-3</v>
      </c>
      <c r="G516" s="23">
        <f t="shared" si="60"/>
        <v>2.5337042560863887E-2</v>
      </c>
      <c r="H516" s="23">
        <f t="shared" si="61"/>
        <v>3.2803748063308102E-2</v>
      </c>
      <c r="I516" s="23">
        <f t="shared" si="62"/>
        <v>3.261923874856465E-2</v>
      </c>
      <c r="J516" s="26">
        <f t="shared" si="57"/>
        <v>5.3804173293707115E-8</v>
      </c>
      <c r="K516" s="24">
        <f t="shared" si="63"/>
        <v>1.0469603801965821E-7</v>
      </c>
      <c r="L516" s="16">
        <f t="shared" si="64"/>
        <v>2.0032385969900878E-2</v>
      </c>
      <c r="M516" s="16">
        <f t="shared" si="58"/>
        <v>2.1693475879720758E-6</v>
      </c>
      <c r="N516" s="16"/>
    </row>
    <row r="517" spans="1:14" x14ac:dyDescent="0.25">
      <c r="A517" s="6">
        <v>44247</v>
      </c>
      <c r="B517" s="3">
        <v>2.8451255889175301E-2</v>
      </c>
      <c r="C517" s="3">
        <v>7.9513690543396451E-2</v>
      </c>
      <c r="D517" s="2">
        <v>1.8098114850742971E-3</v>
      </c>
      <c r="E517" s="16">
        <v>2.0034671209129769E-2</v>
      </c>
      <c r="F517" s="23">
        <f t="shared" si="59"/>
        <v>6.0744555978051729E-3</v>
      </c>
      <c r="G517" s="23">
        <f t="shared" si="60"/>
        <v>2.1114768888216284E-2</v>
      </c>
      <c r="H517" s="23">
        <f t="shared" si="61"/>
        <v>2.731748521209143E-2</v>
      </c>
      <c r="I517" s="23">
        <f t="shared" si="62"/>
        <v>2.7189224486021457E-2</v>
      </c>
      <c r="J517" s="26">
        <f t="shared" si="57"/>
        <v>5.4131004355356359E-8</v>
      </c>
      <c r="K517" s="24">
        <f t="shared" si="63"/>
        <v>1.1589164091926896E-7</v>
      </c>
      <c r="L517" s="16">
        <f t="shared" si="64"/>
        <v>2.0032439774074172E-2</v>
      </c>
      <c r="M517" s="16">
        <f t="shared" si="58"/>
        <v>2.2314350555975582E-6</v>
      </c>
      <c r="N517" s="16"/>
    </row>
    <row r="518" spans="1:14" x14ac:dyDescent="0.25">
      <c r="A518" s="6">
        <v>44248</v>
      </c>
      <c r="B518" s="3">
        <v>2.8705971778579541E-2</v>
      </c>
      <c r="C518" s="3">
        <v>8.1951390548243061E-2</v>
      </c>
      <c r="D518" s="2">
        <v>1.8819954434345729E-3</v>
      </c>
      <c r="E518" s="16">
        <v>2.0034785193556209E-2</v>
      </c>
      <c r="F518" s="23">
        <f t="shared" si="59"/>
        <v>8.9527116270866625E-3</v>
      </c>
      <c r="G518" s="23">
        <f t="shared" si="60"/>
        <v>3.0657613653540361E-2</v>
      </c>
      <c r="H518" s="23">
        <f t="shared" si="61"/>
        <v>3.988479405484191E-2</v>
      </c>
      <c r="I518" s="23">
        <f t="shared" si="62"/>
        <v>3.9610325280627023E-2</v>
      </c>
      <c r="J518" s="26">
        <f t="shared" si="57"/>
        <v>5.4615623627434441E-8</v>
      </c>
      <c r="K518" s="24">
        <f t="shared" si="63"/>
        <v>1.1398442643917317E-7</v>
      </c>
      <c r="L518" s="16">
        <f t="shared" si="64"/>
        <v>2.0032493905078528E-2</v>
      </c>
      <c r="M518" s="16">
        <f t="shared" si="58"/>
        <v>2.2912884776807307E-6</v>
      </c>
      <c r="N518" s="16"/>
    </row>
    <row r="519" spans="1:14" x14ac:dyDescent="0.25">
      <c r="A519" s="6">
        <v>44249</v>
      </c>
      <c r="B519" s="3">
        <v>2.8859829471504731E-2</v>
      </c>
      <c r="C519" s="3">
        <v>8.3424868274377686E-2</v>
      </c>
      <c r="D519" s="2">
        <v>1.9261019776650281E-3</v>
      </c>
      <c r="E519" s="16">
        <v>2.0034920190146559E-2</v>
      </c>
      <c r="F519" s="23">
        <f t="shared" si="59"/>
        <v>5.3597799827838077E-3</v>
      </c>
      <c r="G519" s="23">
        <f t="shared" si="60"/>
        <v>1.7979899014248124E-2</v>
      </c>
      <c r="H519" s="23">
        <f t="shared" si="61"/>
        <v>2.3436047299860707E-2</v>
      </c>
      <c r="I519" s="23">
        <f t="shared" si="62"/>
        <v>2.3339678997031932E-2</v>
      </c>
      <c r="J519" s="26">
        <f t="shared" si="57"/>
        <v>5.4908351353700022E-8</v>
      </c>
      <c r="K519" s="24">
        <f t="shared" si="63"/>
        <v>1.3499659035076661E-7</v>
      </c>
      <c r="L519" s="16">
        <f t="shared" si="64"/>
        <v>2.0032548520702156E-2</v>
      </c>
      <c r="M519" s="16">
        <f t="shared" si="58"/>
        <v>2.3716694444037012E-6</v>
      </c>
      <c r="N519" s="16"/>
    </row>
    <row r="520" spans="1:14" x14ac:dyDescent="0.25">
      <c r="A520" s="6">
        <v>44250</v>
      </c>
      <c r="B520" s="3">
        <v>2.9166095453204428E-2</v>
      </c>
      <c r="C520" s="3">
        <v>8.6359277423520606E-2</v>
      </c>
      <c r="D520" s="2">
        <v>2.0150103428833309E-3</v>
      </c>
      <c r="E520" s="16">
        <v>2.0035030824580469E-2</v>
      </c>
      <c r="F520" s="23">
        <f t="shared" si="59"/>
        <v>1.061218958352117E-2</v>
      </c>
      <c r="G520" s="23">
        <f t="shared" si="60"/>
        <v>3.5174273688894253E-2</v>
      </c>
      <c r="H520" s="23">
        <f t="shared" si="61"/>
        <v>4.6159739333264449E-2</v>
      </c>
      <c r="I520" s="23">
        <f t="shared" si="62"/>
        <v>4.5786463272415423E-2</v>
      </c>
      <c r="J520" s="26">
        <f t="shared" si="57"/>
        <v>5.549104918798407E-8</v>
      </c>
      <c r="K520" s="24">
        <f t="shared" si="63"/>
        <v>1.1063443390926797E-7</v>
      </c>
      <c r="L520" s="16">
        <f t="shared" si="64"/>
        <v>2.0032603429053511E-2</v>
      </c>
      <c r="M520" s="16">
        <f t="shared" si="58"/>
        <v>2.4273955269576986E-6</v>
      </c>
      <c r="N520" s="16"/>
    </row>
    <row r="521" spans="1:14" x14ac:dyDescent="0.25">
      <c r="A521" s="6">
        <v>44251</v>
      </c>
      <c r="B521" s="3">
        <v>2.9413895916956621E-2</v>
      </c>
      <c r="C521" s="3">
        <v>8.8732440241821364E-2</v>
      </c>
      <c r="D521" s="2">
        <v>2.0879734093844061E-3</v>
      </c>
      <c r="E521" s="16">
        <v>2.0035143731487261E-2</v>
      </c>
      <c r="F521" s="23">
        <f t="shared" si="59"/>
        <v>8.4961822932307918E-3</v>
      </c>
      <c r="G521" s="23">
        <f t="shared" si="60"/>
        <v>2.7480114344430762E-2</v>
      </c>
      <c r="H521" s="23">
        <f t="shared" si="61"/>
        <v>3.6209772698571063E-2</v>
      </c>
      <c r="I521" s="23">
        <f t="shared" si="62"/>
        <v>3.5976296637661553E-2</v>
      </c>
      <c r="J521" s="26">
        <f t="shared" si="57"/>
        <v>5.5962511257527817E-8</v>
      </c>
      <c r="K521" s="24">
        <f t="shared" si="63"/>
        <v>1.1290690679274795E-7</v>
      </c>
      <c r="L521" s="16">
        <f t="shared" si="64"/>
        <v>2.0032658920102701E-2</v>
      </c>
      <c r="M521" s="16">
        <f t="shared" si="58"/>
        <v>2.4848113845607478E-6</v>
      </c>
      <c r="N521" s="16"/>
    </row>
    <row r="522" spans="1:14" x14ac:dyDescent="0.25">
      <c r="A522" s="6">
        <v>44252</v>
      </c>
      <c r="B522" s="3">
        <v>2.985788653426551E-2</v>
      </c>
      <c r="C522" s="3">
        <v>9.2962991413353138E-2</v>
      </c>
      <c r="D522" s="2">
        <v>2.2205427596046381E-3</v>
      </c>
      <c r="E522" s="16">
        <v>2.0035288347283148E-2</v>
      </c>
      <c r="F522" s="23">
        <f t="shared" si="59"/>
        <v>1.5094587216953448E-2</v>
      </c>
      <c r="G522" s="23">
        <f t="shared" si="60"/>
        <v>4.7677615537252249E-2</v>
      </c>
      <c r="H522" s="23">
        <f t="shared" si="61"/>
        <v>6.3491876680229042E-2</v>
      </c>
      <c r="I522" s="23">
        <f t="shared" si="62"/>
        <v>6.2772202754205697E-2</v>
      </c>
      <c r="J522" s="26">
        <f t="shared" ref="J522:J551" si="65">B522/$B$2</f>
        <v>5.6807242264584305E-8</v>
      </c>
      <c r="K522" s="24">
        <f t="shared" si="63"/>
        <v>1.4461579588703755E-7</v>
      </c>
      <c r="L522" s="16">
        <f t="shared" si="64"/>
        <v>2.0032714882613958E-2</v>
      </c>
      <c r="M522" s="16">
        <f t="shared" ref="M522:M551" si="66">ABS(E522-L522)</f>
        <v>2.5734646691907836E-6</v>
      </c>
      <c r="N522" s="16"/>
    </row>
    <row r="523" spans="1:14" x14ac:dyDescent="0.25">
      <c r="A523" s="6">
        <v>44253</v>
      </c>
      <c r="B523" s="3">
        <v>3.0329969250272041E-2</v>
      </c>
      <c r="C523" s="3">
        <v>9.7511764826526348E-2</v>
      </c>
      <c r="D523" s="2">
        <v>2.3660230629826422E-3</v>
      </c>
      <c r="E523" s="16">
        <v>2.003542532905913E-2</v>
      </c>
      <c r="F523" s="23">
        <f t="shared" ref="F523:F551" si="67">(B523/B522)-1</f>
        <v>1.5810989015071719E-2</v>
      </c>
      <c r="G523" s="23">
        <f t="shared" ref="G523:G551" si="68">(C523/C522)-1</f>
        <v>4.8931013772431475E-2</v>
      </c>
      <c r="H523" s="23">
        <f t="shared" ref="H523:H551" si="69">(D523/D522)-1</f>
        <v>6.5515650508755074E-2</v>
      </c>
      <c r="I523" s="23">
        <f t="shared" ref="I523:I551" si="70">F523+G523</f>
        <v>6.4742002787503194E-2</v>
      </c>
      <c r="J523" s="26">
        <f t="shared" si="65"/>
        <v>5.7705420948006164E-8</v>
      </c>
      <c r="K523" s="24">
        <f t="shared" ref="K523:K551" si="71">E523-E522</f>
        <v>1.3698177598123196E-7</v>
      </c>
      <c r="L523" s="16">
        <f t="shared" si="64"/>
        <v>2.0032771689856222E-2</v>
      </c>
      <c r="M523" s="16">
        <f t="shared" si="66"/>
        <v>2.6536392029076483E-6</v>
      </c>
      <c r="N523" s="16"/>
    </row>
    <row r="524" spans="1:14" x14ac:dyDescent="0.25">
      <c r="A524" s="6">
        <v>44254</v>
      </c>
      <c r="B524" s="3">
        <v>3.1481083595455858E-2</v>
      </c>
      <c r="C524" s="3">
        <v>0.1084511357586504</v>
      </c>
      <c r="D524" s="2">
        <v>2.7313274166721651E-3</v>
      </c>
      <c r="E524" s="16">
        <v>2.0035589912692209E-2</v>
      </c>
      <c r="F524" s="23">
        <f t="shared" si="67"/>
        <v>3.795303370357006E-2</v>
      </c>
      <c r="G524" s="23">
        <f t="shared" si="68"/>
        <v>0.11218513941969177</v>
      </c>
      <c r="H524" s="23">
        <f t="shared" si="69"/>
        <v>0.15439593950069752</v>
      </c>
      <c r="I524" s="23">
        <f t="shared" si="70"/>
        <v>0.15013817312326183</v>
      </c>
      <c r="J524" s="26">
        <f t="shared" si="65"/>
        <v>5.9895516734124541E-8</v>
      </c>
      <c r="K524" s="24">
        <f t="shared" si="71"/>
        <v>1.6458363307977897E-7</v>
      </c>
      <c r="L524" s="16">
        <f t="shared" ref="L524:L551" si="72">L523+J523</f>
        <v>2.0032829395277171E-2</v>
      </c>
      <c r="M524" s="16">
        <f t="shared" si="66"/>
        <v>2.7605174150388545E-6</v>
      </c>
      <c r="N524" s="16"/>
    </row>
    <row r="525" spans="1:14" x14ac:dyDescent="0.25">
      <c r="A525" s="6">
        <v>44255</v>
      </c>
      <c r="B525" s="3">
        <v>3.1728955448077342E-2</v>
      </c>
      <c r="C525" s="3">
        <v>0.11080741127454161</v>
      </c>
      <c r="D525" s="2">
        <v>2.812642732517372E-3</v>
      </c>
      <c r="E525" s="16">
        <v>2.0035777595274008E-2</v>
      </c>
      <c r="F525" s="23">
        <f t="shared" si="67"/>
        <v>7.8736760083208956E-3</v>
      </c>
      <c r="G525" s="23">
        <f t="shared" si="68"/>
        <v>2.1726609863587987E-2</v>
      </c>
      <c r="H525" s="23">
        <f t="shared" si="69"/>
        <v>2.9771354158733887E-2</v>
      </c>
      <c r="I525" s="23">
        <f t="shared" si="70"/>
        <v>2.9600285871908882E-2</v>
      </c>
      <c r="J525" s="26">
        <f t="shared" si="65"/>
        <v>6.0367114627239998E-8</v>
      </c>
      <c r="K525" s="24">
        <f t="shared" si="71"/>
        <v>1.8768258179882591E-7</v>
      </c>
      <c r="L525" s="16">
        <f t="shared" si="72"/>
        <v>2.0032889290793904E-2</v>
      </c>
      <c r="M525" s="16">
        <f t="shared" si="66"/>
        <v>2.888304480103826E-6</v>
      </c>
      <c r="N525" s="16"/>
    </row>
    <row r="526" spans="1:14" x14ac:dyDescent="0.25">
      <c r="A526" s="6">
        <v>44256</v>
      </c>
      <c r="B526" s="3">
        <v>3.1492629811135431E-2</v>
      </c>
      <c r="C526" s="3">
        <v>0.1085756061397052</v>
      </c>
      <c r="D526" s="2">
        <v>2.7354650965419028E-3</v>
      </c>
      <c r="E526" s="16">
        <v>2.0035942946339012E-2</v>
      </c>
      <c r="F526" s="23">
        <f t="shared" si="67"/>
        <v>-7.4482640100977937E-3</v>
      </c>
      <c r="G526" s="23">
        <f t="shared" si="68"/>
        <v>-2.014129839480483E-2</v>
      </c>
      <c r="H526" s="23">
        <f t="shared" si="69"/>
        <v>-2.7439544696952534E-2</v>
      </c>
      <c r="I526" s="23">
        <f t="shared" si="70"/>
        <v>-2.7589562404902623E-2</v>
      </c>
      <c r="J526" s="26">
        <f t="shared" si="65"/>
        <v>5.9917484419968479E-8</v>
      </c>
      <c r="K526" s="24">
        <f t="shared" si="71"/>
        <v>1.6535106500334407E-7</v>
      </c>
      <c r="L526" s="16">
        <f t="shared" si="72"/>
        <v>2.0032949657908531E-2</v>
      </c>
      <c r="M526" s="16">
        <f t="shared" si="66"/>
        <v>2.993288430480634E-6</v>
      </c>
      <c r="N526" s="16"/>
    </row>
    <row r="527" spans="1:14" x14ac:dyDescent="0.25">
      <c r="A527" s="6">
        <v>44257</v>
      </c>
      <c r="B527" s="3">
        <v>3.1467931214332417E-2</v>
      </c>
      <c r="C527" s="3">
        <v>0.10834741193524081</v>
      </c>
      <c r="D527" s="2">
        <v>2.727575124823277E-3</v>
      </c>
      <c r="E527" s="16">
        <v>2.0036117473850291E-2</v>
      </c>
      <c r="F527" s="23">
        <f t="shared" si="67"/>
        <v>-7.842659362248261E-4</v>
      </c>
      <c r="G527" s="23">
        <f t="shared" si="68"/>
        <v>-2.1017078566503145E-3</v>
      </c>
      <c r="H527" s="23">
        <f t="shared" si="69"/>
        <v>-2.8843254949953989E-3</v>
      </c>
      <c r="I527" s="23">
        <f t="shared" si="70"/>
        <v>-2.8859737928751406E-3</v>
      </c>
      <c r="J527" s="26">
        <f t="shared" si="65"/>
        <v>5.987049317795361E-8</v>
      </c>
      <c r="K527" s="24">
        <f t="shared" si="71"/>
        <v>1.7452751127980393E-7</v>
      </c>
      <c r="L527" s="16">
        <f t="shared" si="72"/>
        <v>2.0033009575392949E-2</v>
      </c>
      <c r="M527" s="16">
        <f t="shared" si="66"/>
        <v>3.1078984573419677E-6</v>
      </c>
      <c r="N527" s="16"/>
    </row>
    <row r="528" spans="1:14" x14ac:dyDescent="0.25">
      <c r="A528" s="6">
        <v>44258</v>
      </c>
      <c r="B528" s="3">
        <v>3.08881530553906E-2</v>
      </c>
      <c r="C528" s="3">
        <v>0.1027967199543052</v>
      </c>
      <c r="D528" s="2">
        <v>2.5401606556325639E-3</v>
      </c>
      <c r="E528" s="16">
        <v>2.0036278718134438E-2</v>
      </c>
      <c r="F528" s="23">
        <f t="shared" si="67"/>
        <v>-1.8424412936232426E-2</v>
      </c>
      <c r="G528" s="23">
        <f t="shared" si="68"/>
        <v>-5.1230499019702003E-2</v>
      </c>
      <c r="H528" s="23">
        <f t="shared" si="69"/>
        <v>-6.8711020087065755E-2</v>
      </c>
      <c r="I528" s="23">
        <f t="shared" si="70"/>
        <v>-6.9654911955934429E-2</v>
      </c>
      <c r="J528" s="26">
        <f t="shared" si="65"/>
        <v>5.8767414488947108E-8</v>
      </c>
      <c r="K528" s="24">
        <f t="shared" si="71"/>
        <v>1.6124428414698855E-7</v>
      </c>
      <c r="L528" s="16">
        <f t="shared" si="72"/>
        <v>2.0033069445886127E-2</v>
      </c>
      <c r="M528" s="16">
        <f t="shared" si="66"/>
        <v>3.2092722483112457E-6</v>
      </c>
      <c r="N528" s="16"/>
    </row>
    <row r="529" spans="1:14" x14ac:dyDescent="0.25">
      <c r="A529" s="6">
        <v>44259</v>
      </c>
      <c r="B529" s="3">
        <v>3.0724338812620312E-2</v>
      </c>
      <c r="C529" s="3">
        <v>0.1012328112094027</v>
      </c>
      <c r="D529" s="2">
        <v>2.4882489524413721E-3</v>
      </c>
      <c r="E529" s="16">
        <v>2.0036436815503239E-2</v>
      </c>
      <c r="F529" s="23">
        <f t="shared" si="67"/>
        <v>-5.3034651335910343E-3</v>
      </c>
      <c r="G529" s="23">
        <f t="shared" si="68"/>
        <v>-1.5213605508013206E-2</v>
      </c>
      <c r="H529" s="23">
        <f t="shared" si="69"/>
        <v>-2.0436385815236768E-2</v>
      </c>
      <c r="I529" s="23">
        <f t="shared" si="70"/>
        <v>-2.051707064160424E-2</v>
      </c>
      <c r="J529" s="26">
        <f t="shared" si="65"/>
        <v>5.8455743555213684E-8</v>
      </c>
      <c r="K529" s="24">
        <f t="shared" si="71"/>
        <v>1.5809736880062486E-7</v>
      </c>
      <c r="L529" s="16">
        <f t="shared" si="72"/>
        <v>2.0033128213300617E-2</v>
      </c>
      <c r="M529" s="16">
        <f t="shared" si="66"/>
        <v>3.30860220262158E-6</v>
      </c>
      <c r="N529" s="16"/>
    </row>
    <row r="530" spans="1:14" x14ac:dyDescent="0.25">
      <c r="A530" s="6">
        <v>44260</v>
      </c>
      <c r="B530" s="3">
        <v>3.0682919943426559E-2</v>
      </c>
      <c r="C530" s="3">
        <v>0.1008485621878959</v>
      </c>
      <c r="D530" s="2">
        <v>2.4754626880167069E-3</v>
      </c>
      <c r="E530" s="16">
        <v>2.003658795039354E-2</v>
      </c>
      <c r="F530" s="23">
        <f t="shared" si="67"/>
        <v>-1.3480800822551764E-3</v>
      </c>
      <c r="G530" s="23">
        <f t="shared" si="68"/>
        <v>-3.795696443833485E-3</v>
      </c>
      <c r="H530" s="23">
        <f t="shared" si="69"/>
        <v>-5.138659623314501E-3</v>
      </c>
      <c r="I530" s="23">
        <f t="shared" si="70"/>
        <v>-5.1437765260886614E-3</v>
      </c>
      <c r="J530" s="26">
        <f t="shared" si="65"/>
        <v>5.8376940531633481E-8</v>
      </c>
      <c r="K530" s="24">
        <f t="shared" si="71"/>
        <v>1.5113489030063598E-7</v>
      </c>
      <c r="L530" s="16">
        <f t="shared" si="72"/>
        <v>2.0033186669044172E-2</v>
      </c>
      <c r="M530" s="16">
        <f t="shared" si="66"/>
        <v>3.4012813493675131E-6</v>
      </c>
      <c r="N530" s="16"/>
    </row>
    <row r="531" spans="1:14" x14ac:dyDescent="0.25">
      <c r="A531" s="6">
        <v>44261</v>
      </c>
      <c r="B531" s="3">
        <v>3.042971392433302E-2</v>
      </c>
      <c r="C531" s="3">
        <v>9.8422018225752764E-2</v>
      </c>
      <c r="D531" s="2">
        <v>2.3959630867721178E-3</v>
      </c>
      <c r="E531" s="16">
        <v>2.0036745462722369E-2</v>
      </c>
      <c r="F531" s="23">
        <f t="shared" si="67"/>
        <v>-8.2523442866715424E-3</v>
      </c>
      <c r="G531" s="23">
        <f t="shared" si="68"/>
        <v>-2.4061264826186757E-2</v>
      </c>
      <c r="H531" s="23">
        <f t="shared" si="69"/>
        <v>-3.2115047271539576E-2</v>
      </c>
      <c r="I531" s="23">
        <f t="shared" si="70"/>
        <v>-3.2313609112858299E-2</v>
      </c>
      <c r="J531" s="26">
        <f t="shared" si="65"/>
        <v>5.7895193919963889E-8</v>
      </c>
      <c r="K531" s="24">
        <f t="shared" si="71"/>
        <v>1.5751232882929567E-7</v>
      </c>
      <c r="L531" s="16">
        <f t="shared" si="72"/>
        <v>2.0033245045984704E-2</v>
      </c>
      <c r="M531" s="16">
        <f t="shared" si="66"/>
        <v>3.5004167376652406E-6</v>
      </c>
      <c r="N531" s="16"/>
    </row>
    <row r="532" spans="1:14" x14ac:dyDescent="0.25">
      <c r="A532" s="6">
        <v>44262</v>
      </c>
      <c r="B532" s="3">
        <v>2.9416993382306179E-2</v>
      </c>
      <c r="C532" s="3">
        <v>8.8864520061276625E-2</v>
      </c>
      <c r="D532" s="2">
        <v>2.0913015988515112E-3</v>
      </c>
      <c r="E532" s="16">
        <v>2.0036881270176599E-2</v>
      </c>
      <c r="F532" s="23">
        <f t="shared" si="67"/>
        <v>-3.3280646165293803E-2</v>
      </c>
      <c r="G532" s="23">
        <f t="shared" si="68"/>
        <v>-9.710731741503098E-2</v>
      </c>
      <c r="H532" s="23">
        <f t="shared" si="69"/>
        <v>-0.12715616930937435</v>
      </c>
      <c r="I532" s="23">
        <f t="shared" si="70"/>
        <v>-0.13038796358032478</v>
      </c>
      <c r="J532" s="26">
        <f t="shared" si="65"/>
        <v>5.5968404456442502E-8</v>
      </c>
      <c r="K532" s="24">
        <f t="shared" si="71"/>
        <v>1.3580745423028007E-7</v>
      </c>
      <c r="L532" s="16">
        <f t="shared" si="72"/>
        <v>2.0033302941178624E-2</v>
      </c>
      <c r="M532" s="16">
        <f t="shared" si="66"/>
        <v>3.5783289979753052E-6</v>
      </c>
      <c r="N532" s="16"/>
    </row>
    <row r="533" spans="1:14" x14ac:dyDescent="0.25">
      <c r="A533" s="6">
        <v>44263</v>
      </c>
      <c r="B533" s="3">
        <v>2.8788100043945161E-2</v>
      </c>
      <c r="C533" s="3">
        <v>8.2737539398198653E-2</v>
      </c>
      <c r="D533" s="2">
        <v>1.9054852492681579E-3</v>
      </c>
      <c r="E533" s="16">
        <v>2.0037005065190211E-2</v>
      </c>
      <c r="F533" s="23">
        <f t="shared" si="67"/>
        <v>-2.1378572928506201E-2</v>
      </c>
      <c r="G533" s="23">
        <f t="shared" si="68"/>
        <v>-6.8947434351224857E-2</v>
      </c>
      <c r="H533" s="23">
        <f t="shared" si="69"/>
        <v>-8.8852009526219855E-2</v>
      </c>
      <c r="I533" s="23">
        <f t="shared" si="70"/>
        <v>-9.0326007279731058E-2</v>
      </c>
      <c r="J533" s="26">
        <f t="shared" si="65"/>
        <v>5.4771879840078311E-8</v>
      </c>
      <c r="K533" s="24">
        <f t="shared" si="71"/>
        <v>1.2379501361167722E-7</v>
      </c>
      <c r="L533" s="16">
        <f t="shared" si="72"/>
        <v>2.003335890958308E-2</v>
      </c>
      <c r="M533" s="16">
        <f t="shared" si="66"/>
        <v>3.6461556071308576E-6</v>
      </c>
      <c r="N533" s="16"/>
    </row>
    <row r="534" spans="1:14" x14ac:dyDescent="0.25">
      <c r="A534" s="6">
        <v>44264</v>
      </c>
      <c r="B534" s="3">
        <v>2.8783878412310129E-2</v>
      </c>
      <c r="C534" s="3">
        <v>8.2700890871268792E-2</v>
      </c>
      <c r="D534" s="2">
        <v>1.904361909942664E-3</v>
      </c>
      <c r="E534" s="16">
        <v>2.003711818003695E-2</v>
      </c>
      <c r="F534" s="23">
        <f t="shared" si="67"/>
        <v>-1.4664502445760341E-4</v>
      </c>
      <c r="G534" s="23">
        <f t="shared" si="68"/>
        <v>-4.4294920052523334E-4</v>
      </c>
      <c r="H534" s="23">
        <f t="shared" si="69"/>
        <v>-5.8952926868649502E-4</v>
      </c>
      <c r="I534" s="23">
        <f t="shared" si="70"/>
        <v>-5.8959422498283676E-4</v>
      </c>
      <c r="J534" s="26">
        <f t="shared" si="65"/>
        <v>5.4763847816419576E-8</v>
      </c>
      <c r="K534" s="24">
        <f t="shared" si="71"/>
        <v>1.1311484673925953E-7</v>
      </c>
      <c r="L534" s="16">
        <f t="shared" si="72"/>
        <v>2.0033413681462921E-2</v>
      </c>
      <c r="M534" s="16">
        <f t="shared" si="66"/>
        <v>3.7044985740294911E-6</v>
      </c>
      <c r="N534" s="16"/>
    </row>
    <row r="535" spans="1:14" x14ac:dyDescent="0.25">
      <c r="A535" s="6">
        <v>44265</v>
      </c>
      <c r="B535" s="3">
        <v>2.8693869851834159E-2</v>
      </c>
      <c r="C535" s="3">
        <v>8.1842543846859087E-2</v>
      </c>
      <c r="D535" s="2">
        <v>1.878703441187845E-3</v>
      </c>
      <c r="E535" s="16">
        <v>2.0037243616806599E-2</v>
      </c>
      <c r="F535" s="23">
        <f t="shared" si="67"/>
        <v>-3.1270476892187871E-3</v>
      </c>
      <c r="G535" s="23">
        <f t="shared" si="68"/>
        <v>-1.0378933229943099E-2</v>
      </c>
      <c r="H535" s="23">
        <f t="shared" si="69"/>
        <v>-1.347352549998837E-2</v>
      </c>
      <c r="I535" s="23">
        <f t="shared" si="70"/>
        <v>-1.3505980919161886E-2</v>
      </c>
      <c r="J535" s="26">
        <f t="shared" si="65"/>
        <v>5.4592598652652507E-8</v>
      </c>
      <c r="K535" s="24">
        <f t="shared" si="71"/>
        <v>1.254367696483516E-7</v>
      </c>
      <c r="L535" s="16">
        <f t="shared" si="72"/>
        <v>2.0033468445310738E-2</v>
      </c>
      <c r="M535" s="16">
        <f t="shared" si="66"/>
        <v>3.7751714958601801E-6</v>
      </c>
      <c r="N535" s="16"/>
    </row>
    <row r="536" spans="1:14" x14ac:dyDescent="0.25">
      <c r="A536" s="6">
        <v>44266</v>
      </c>
      <c r="B536" s="3">
        <v>2.8494513002186469E-2</v>
      </c>
      <c r="C536" s="3">
        <v>7.9929265430344412E-2</v>
      </c>
      <c r="D536" s="2">
        <v>1.8220363944481299E-3</v>
      </c>
      <c r="E536" s="16">
        <v>2.003735702388585E-2</v>
      </c>
      <c r="F536" s="23">
        <f t="shared" si="67"/>
        <v>-6.9477156855142219E-3</v>
      </c>
      <c r="G536" s="23">
        <f t="shared" si="68"/>
        <v>-2.3377553123162143E-2</v>
      </c>
      <c r="H536" s="23">
        <f t="shared" si="69"/>
        <v>-3.0162848216153892E-2</v>
      </c>
      <c r="I536" s="23">
        <f t="shared" si="70"/>
        <v>-3.0325268808676364E-2</v>
      </c>
      <c r="J536" s="26">
        <f t="shared" si="65"/>
        <v>5.4213304798680496E-8</v>
      </c>
      <c r="K536" s="24">
        <f t="shared" si="71"/>
        <v>1.1340707925175386E-7</v>
      </c>
      <c r="L536" s="16">
        <f t="shared" si="72"/>
        <v>2.0033523037909392E-2</v>
      </c>
      <c r="M536" s="16">
        <f t="shared" si="66"/>
        <v>3.8339859764584261E-6</v>
      </c>
      <c r="N536" s="16"/>
    </row>
    <row r="537" spans="1:14" x14ac:dyDescent="0.25">
      <c r="A537" s="6">
        <v>44267</v>
      </c>
      <c r="B537" s="3">
        <v>2.8908558647464971E-2</v>
      </c>
      <c r="C537" s="3">
        <v>8.3912534164472613E-2</v>
      </c>
      <c r="D537" s="2">
        <v>1.9406323321208519E-3</v>
      </c>
      <c r="E537" s="16">
        <v>2.0037481566325229E-2</v>
      </c>
      <c r="F537" s="23">
        <f t="shared" si="67"/>
        <v>1.4530714922088128E-2</v>
      </c>
      <c r="G537" s="23">
        <f t="shared" si="68"/>
        <v>4.9834922323907627E-2</v>
      </c>
      <c r="H537" s="23">
        <f t="shared" si="69"/>
        <v>6.5089774295448821E-2</v>
      </c>
      <c r="I537" s="23">
        <f t="shared" si="70"/>
        <v>6.4365637245995755E-2</v>
      </c>
      <c r="J537" s="26">
        <f t="shared" si="65"/>
        <v>5.5001062875694389E-8</v>
      </c>
      <c r="K537" s="24">
        <f t="shared" si="71"/>
        <v>1.2454243937878862E-7</v>
      </c>
      <c r="L537" s="16">
        <f t="shared" si="72"/>
        <v>2.0033577251214192E-2</v>
      </c>
      <c r="M537" s="16">
        <f t="shared" si="66"/>
        <v>3.9043151110369767E-6</v>
      </c>
      <c r="N537" s="16"/>
    </row>
    <row r="538" spans="1:14" x14ac:dyDescent="0.25">
      <c r="A538" s="6">
        <v>44268</v>
      </c>
      <c r="B538" s="3">
        <v>2.886524691683175E-2</v>
      </c>
      <c r="C538" s="3">
        <v>8.3476094604240131E-2</v>
      </c>
      <c r="D538" s="2">
        <v>1.9276464659233579E-3</v>
      </c>
      <c r="E538" s="16">
        <v>2.003760692473866E-2</v>
      </c>
      <c r="F538" s="23">
        <f t="shared" si="67"/>
        <v>-1.4982321035580393E-3</v>
      </c>
      <c r="G538" s="23">
        <f t="shared" si="68"/>
        <v>-5.2011247732911547E-3</v>
      </c>
      <c r="H538" s="23">
        <f t="shared" si="69"/>
        <v>-6.6915643847396122E-3</v>
      </c>
      <c r="I538" s="23">
        <f t="shared" si="70"/>
        <v>-6.699356876849194E-3</v>
      </c>
      <c r="J538" s="26">
        <f t="shared" si="65"/>
        <v>5.491865851756421E-8</v>
      </c>
      <c r="K538" s="24">
        <f t="shared" si="71"/>
        <v>1.2535841343100373E-7</v>
      </c>
      <c r="L538" s="16">
        <f t="shared" si="72"/>
        <v>2.0033632252277066E-2</v>
      </c>
      <c r="M538" s="16">
        <f t="shared" si="66"/>
        <v>3.9746724615936924E-6</v>
      </c>
      <c r="N538" s="16"/>
    </row>
    <row r="539" spans="1:14" x14ac:dyDescent="0.25">
      <c r="A539" s="6">
        <v>44269</v>
      </c>
      <c r="B539" s="3">
        <v>2.8838360017431591E-2</v>
      </c>
      <c r="C539" s="3">
        <v>8.3219454995398026E-2</v>
      </c>
      <c r="D539" s="2">
        <v>1.919930082889387E-3</v>
      </c>
      <c r="E539" s="16">
        <v>2.003771247188554E-2</v>
      </c>
      <c r="F539" s="23">
        <f t="shared" si="67"/>
        <v>-9.3146265048860144E-4</v>
      </c>
      <c r="G539" s="23">
        <f t="shared" si="68"/>
        <v>-3.0744084286504769E-3</v>
      </c>
      <c r="H539" s="23">
        <f t="shared" si="69"/>
        <v>-4.0030073825153556E-3</v>
      </c>
      <c r="I539" s="23">
        <f t="shared" si="70"/>
        <v>-4.0058710791390784E-3</v>
      </c>
      <c r="J539" s="26">
        <f t="shared" si="65"/>
        <v>5.4867503838340168E-8</v>
      </c>
      <c r="K539" s="24">
        <f t="shared" si="71"/>
        <v>1.0554714688013056E-7</v>
      </c>
      <c r="L539" s="16">
        <f t="shared" si="72"/>
        <v>2.0033687170935583E-2</v>
      </c>
      <c r="M539" s="16">
        <f t="shared" si="66"/>
        <v>4.0253009499571779E-6</v>
      </c>
      <c r="N539" s="16"/>
    </row>
    <row r="540" spans="1:14" x14ac:dyDescent="0.25">
      <c r="A540" s="6">
        <v>44270</v>
      </c>
      <c r="B540" s="3">
        <v>2.8915379780910262E-2</v>
      </c>
      <c r="C540" s="3">
        <v>8.3955624738795628E-2</v>
      </c>
      <c r="D540" s="2">
        <v>1.942087019252689E-3</v>
      </c>
      <c r="E540" s="16">
        <v>2.003784457561748E-2</v>
      </c>
      <c r="F540" s="23">
        <f t="shared" si="67"/>
        <v>2.6707400640020307E-3</v>
      </c>
      <c r="G540" s="23">
        <f t="shared" si="68"/>
        <v>8.8461255056082599E-3</v>
      </c>
      <c r="H540" s="23">
        <f t="shared" si="69"/>
        <v>1.1540491271409659E-2</v>
      </c>
      <c r="I540" s="23">
        <f t="shared" si="70"/>
        <v>1.1516865569610291E-2</v>
      </c>
      <c r="J540" s="26">
        <f t="shared" si="65"/>
        <v>5.5014040679053011E-8</v>
      </c>
      <c r="K540" s="24">
        <f t="shared" si="71"/>
        <v>1.3210373193961455E-7</v>
      </c>
      <c r="L540" s="16">
        <f t="shared" si="72"/>
        <v>2.0033742038439422E-2</v>
      </c>
      <c r="M540" s="16">
        <f t="shared" si="66"/>
        <v>4.1025371780578634E-6</v>
      </c>
      <c r="N540" s="16"/>
    </row>
    <row r="541" spans="1:14" x14ac:dyDescent="0.25">
      <c r="A541" s="6">
        <v>44271</v>
      </c>
      <c r="B541" s="3">
        <v>2.879753449378171E-2</v>
      </c>
      <c r="C541" s="3">
        <v>8.2836067885233275E-2</v>
      </c>
      <c r="D541" s="2">
        <v>1.9083796178033989E-3</v>
      </c>
      <c r="E541" s="16">
        <v>2.0037942140047681E-2</v>
      </c>
      <c r="F541" s="23">
        <f t="shared" si="67"/>
        <v>-4.075522715643265E-3</v>
      </c>
      <c r="G541" s="23">
        <f t="shared" si="68"/>
        <v>-1.3335102407319832E-2</v>
      </c>
      <c r="H541" s="23">
        <f t="shared" si="69"/>
        <v>-1.7356277610186877E-2</v>
      </c>
      <c r="I541" s="23">
        <f t="shared" si="70"/>
        <v>-1.7410625122963097E-2</v>
      </c>
      <c r="J541" s="26">
        <f t="shared" si="65"/>
        <v>5.4789829706586207E-8</v>
      </c>
      <c r="K541" s="24">
        <f t="shared" si="71"/>
        <v>9.7564430201479979E-8</v>
      </c>
      <c r="L541" s="16">
        <f t="shared" si="72"/>
        <v>2.0033797052480103E-2</v>
      </c>
      <c r="M541" s="16">
        <f t="shared" si="66"/>
        <v>4.1450875675787258E-6</v>
      </c>
      <c r="N541" s="16"/>
    </row>
    <row r="542" spans="1:14" x14ac:dyDescent="0.25">
      <c r="A542" s="6">
        <v>44272</v>
      </c>
      <c r="B542" s="3">
        <v>2.8777084180484309E-2</v>
      </c>
      <c r="C542" s="3">
        <v>8.2632048795918137E-2</v>
      </c>
      <c r="D542" s="2">
        <v>1.9023275393648181E-3</v>
      </c>
      <c r="E542" s="16">
        <v>2.0038082607354998E-2</v>
      </c>
      <c r="F542" s="23">
        <f t="shared" si="67"/>
        <v>-7.1014111648393108E-4</v>
      </c>
      <c r="G542" s="23">
        <f t="shared" si="68"/>
        <v>-2.4629258066402038E-3</v>
      </c>
      <c r="H542" s="23">
        <f t="shared" si="69"/>
        <v>-3.1713178982423207E-3</v>
      </c>
      <c r="I542" s="23">
        <f t="shared" si="70"/>
        <v>-3.1730669231241349E-3</v>
      </c>
      <c r="J542" s="26">
        <f t="shared" si="65"/>
        <v>5.4750921195746405E-8</v>
      </c>
      <c r="K542" s="24">
        <f t="shared" si="71"/>
        <v>1.404673073170104E-7</v>
      </c>
      <c r="L542" s="16">
        <f t="shared" si="72"/>
        <v>2.0033851842309811E-2</v>
      </c>
      <c r="M542" s="16">
        <f t="shared" si="66"/>
        <v>4.2307650451878231E-6</v>
      </c>
      <c r="N542" s="16"/>
    </row>
    <row r="543" spans="1:14" x14ac:dyDescent="0.25">
      <c r="A543" s="6">
        <v>44273</v>
      </c>
      <c r="B543" s="3">
        <v>2.8698988359585821E-2</v>
      </c>
      <c r="C543" s="3">
        <v>8.1885587033701107E-2</v>
      </c>
      <c r="D543" s="2">
        <v>1.880026807278432E-3</v>
      </c>
      <c r="E543" s="16">
        <v>2.0038204956804952E-2</v>
      </c>
      <c r="F543" s="23">
        <f t="shared" si="67"/>
        <v>-2.7138198021969817E-3</v>
      </c>
      <c r="G543" s="23">
        <f t="shared" si="68"/>
        <v>-9.033562317456445E-3</v>
      </c>
      <c r="H543" s="23">
        <f t="shared" si="69"/>
        <v>-1.1722866659351627E-2</v>
      </c>
      <c r="I543" s="23">
        <f t="shared" si="70"/>
        <v>-1.1747382119653427E-2</v>
      </c>
      <c r="J543" s="26">
        <f t="shared" si="65"/>
        <v>5.4602337061616862E-8</v>
      </c>
      <c r="K543" s="24">
        <f t="shared" si="71"/>
        <v>1.2234944995331842E-7</v>
      </c>
      <c r="L543" s="16">
        <f t="shared" si="72"/>
        <v>2.0033906593231007E-2</v>
      </c>
      <c r="M543" s="16">
        <f t="shared" si="66"/>
        <v>4.2983635739450576E-6</v>
      </c>
      <c r="N543" s="16"/>
    </row>
    <row r="544" spans="1:14" x14ac:dyDescent="0.25">
      <c r="A544" s="6">
        <v>44274</v>
      </c>
      <c r="B544" s="3">
        <v>2.8685412353924661E-2</v>
      </c>
      <c r="C544" s="3">
        <v>8.1756113514712334E-2</v>
      </c>
      <c r="D544" s="2">
        <v>1.876166262899037E-3</v>
      </c>
      <c r="E544" s="16">
        <v>2.0038314564339441E-2</v>
      </c>
      <c r="F544" s="23">
        <f t="shared" si="67"/>
        <v>-4.7304823051808054E-4</v>
      </c>
      <c r="G544" s="23">
        <f t="shared" si="68"/>
        <v>-1.581151502711764E-3</v>
      </c>
      <c r="H544" s="23">
        <f t="shared" si="69"/>
        <v>-2.0534517723093115E-3</v>
      </c>
      <c r="I544" s="23">
        <f t="shared" si="70"/>
        <v>-2.0541997332298445E-3</v>
      </c>
      <c r="J544" s="26">
        <f t="shared" si="65"/>
        <v>5.4576507522687711E-8</v>
      </c>
      <c r="K544" s="24">
        <f t="shared" si="71"/>
        <v>1.0960753448960303E-7</v>
      </c>
      <c r="L544" s="16">
        <f t="shared" si="72"/>
        <v>2.0033961195568068E-2</v>
      </c>
      <c r="M544" s="16">
        <f t="shared" si="66"/>
        <v>4.3533687713731561E-6</v>
      </c>
      <c r="N544" s="16"/>
    </row>
    <row r="545" spans="1:14" x14ac:dyDescent="0.25">
      <c r="A545" s="6">
        <v>44275</v>
      </c>
      <c r="B545" s="3">
        <v>2.872415651447285E-2</v>
      </c>
      <c r="C545" s="3">
        <v>8.2128729985478072E-2</v>
      </c>
      <c r="D545" s="2">
        <v>1.887262795550201E-3</v>
      </c>
      <c r="E545" s="16">
        <v>2.0038429424621449E-2</v>
      </c>
      <c r="F545" s="23">
        <f t="shared" si="67"/>
        <v>1.3506572633559255E-3</v>
      </c>
      <c r="G545" s="23">
        <f t="shared" si="68"/>
        <v>4.557658806747078E-3</v>
      </c>
      <c r="H545" s="23">
        <f t="shared" si="69"/>
        <v>5.9144719050738814E-3</v>
      </c>
      <c r="I545" s="23">
        <f t="shared" si="70"/>
        <v>5.9083160701030035E-3</v>
      </c>
      <c r="J545" s="26">
        <f t="shared" si="65"/>
        <v>5.4650221678981833E-8</v>
      </c>
      <c r="K545" s="24">
        <f t="shared" si="71"/>
        <v>1.1486028200780041E-7</v>
      </c>
      <c r="L545" s="16">
        <f t="shared" si="72"/>
        <v>2.003401577207559E-2</v>
      </c>
      <c r="M545" s="16">
        <f t="shared" si="66"/>
        <v>4.4136525458593479E-6</v>
      </c>
      <c r="N545" s="16"/>
    </row>
    <row r="546" spans="1:14" x14ac:dyDescent="0.25">
      <c r="A546" s="6">
        <v>44276</v>
      </c>
      <c r="B546" s="3">
        <v>2.8302588099539571E-2</v>
      </c>
      <c r="C546" s="3">
        <v>7.8101381197657013E-2</v>
      </c>
      <c r="D546" s="2">
        <v>1.768376977633929E-3</v>
      </c>
      <c r="E546" s="16">
        <v>2.0038545010269589E-2</v>
      </c>
      <c r="F546" s="23">
        <f t="shared" si="67"/>
        <v>-1.4676441925139505E-2</v>
      </c>
      <c r="G546" s="23">
        <f t="shared" si="68"/>
        <v>-4.9037027463266103E-2</v>
      </c>
      <c r="H546" s="23">
        <f t="shared" si="69"/>
        <v>-6.2993780302659341E-2</v>
      </c>
      <c r="I546" s="23">
        <f t="shared" si="70"/>
        <v>-6.3713469388405608E-2</v>
      </c>
      <c r="J546" s="26">
        <f t="shared" si="65"/>
        <v>5.3848150874314252E-8</v>
      </c>
      <c r="K546" s="24">
        <f t="shared" si="71"/>
        <v>1.1558564813954342E-7</v>
      </c>
      <c r="L546" s="16">
        <f t="shared" si="72"/>
        <v>2.0034070422297268E-2</v>
      </c>
      <c r="M546" s="16">
        <f t="shared" si="66"/>
        <v>4.4745879723209758E-6</v>
      </c>
      <c r="N546" s="16"/>
    </row>
    <row r="547" spans="1:14" x14ac:dyDescent="0.25">
      <c r="A547" s="6">
        <v>44277</v>
      </c>
      <c r="B547" s="3">
        <v>2.7937522826922599E-2</v>
      </c>
      <c r="C547" s="3">
        <v>7.460623683385012E-2</v>
      </c>
      <c r="D547" s="2">
        <v>1.6674507556611849E-3</v>
      </c>
      <c r="E547" s="16">
        <v>2.0038664148906871E-2</v>
      </c>
      <c r="F547" s="23">
        <f t="shared" si="67"/>
        <v>-1.2898653343399014E-2</v>
      </c>
      <c r="G547" s="23">
        <f t="shared" si="68"/>
        <v>-4.4751377123043001E-2</v>
      </c>
      <c r="H547" s="23">
        <f t="shared" si="69"/>
        <v>-5.7072797966292499E-2</v>
      </c>
      <c r="I547" s="23">
        <f t="shared" si="70"/>
        <v>-5.7650030466442015E-2</v>
      </c>
      <c r="J547" s="26">
        <f t="shared" si="65"/>
        <v>5.3153582243003423E-8</v>
      </c>
      <c r="K547" s="24">
        <f t="shared" si="71"/>
        <v>1.1913863728202356E-7</v>
      </c>
      <c r="L547" s="16">
        <f t="shared" si="72"/>
        <v>2.0034124270448143E-2</v>
      </c>
      <c r="M547" s="16">
        <f t="shared" si="66"/>
        <v>4.5398784587272201E-6</v>
      </c>
      <c r="N547" s="16"/>
    </row>
    <row r="548" spans="1:14" x14ac:dyDescent="0.25">
      <c r="A548" s="6">
        <v>44278</v>
      </c>
      <c r="B548" s="3">
        <v>2.7681191234694352E-2</v>
      </c>
      <c r="C548" s="3">
        <v>7.2141040446197638E-2</v>
      </c>
      <c r="D548" s="2">
        <v>1.597559949168814E-3</v>
      </c>
      <c r="E548" s="16">
        <v>2.003875623499984E-2</v>
      </c>
      <c r="F548" s="23">
        <f t="shared" si="67"/>
        <v>-9.1751725382476224E-3</v>
      </c>
      <c r="G548" s="23">
        <f t="shared" si="68"/>
        <v>-3.3042765488125792E-2</v>
      </c>
      <c r="H548" s="23">
        <f t="shared" si="69"/>
        <v>-4.1914764951878625E-2</v>
      </c>
      <c r="I548" s="23">
        <f t="shared" si="70"/>
        <v>-4.2217938026373414E-2</v>
      </c>
      <c r="J548" s="26">
        <f t="shared" si="65"/>
        <v>5.2665888954897928E-8</v>
      </c>
      <c r="K548" s="24">
        <f t="shared" si="71"/>
        <v>9.208609296970649E-8</v>
      </c>
      <c r="L548" s="16">
        <f t="shared" si="72"/>
        <v>2.0034177424030387E-2</v>
      </c>
      <c r="M548" s="16">
        <f t="shared" si="66"/>
        <v>4.5788109694529233E-6</v>
      </c>
      <c r="N548" s="16"/>
    </row>
    <row r="549" spans="1:14" x14ac:dyDescent="0.25">
      <c r="A549" s="6">
        <v>44279</v>
      </c>
      <c r="B549" s="3">
        <v>2.7390725549931352E-2</v>
      </c>
      <c r="C549" s="3">
        <v>6.9358830761050788E-2</v>
      </c>
      <c r="D549" s="2">
        <v>1.5198309582720631E-3</v>
      </c>
      <c r="E549" s="16">
        <v>2.0038866937867481E-2</v>
      </c>
      <c r="F549" s="23">
        <f t="shared" si="67"/>
        <v>-1.0493250897343764E-2</v>
      </c>
      <c r="G549" s="23">
        <f t="shared" si="68"/>
        <v>-3.8566253937268979E-2</v>
      </c>
      <c r="H549" s="23">
        <f t="shared" si="69"/>
        <v>-4.8654819455878462E-2</v>
      </c>
      <c r="I549" s="23">
        <f t="shared" si="70"/>
        <v>-4.9059504834612744E-2</v>
      </c>
      <c r="J549" s="26">
        <f t="shared" si="65"/>
        <v>5.2113252568362541E-8</v>
      </c>
      <c r="K549" s="24">
        <f t="shared" si="71"/>
        <v>1.1070286764017223E-7</v>
      </c>
      <c r="L549" s="16">
        <f t="shared" si="72"/>
        <v>2.0034230089919343E-2</v>
      </c>
      <c r="M549" s="16">
        <f t="shared" si="66"/>
        <v>4.6368479481376235E-6</v>
      </c>
      <c r="N549" s="16"/>
    </row>
    <row r="550" spans="1:14" x14ac:dyDescent="0.25">
      <c r="A550" s="6">
        <v>44280</v>
      </c>
      <c r="B550" s="3">
        <v>2.720455676972201E-2</v>
      </c>
      <c r="C550" s="3">
        <v>6.7570874902816519E-2</v>
      </c>
      <c r="D550" s="2">
        <v>1.470588561818765E-3</v>
      </c>
      <c r="E550" s="16">
        <v>2.003895023615308E-2</v>
      </c>
      <c r="F550" s="23">
        <f t="shared" si="67"/>
        <v>-6.7967816285103844E-3</v>
      </c>
      <c r="G550" s="23">
        <f t="shared" si="68"/>
        <v>-2.5778344856965396E-2</v>
      </c>
      <c r="H550" s="23">
        <f t="shared" si="69"/>
        <v>-3.239991670473874E-2</v>
      </c>
      <c r="I550" s="23">
        <f t="shared" si="70"/>
        <v>-3.257512648547578E-2</v>
      </c>
      <c r="J550" s="26">
        <f t="shared" si="65"/>
        <v>5.1759050170703976E-8</v>
      </c>
      <c r="K550" s="24">
        <f t="shared" si="71"/>
        <v>8.3298285599026078E-8</v>
      </c>
      <c r="L550" s="16">
        <f t="shared" si="72"/>
        <v>2.003428220317191E-2</v>
      </c>
      <c r="M550" s="16">
        <f t="shared" si="66"/>
        <v>4.6680329811692178E-6</v>
      </c>
      <c r="N550" s="16"/>
    </row>
    <row r="551" spans="1:14" x14ac:dyDescent="0.25">
      <c r="A551" s="6">
        <v>44281</v>
      </c>
      <c r="B551" s="3">
        <v>2.739544386651694E-2</v>
      </c>
      <c r="C551" s="3">
        <v>6.940123284989326E-2</v>
      </c>
      <c r="D551" s="2">
        <v>1.521022063045058E-3</v>
      </c>
      <c r="E551" s="16">
        <v>2.0039046521638841E-2</v>
      </c>
      <c r="F551" s="23">
        <f t="shared" si="67"/>
        <v>7.016732469149467E-3</v>
      </c>
      <c r="G551" s="23">
        <f t="shared" si="68"/>
        <v>2.7087971699482072E-2</v>
      </c>
      <c r="H551" s="23">
        <f t="shared" si="69"/>
        <v>3.4294773219178953E-2</v>
      </c>
      <c r="I551" s="23">
        <f t="shared" si="70"/>
        <v>3.4104704168631539E-2</v>
      </c>
      <c r="J551" s="26">
        <f t="shared" si="65"/>
        <v>5.2122229578609092E-8</v>
      </c>
      <c r="K551" s="24">
        <f t="shared" si="71"/>
        <v>9.628548576154361E-8</v>
      </c>
      <c r="L551" s="16">
        <f t="shared" si="72"/>
        <v>2.0034333962222081E-2</v>
      </c>
      <c r="M551" s="16">
        <f t="shared" si="66"/>
        <v>4.7125594167599094E-6</v>
      </c>
      <c r="N55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74EF-38C2-4921-B341-C7F9ADBC3C1D}">
  <dimension ref="A1:F550"/>
  <sheetViews>
    <sheetView tabSelected="1" workbookViewId="0">
      <selection activeCell="H18" sqref="H18"/>
    </sheetView>
  </sheetViews>
  <sheetFormatPr defaultRowHeight="15" x14ac:dyDescent="0.25"/>
  <cols>
    <col min="1" max="1" width="16.7109375" customWidth="1"/>
    <col min="2" max="2" width="15.7109375" customWidth="1"/>
    <col min="3" max="3" width="14.5703125" customWidth="1"/>
    <col min="4" max="4" width="16" customWidth="1"/>
    <col min="5" max="5" width="21" customWidth="1"/>
    <col min="6" max="6" width="19" customWidth="1"/>
  </cols>
  <sheetData>
    <row r="1" spans="1:6" x14ac:dyDescent="0.25">
      <c r="A1" t="s">
        <v>26</v>
      </c>
      <c r="B1">
        <v>0.2</v>
      </c>
      <c r="D1" t="s">
        <v>35</v>
      </c>
    </row>
    <row r="2" spans="1:6" x14ac:dyDescent="0.25">
      <c r="A2" t="s">
        <v>8</v>
      </c>
      <c r="B2">
        <v>0.1</v>
      </c>
      <c r="D2" t="s">
        <v>36</v>
      </c>
      <c r="E2">
        <v>0.63200000000000001</v>
      </c>
    </row>
    <row r="3" spans="1:6" x14ac:dyDescent="0.25">
      <c r="A3" t="s">
        <v>7</v>
      </c>
      <c r="B3">
        <v>0.1</v>
      </c>
      <c r="D3" t="s">
        <v>37</v>
      </c>
      <c r="E3">
        <v>-0.26600000000000001</v>
      </c>
    </row>
    <row r="4" spans="1:6" x14ac:dyDescent="0.25">
      <c r="D4" t="s">
        <v>38</v>
      </c>
      <c r="E4">
        <v>0.62239999999999995</v>
      </c>
    </row>
    <row r="5" spans="1:6" x14ac:dyDescent="0.25">
      <c r="A5" t="s">
        <v>52</v>
      </c>
      <c r="B5">
        <v>0.02</v>
      </c>
    </row>
    <row r="6" spans="1:6" x14ac:dyDescent="0.25">
      <c r="A6" t="s">
        <v>53</v>
      </c>
      <c r="B6">
        <v>525600</v>
      </c>
    </row>
    <row r="7" spans="1:6" x14ac:dyDescent="0.25">
      <c r="A7" s="8" t="s">
        <v>10</v>
      </c>
      <c r="B7" s="1" t="s">
        <v>1</v>
      </c>
      <c r="C7" s="1" t="s">
        <v>0</v>
      </c>
      <c r="D7" s="1" t="s">
        <v>2</v>
      </c>
      <c r="E7" s="25" t="s">
        <v>54</v>
      </c>
      <c r="F7" s="1" t="s">
        <v>5</v>
      </c>
    </row>
    <row r="8" spans="1:6" x14ac:dyDescent="0.25">
      <c r="A8" s="6">
        <v>43739</v>
      </c>
      <c r="B8" s="3">
        <v>1.4276419301080369E-2</v>
      </c>
      <c r="C8">
        <f>$B$2+$B$3*B8</f>
        <v>0.10142764193010805</v>
      </c>
      <c r="D8">
        <f>C8*($E$4+$E$3*B8+$E$2*POWER(B8,2))*(1-$B$1)</f>
        <v>5.0205164121635393E-2</v>
      </c>
      <c r="E8" s="27">
        <f>C8/$B$6</f>
        <v>1.9297496562044909E-7</v>
      </c>
      <c r="F8" s="27">
        <f>B5+E8</f>
        <v>2.0000192974965622E-2</v>
      </c>
    </row>
    <row r="9" spans="1:6" x14ac:dyDescent="0.25">
      <c r="A9" s="6">
        <v>43740</v>
      </c>
      <c r="B9" s="3">
        <v>1.968212203624942E-2</v>
      </c>
      <c r="C9">
        <f t="shared" ref="C9:C72" si="0">$B$2+$B$3*B9</f>
        <v>0.10196821220362495</v>
      </c>
      <c r="D9">
        <f t="shared" ref="D9:D72" si="1">C9*($E$4+$E$3*B9+$E$2*POWER(B9,2))*(1-$B$1)</f>
        <v>5.0364904822083528E-2</v>
      </c>
      <c r="E9" s="27">
        <f t="shared" ref="E9:E72" si="2">C9/$B$6</f>
        <v>1.9400344787599877E-7</v>
      </c>
      <c r="F9" s="27">
        <f>F8+E9</f>
        <v>2.0000386978413498E-2</v>
      </c>
    </row>
    <row r="10" spans="1:6" x14ac:dyDescent="0.25">
      <c r="A10" s="6">
        <v>43741</v>
      </c>
      <c r="B10" s="3">
        <v>2.4028596542112531E-2</v>
      </c>
      <c r="C10">
        <f t="shared" si="0"/>
        <v>0.10240285965421125</v>
      </c>
      <c r="D10">
        <f t="shared" si="1"/>
        <v>5.0494710282108585E-2</v>
      </c>
      <c r="E10" s="27">
        <f t="shared" si="2"/>
        <v>1.9483040269066067E-7</v>
      </c>
      <c r="F10" s="27">
        <f t="shared" ref="F10:F73" si="3">F9+E10</f>
        <v>2.0000581808816188E-2</v>
      </c>
    </row>
    <row r="11" spans="1:6" x14ac:dyDescent="0.25">
      <c r="A11" s="6">
        <v>43742</v>
      </c>
      <c r="B11" s="3">
        <v>1.9109375495783981E-2</v>
      </c>
      <c r="C11">
        <f t="shared" si="0"/>
        <v>0.1019109375495784</v>
      </c>
      <c r="D11">
        <f t="shared" si="1"/>
        <v>5.0347891454563747E-2</v>
      </c>
      <c r="E11" s="27">
        <f t="shared" si="2"/>
        <v>1.9389447783405329E-7</v>
      </c>
      <c r="F11" s="27">
        <f t="shared" si="3"/>
        <v>2.0000775703294022E-2</v>
      </c>
    </row>
    <row r="12" spans="1:6" x14ac:dyDescent="0.25">
      <c r="A12" s="6">
        <v>43743</v>
      </c>
      <c r="B12" s="3">
        <v>1.7229767361613638E-2</v>
      </c>
      <c r="C12">
        <f t="shared" si="0"/>
        <v>0.10172297673616137</v>
      </c>
      <c r="D12">
        <f t="shared" si="1"/>
        <v>5.0292205940793491E-2</v>
      </c>
      <c r="E12" s="27">
        <f t="shared" si="2"/>
        <v>1.9353686593638008E-7</v>
      </c>
      <c r="F12" s="27">
        <f t="shared" si="3"/>
        <v>2.0000969240159958E-2</v>
      </c>
    </row>
    <row r="13" spans="1:6" x14ac:dyDescent="0.25">
      <c r="A13" s="6">
        <v>43744</v>
      </c>
      <c r="B13" s="3">
        <v>2.2000400457997549E-2</v>
      </c>
      <c r="C13">
        <f t="shared" si="0"/>
        <v>0.10220004004579976</v>
      </c>
      <c r="D13">
        <f t="shared" si="1"/>
        <v>5.0433985846060583E-2</v>
      </c>
      <c r="E13" s="27">
        <f t="shared" si="2"/>
        <v>1.9444452063508325E-7</v>
      </c>
      <c r="F13" s="27">
        <f t="shared" si="3"/>
        <v>2.0001163684680592E-2</v>
      </c>
    </row>
    <row r="14" spans="1:6" x14ac:dyDescent="0.25">
      <c r="A14" s="6">
        <v>43745</v>
      </c>
      <c r="B14" s="3">
        <v>2.2716560844616221E-2</v>
      </c>
      <c r="C14">
        <f t="shared" si="0"/>
        <v>0.10227165608446162</v>
      </c>
      <c r="D14">
        <f t="shared" si="1"/>
        <v>5.0455396996404736E-2</v>
      </c>
      <c r="E14" s="27">
        <f t="shared" si="2"/>
        <v>1.9458077641640338E-7</v>
      </c>
      <c r="F14" s="27">
        <f t="shared" si="3"/>
        <v>2.0001358265457007E-2</v>
      </c>
    </row>
    <row r="15" spans="1:6" x14ac:dyDescent="0.25">
      <c r="A15" s="6">
        <v>43746</v>
      </c>
      <c r="B15" s="3">
        <v>1.9099302503660209E-2</v>
      </c>
      <c r="C15">
        <f t="shared" si="0"/>
        <v>0.10190993025036603</v>
      </c>
      <c r="D15">
        <f t="shared" si="1"/>
        <v>5.0347592426615385E-2</v>
      </c>
      <c r="E15" s="27">
        <f t="shared" si="2"/>
        <v>1.938925613591439E-7</v>
      </c>
      <c r="F15" s="27">
        <f t="shared" si="3"/>
        <v>2.0001552158018368E-2</v>
      </c>
    </row>
    <row r="16" spans="1:6" x14ac:dyDescent="0.25">
      <c r="A16" s="6">
        <v>43747</v>
      </c>
      <c r="B16" s="3">
        <v>2.6880865219447318E-2</v>
      </c>
      <c r="C16">
        <f t="shared" si="0"/>
        <v>0.10268808652194474</v>
      </c>
      <c r="D16">
        <f t="shared" si="1"/>
        <v>5.0580566455551847E-2</v>
      </c>
      <c r="E16" s="27">
        <f t="shared" si="2"/>
        <v>1.9537307176930124E-7</v>
      </c>
      <c r="F16" s="27">
        <f t="shared" si="3"/>
        <v>2.0001747531090137E-2</v>
      </c>
    </row>
    <row r="17" spans="1:6" x14ac:dyDescent="0.25">
      <c r="A17" s="6">
        <v>43748</v>
      </c>
      <c r="B17" s="3">
        <v>1.9474826003574159E-2</v>
      </c>
      <c r="C17">
        <f t="shared" si="0"/>
        <v>0.10194748260035742</v>
      </c>
      <c r="D17">
        <f t="shared" si="1"/>
        <v>5.0358744676889666E-2</v>
      </c>
      <c r="E17" s="27">
        <f t="shared" si="2"/>
        <v>1.939640079915476E-7</v>
      </c>
      <c r="F17" s="27">
        <f t="shared" si="3"/>
        <v>2.0001941495098128E-2</v>
      </c>
    </row>
    <row r="18" spans="1:6" x14ac:dyDescent="0.25">
      <c r="A18" s="6">
        <v>43749</v>
      </c>
      <c r="B18" s="3">
        <v>1.7740090938615311E-2</v>
      </c>
      <c r="C18">
        <f t="shared" si="0"/>
        <v>0.10177400909386154</v>
      </c>
      <c r="D18">
        <f t="shared" si="1"/>
        <v>5.0307302482255373E-2</v>
      </c>
      <c r="E18" s="27">
        <f t="shared" si="2"/>
        <v>1.9363395946320688E-7</v>
      </c>
      <c r="F18" s="27">
        <f t="shared" si="3"/>
        <v>2.0002135129057592E-2</v>
      </c>
    </row>
    <row r="19" spans="1:6" x14ac:dyDescent="0.25">
      <c r="A19" s="6">
        <v>43750</v>
      </c>
      <c r="B19" s="3">
        <v>1.716660349028604E-2</v>
      </c>
      <c r="C19">
        <f t="shared" si="0"/>
        <v>0.10171666034902861</v>
      </c>
      <c r="D19">
        <f t="shared" si="1"/>
        <v>5.0290338564775341E-2</v>
      </c>
      <c r="E19" s="27">
        <f t="shared" si="2"/>
        <v>1.9352484845705595E-7</v>
      </c>
      <c r="F19" s="27">
        <f t="shared" si="3"/>
        <v>2.0002328653906047E-2</v>
      </c>
    </row>
    <row r="20" spans="1:6" x14ac:dyDescent="0.25">
      <c r="A20" s="6">
        <v>43751</v>
      </c>
      <c r="B20" s="3">
        <v>1.7065825786438071E-2</v>
      </c>
      <c r="C20">
        <f t="shared" si="0"/>
        <v>0.10170658257864382</v>
      </c>
      <c r="D20">
        <f t="shared" si="1"/>
        <v>5.0287359700556068E-2</v>
      </c>
      <c r="E20" s="27">
        <f t="shared" si="2"/>
        <v>1.9350567461690224E-7</v>
      </c>
      <c r="F20" s="27">
        <f t="shared" si="3"/>
        <v>2.0002522159580663E-2</v>
      </c>
    </row>
    <row r="21" spans="1:6" x14ac:dyDescent="0.25">
      <c r="A21" s="6">
        <v>43752</v>
      </c>
      <c r="B21" s="3">
        <v>1.705153920793134E-2</v>
      </c>
      <c r="C21">
        <f t="shared" si="0"/>
        <v>0.10170515392079314</v>
      </c>
      <c r="D21">
        <f t="shared" si="1"/>
        <v>5.0286937459369296E-2</v>
      </c>
      <c r="E21" s="27">
        <f t="shared" si="2"/>
        <v>1.9350295647030658E-7</v>
      </c>
      <c r="F21" s="27">
        <f t="shared" si="3"/>
        <v>2.0002715662537134E-2</v>
      </c>
    </row>
    <row r="22" spans="1:6" x14ac:dyDescent="0.25">
      <c r="A22" s="6">
        <v>43753</v>
      </c>
      <c r="B22" s="3">
        <v>1.721690366175381E-2</v>
      </c>
      <c r="C22">
        <f t="shared" si="0"/>
        <v>0.10172169036617539</v>
      </c>
      <c r="D22">
        <f t="shared" si="1"/>
        <v>5.0291825617874021E-2</v>
      </c>
      <c r="E22" s="27">
        <f t="shared" si="2"/>
        <v>1.935344185048999E-7</v>
      </c>
      <c r="F22" s="27">
        <f t="shared" si="3"/>
        <v>2.0002909196955639E-2</v>
      </c>
    </row>
    <row r="23" spans="1:6" x14ac:dyDescent="0.25">
      <c r="A23" s="6">
        <v>43754</v>
      </c>
      <c r="B23" s="3">
        <v>1.7473558972280069E-2</v>
      </c>
      <c r="C23">
        <f t="shared" si="0"/>
        <v>0.10174735589722801</v>
      </c>
      <c r="D23">
        <f t="shared" si="1"/>
        <v>5.0299415780739126E-2</v>
      </c>
      <c r="E23" s="27">
        <f t="shared" si="2"/>
        <v>1.9358324942394978E-7</v>
      </c>
      <c r="F23" s="27">
        <f t="shared" si="3"/>
        <v>2.0003102780205062E-2</v>
      </c>
    </row>
    <row r="24" spans="1:6" x14ac:dyDescent="0.25">
      <c r="A24" s="6">
        <v>43755</v>
      </c>
      <c r="B24" s="3">
        <v>1.9620234007197979E-2</v>
      </c>
      <c r="C24">
        <f t="shared" si="0"/>
        <v>0.1019620234007198</v>
      </c>
      <c r="D24">
        <f t="shared" si="1"/>
        <v>5.0363065426489717E-2</v>
      </c>
      <c r="E24" s="27">
        <f t="shared" si="2"/>
        <v>1.9399167313683371E-7</v>
      </c>
      <c r="F24" s="27">
        <f t="shared" si="3"/>
        <v>2.0003296771878201E-2</v>
      </c>
    </row>
    <row r="25" spans="1:6" x14ac:dyDescent="0.25">
      <c r="A25" s="6">
        <v>43756</v>
      </c>
      <c r="B25" s="3">
        <v>1.7220040090972048E-2</v>
      </c>
      <c r="C25">
        <f t="shared" si="0"/>
        <v>0.10172200400909721</v>
      </c>
      <c r="D25">
        <f t="shared" si="1"/>
        <v>5.0291918347291964E-2</v>
      </c>
      <c r="E25" s="27">
        <f t="shared" si="2"/>
        <v>1.9353501523800839E-7</v>
      </c>
      <c r="F25" s="27">
        <f t="shared" si="3"/>
        <v>2.000349030689344E-2</v>
      </c>
    </row>
    <row r="26" spans="1:6" x14ac:dyDescent="0.25">
      <c r="A26" s="6">
        <v>43757</v>
      </c>
      <c r="B26" s="3">
        <v>1.6480595742590969E-2</v>
      </c>
      <c r="C26">
        <f t="shared" si="0"/>
        <v>0.1016480595742591</v>
      </c>
      <c r="D26">
        <f t="shared" si="1"/>
        <v>5.0270073809153215E-2</v>
      </c>
      <c r="E26" s="27">
        <f t="shared" si="2"/>
        <v>1.9339432947918398E-7</v>
      </c>
      <c r="F26" s="27">
        <f t="shared" si="3"/>
        <v>2.0003683701222918E-2</v>
      </c>
    </row>
    <row r="27" spans="1:6" x14ac:dyDescent="0.25">
      <c r="A27" s="6">
        <v>43758</v>
      </c>
      <c r="B27" s="3">
        <v>1.637322145660159E-2</v>
      </c>
      <c r="C27">
        <f t="shared" si="0"/>
        <v>0.10163732214566017</v>
      </c>
      <c r="D27">
        <f t="shared" si="1"/>
        <v>5.0266904668940363E-2</v>
      </c>
      <c r="E27" s="27">
        <f t="shared" si="2"/>
        <v>1.9337390058154522E-7</v>
      </c>
      <c r="F27" s="27">
        <f t="shared" si="3"/>
        <v>2.0003877075123501E-2</v>
      </c>
    </row>
    <row r="28" spans="1:6" x14ac:dyDescent="0.25">
      <c r="A28" s="6">
        <v>43759</v>
      </c>
      <c r="B28" s="3">
        <v>1.636439476662702E-2</v>
      </c>
      <c r="C28">
        <f t="shared" si="0"/>
        <v>0.1016364394766627</v>
      </c>
      <c r="D28">
        <f t="shared" si="1"/>
        <v>5.0266644182742883E-2</v>
      </c>
      <c r="E28" s="27">
        <f t="shared" si="2"/>
        <v>1.9337222122652721E-7</v>
      </c>
      <c r="F28" s="27">
        <f t="shared" si="3"/>
        <v>2.0004070447344726E-2</v>
      </c>
    </row>
    <row r="29" spans="1:6" x14ac:dyDescent="0.25">
      <c r="A29" s="6">
        <v>43760</v>
      </c>
      <c r="B29" s="3">
        <v>1.6069141767082101E-2</v>
      </c>
      <c r="C29">
        <f t="shared" si="0"/>
        <v>0.10160691417670821</v>
      </c>
      <c r="D29">
        <f t="shared" si="1"/>
        <v>5.0257933763267586E-2</v>
      </c>
      <c r="E29" s="27">
        <f t="shared" si="2"/>
        <v>1.9331604675933829E-7</v>
      </c>
      <c r="F29" s="27">
        <f t="shared" si="3"/>
        <v>2.0004263763391487E-2</v>
      </c>
    </row>
    <row r="30" spans="1:6" x14ac:dyDescent="0.25">
      <c r="A30" s="6">
        <v>43761</v>
      </c>
      <c r="B30" s="3">
        <v>1.5973882869050909E-2</v>
      </c>
      <c r="C30">
        <f t="shared" si="0"/>
        <v>0.10159738828690509</v>
      </c>
      <c r="D30">
        <f t="shared" si="1"/>
        <v>5.0255124658911576E-2</v>
      </c>
      <c r="E30" s="27">
        <f t="shared" si="2"/>
        <v>1.9329792292029126E-7</v>
      </c>
      <c r="F30" s="27">
        <f t="shared" si="3"/>
        <v>2.0004457061314408E-2</v>
      </c>
    </row>
    <row r="31" spans="1:6" x14ac:dyDescent="0.25">
      <c r="A31" s="6">
        <v>43762</v>
      </c>
      <c r="B31" s="3">
        <v>1.6060376103870629E-2</v>
      </c>
      <c r="C31">
        <f t="shared" si="0"/>
        <v>0.10160603761038707</v>
      </c>
      <c r="D31">
        <f t="shared" si="1"/>
        <v>5.0257675247228177E-2</v>
      </c>
      <c r="E31" s="27">
        <f t="shared" si="2"/>
        <v>1.9331437901519609E-7</v>
      </c>
      <c r="F31" s="27">
        <f t="shared" si="3"/>
        <v>2.0004650375693423E-2</v>
      </c>
    </row>
    <row r="32" spans="1:6" x14ac:dyDescent="0.25">
      <c r="A32" s="6">
        <v>43763</v>
      </c>
      <c r="B32" s="3">
        <v>1.9750474195169211E-2</v>
      </c>
      <c r="C32">
        <f t="shared" si="0"/>
        <v>0.10197504741951692</v>
      </c>
      <c r="D32">
        <f t="shared" si="1"/>
        <v>5.0366936627560692E-2</v>
      </c>
      <c r="E32" s="27">
        <f t="shared" si="2"/>
        <v>1.9401645247244468E-7</v>
      </c>
      <c r="F32" s="27">
        <f t="shared" si="3"/>
        <v>2.0004844392145896E-2</v>
      </c>
    </row>
    <row r="33" spans="1:6" x14ac:dyDescent="0.25">
      <c r="A33" s="6">
        <v>43764</v>
      </c>
      <c r="B33" s="3">
        <v>2.061294575001545E-2</v>
      </c>
      <c r="C33">
        <f t="shared" si="0"/>
        <v>0.10206129457500156</v>
      </c>
      <c r="D33">
        <f t="shared" si="1"/>
        <v>5.0392600011874678E-2</v>
      </c>
      <c r="E33" s="27">
        <f t="shared" si="2"/>
        <v>1.9418054523402123E-7</v>
      </c>
      <c r="F33" s="27">
        <f t="shared" si="3"/>
        <v>2.000503857269113E-2</v>
      </c>
    </row>
    <row r="34" spans="1:6" x14ac:dyDescent="0.25">
      <c r="A34" s="6">
        <v>43765</v>
      </c>
      <c r="B34" s="3">
        <v>2.0494925788671351E-2</v>
      </c>
      <c r="C34">
        <f t="shared" si="0"/>
        <v>0.10204949257886714</v>
      </c>
      <c r="D34">
        <f t="shared" si="1"/>
        <v>5.0389085410703228E-2</v>
      </c>
      <c r="E34" s="27">
        <f t="shared" si="2"/>
        <v>1.941580909034763E-7</v>
      </c>
      <c r="F34" s="27">
        <f t="shared" si="3"/>
        <v>2.0005232730782033E-2</v>
      </c>
    </row>
    <row r="35" spans="1:6" x14ac:dyDescent="0.25">
      <c r="A35" s="6">
        <v>43766</v>
      </c>
      <c r="B35" s="3">
        <v>2.0504075408397219E-2</v>
      </c>
      <c r="C35">
        <f t="shared" si="0"/>
        <v>0.10205040754083973</v>
      </c>
      <c r="D35">
        <f t="shared" si="1"/>
        <v>5.0389357851529329E-2</v>
      </c>
      <c r="E35" s="27">
        <f t="shared" si="2"/>
        <v>1.9415983169870573E-7</v>
      </c>
      <c r="F35" s="27">
        <f t="shared" si="3"/>
        <v>2.0005426890613732E-2</v>
      </c>
    </row>
    <row r="36" spans="1:6" x14ac:dyDescent="0.25">
      <c r="A36" s="6">
        <v>43767</v>
      </c>
      <c r="B36" s="3">
        <v>2.058243513593935E-2</v>
      </c>
      <c r="C36">
        <f t="shared" si="0"/>
        <v>0.10205824351359394</v>
      </c>
      <c r="D36">
        <f t="shared" si="1"/>
        <v>5.0391691327886061E-2</v>
      </c>
      <c r="E36" s="27">
        <f t="shared" si="2"/>
        <v>1.9417474032266731E-7</v>
      </c>
      <c r="F36" s="27">
        <f t="shared" si="3"/>
        <v>2.0005621065354053E-2</v>
      </c>
    </row>
    <row r="37" spans="1:6" x14ac:dyDescent="0.25">
      <c r="A37" s="6">
        <v>43768</v>
      </c>
      <c r="B37" s="3">
        <v>2.076292053014301E-2</v>
      </c>
      <c r="C37">
        <f t="shared" si="0"/>
        <v>0.1020762920530143</v>
      </c>
      <c r="D37">
        <f t="shared" si="1"/>
        <v>5.0397067521103928E-2</v>
      </c>
      <c r="E37" s="27">
        <f t="shared" si="2"/>
        <v>1.9420907924850513E-7</v>
      </c>
      <c r="F37" s="27">
        <f t="shared" si="3"/>
        <v>2.0005815274433302E-2</v>
      </c>
    </row>
    <row r="38" spans="1:6" x14ac:dyDescent="0.25">
      <c r="A38" s="6">
        <v>43769</v>
      </c>
      <c r="B38" s="3">
        <v>2.061295271961357E-2</v>
      </c>
      <c r="C38">
        <f t="shared" si="0"/>
        <v>0.10206129527196137</v>
      </c>
      <c r="D38">
        <f t="shared" si="1"/>
        <v>5.0392600219453999E-2</v>
      </c>
      <c r="E38" s="27">
        <f t="shared" si="2"/>
        <v>1.9418054656004826E-7</v>
      </c>
      <c r="F38" s="27">
        <f t="shared" si="3"/>
        <v>2.0006009454979861E-2</v>
      </c>
    </row>
    <row r="39" spans="1:6" x14ac:dyDescent="0.25">
      <c r="A39" s="6">
        <v>43770</v>
      </c>
      <c r="B39" s="3">
        <v>2.0503058541958049E-2</v>
      </c>
      <c r="C39">
        <f t="shared" si="0"/>
        <v>0.10205030585419581</v>
      </c>
      <c r="D39">
        <f t="shared" si="1"/>
        <v>5.0389327572851986E-2</v>
      </c>
      <c r="E39" s="27">
        <f t="shared" si="2"/>
        <v>1.9415963823096613E-7</v>
      </c>
      <c r="F39" s="27">
        <f t="shared" si="3"/>
        <v>2.0006203614618093E-2</v>
      </c>
    </row>
    <row r="40" spans="1:6" x14ac:dyDescent="0.25">
      <c r="A40" s="6">
        <v>43771</v>
      </c>
      <c r="B40" s="3">
        <v>2.049231109303426E-2</v>
      </c>
      <c r="C40">
        <f t="shared" si="0"/>
        <v>0.10204923110930343</v>
      </c>
      <c r="D40">
        <f t="shared" si="1"/>
        <v>5.038900755602238E-2</v>
      </c>
      <c r="E40" s="27">
        <f t="shared" si="2"/>
        <v>1.9415759343474778E-7</v>
      </c>
      <c r="F40" s="27">
        <f t="shared" si="3"/>
        <v>2.0006397772211526E-2</v>
      </c>
    </row>
    <row r="41" spans="1:6" x14ac:dyDescent="0.25">
      <c r="A41" s="6">
        <v>43772</v>
      </c>
      <c r="B41" s="3">
        <v>2.05085550719434E-2</v>
      </c>
      <c r="C41">
        <f t="shared" si="0"/>
        <v>0.10205085550719435</v>
      </c>
      <c r="D41">
        <f t="shared" si="1"/>
        <v>5.0389491240825014E-2</v>
      </c>
      <c r="E41" s="27">
        <f t="shared" si="2"/>
        <v>1.9416068399390097E-7</v>
      </c>
      <c r="F41" s="27">
        <f t="shared" si="3"/>
        <v>2.0006591932895518E-2</v>
      </c>
    </row>
    <row r="42" spans="1:6" x14ac:dyDescent="0.25">
      <c r="A42" s="6">
        <v>43773</v>
      </c>
      <c r="B42" s="3">
        <v>2.0582583078673462E-2</v>
      </c>
      <c r="C42">
        <f t="shared" si="0"/>
        <v>0.10205825830786736</v>
      </c>
      <c r="D42">
        <f t="shared" si="1"/>
        <v>5.0391695733852875E-2</v>
      </c>
      <c r="E42" s="27">
        <f t="shared" si="2"/>
        <v>1.9417476847006727E-7</v>
      </c>
      <c r="F42" s="27">
        <f t="shared" si="3"/>
        <v>2.0006786107663987E-2</v>
      </c>
    </row>
    <row r="43" spans="1:6" x14ac:dyDescent="0.25">
      <c r="A43" s="6">
        <v>43774</v>
      </c>
      <c r="B43" s="3">
        <v>2.0766121886022931E-2</v>
      </c>
      <c r="C43">
        <f t="shared" si="0"/>
        <v>0.1020766121886023</v>
      </c>
      <c r="D43">
        <f t="shared" si="1"/>
        <v>5.0397162900282622E-2</v>
      </c>
      <c r="E43" s="27">
        <f t="shared" si="2"/>
        <v>1.9420968833447925E-7</v>
      </c>
      <c r="F43" s="27">
        <f t="shared" si="3"/>
        <v>2.0006980317352322E-2</v>
      </c>
    </row>
    <row r="44" spans="1:6" x14ac:dyDescent="0.25">
      <c r="A44" s="6">
        <v>43775</v>
      </c>
      <c r="B44" s="3">
        <v>2.0891873406834641E-2</v>
      </c>
      <c r="C44">
        <f t="shared" si="0"/>
        <v>0.10208918734068347</v>
      </c>
      <c r="D44">
        <f t="shared" si="1"/>
        <v>5.0400909987792855E-2</v>
      </c>
      <c r="E44" s="27">
        <f t="shared" si="2"/>
        <v>1.9423361366187873E-7</v>
      </c>
      <c r="F44" s="27">
        <f t="shared" si="3"/>
        <v>2.0007174550965984E-2</v>
      </c>
    </row>
    <row r="45" spans="1:6" x14ac:dyDescent="0.25">
      <c r="A45" s="6">
        <v>43776</v>
      </c>
      <c r="B45" s="3">
        <v>2.111939746315547E-2</v>
      </c>
      <c r="C45">
        <f t="shared" si="0"/>
        <v>0.10211193974631555</v>
      </c>
      <c r="D45">
        <f t="shared" si="1"/>
        <v>5.0407692256358265E-2</v>
      </c>
      <c r="E45" s="27">
        <f t="shared" si="2"/>
        <v>1.9427690210486215E-7</v>
      </c>
      <c r="F45" s="27">
        <f t="shared" si="3"/>
        <v>2.0007368827868088E-2</v>
      </c>
    </row>
    <row r="46" spans="1:6" x14ac:dyDescent="0.25">
      <c r="A46" s="6">
        <v>43777</v>
      </c>
      <c r="B46" s="3">
        <v>2.317167976166087E-2</v>
      </c>
      <c r="C46">
        <f t="shared" si="0"/>
        <v>0.10231716797616609</v>
      </c>
      <c r="D46">
        <f t="shared" si="1"/>
        <v>5.0469021190362978E-2</v>
      </c>
      <c r="E46" s="27">
        <f t="shared" si="2"/>
        <v>1.9466736677352757E-7</v>
      </c>
      <c r="F46" s="27">
        <f t="shared" si="3"/>
        <v>2.0007563495234863E-2</v>
      </c>
    </row>
    <row r="47" spans="1:6" x14ac:dyDescent="0.25">
      <c r="A47" s="6">
        <v>43778</v>
      </c>
      <c r="B47" s="3">
        <v>2.3666061538422701E-2</v>
      </c>
      <c r="C47">
        <f t="shared" si="0"/>
        <v>0.10236660615384227</v>
      </c>
      <c r="D47">
        <f t="shared" si="1"/>
        <v>5.0483836131346674E-2</v>
      </c>
      <c r="E47" s="27">
        <f t="shared" si="2"/>
        <v>1.9476142723333766E-7</v>
      </c>
      <c r="F47" s="27">
        <f t="shared" si="3"/>
        <v>2.0007758256662095E-2</v>
      </c>
    </row>
    <row r="48" spans="1:6" x14ac:dyDescent="0.25">
      <c r="A48" s="6">
        <v>43779</v>
      </c>
      <c r="B48" s="3">
        <v>1.8819626413682941E-2</v>
      </c>
      <c r="C48">
        <f t="shared" si="0"/>
        <v>0.1018819626413683</v>
      </c>
      <c r="D48">
        <f t="shared" si="1"/>
        <v>5.0339292537936668E-2</v>
      </c>
      <c r="E48" s="27">
        <f t="shared" si="2"/>
        <v>1.9383935053532781E-7</v>
      </c>
      <c r="F48" s="27">
        <f t="shared" si="3"/>
        <v>2.0007952096012631E-2</v>
      </c>
    </row>
    <row r="49" spans="1:6" x14ac:dyDescent="0.25">
      <c r="A49" s="6">
        <v>43780</v>
      </c>
      <c r="B49" s="3">
        <v>1.883152955200855E-2</v>
      </c>
      <c r="C49">
        <f t="shared" si="0"/>
        <v>0.10188315295520087</v>
      </c>
      <c r="D49">
        <f t="shared" si="1"/>
        <v>5.0339645682406148E-2</v>
      </c>
      <c r="E49" s="27">
        <f t="shared" si="2"/>
        <v>1.9384161521156938E-7</v>
      </c>
      <c r="F49" s="27">
        <f t="shared" si="3"/>
        <v>2.0008145937627841E-2</v>
      </c>
    </row>
    <row r="50" spans="1:6" x14ac:dyDescent="0.25">
      <c r="A50" s="6">
        <v>43781</v>
      </c>
      <c r="B50" s="3">
        <v>1.9141475638908018E-2</v>
      </c>
      <c r="C50">
        <f t="shared" si="0"/>
        <v>0.10191414756389081</v>
      </c>
      <c r="D50">
        <f t="shared" si="1"/>
        <v>5.0348844426494878E-2</v>
      </c>
      <c r="E50" s="27">
        <f t="shared" si="2"/>
        <v>1.9390058516721996E-7</v>
      </c>
      <c r="F50" s="27">
        <f t="shared" si="3"/>
        <v>2.0008339838213009E-2</v>
      </c>
    </row>
    <row r="51" spans="1:6" x14ac:dyDescent="0.25">
      <c r="A51" s="6">
        <v>43782</v>
      </c>
      <c r="B51" s="3">
        <v>1.93905855652678E-2</v>
      </c>
      <c r="C51">
        <f t="shared" si="0"/>
        <v>0.10193905855652678</v>
      </c>
      <c r="D51">
        <f t="shared" si="1"/>
        <v>5.0356242124432377E-2</v>
      </c>
      <c r="E51" s="27">
        <f t="shared" si="2"/>
        <v>1.939479805108957E-7</v>
      </c>
      <c r="F51" s="27">
        <f t="shared" si="3"/>
        <v>2.0008533786193522E-2</v>
      </c>
    </row>
    <row r="52" spans="1:6" x14ac:dyDescent="0.25">
      <c r="A52" s="6">
        <v>43783</v>
      </c>
      <c r="B52" s="3">
        <v>1.9212837037980001E-2</v>
      </c>
      <c r="C52">
        <f t="shared" si="0"/>
        <v>0.10192128370379801</v>
      </c>
      <c r="D52">
        <f t="shared" si="1"/>
        <v>5.0350963203285574E-2</v>
      </c>
      <c r="E52" s="27">
        <f t="shared" si="2"/>
        <v>1.9391416229794141E-7</v>
      </c>
      <c r="F52" s="27">
        <f t="shared" si="3"/>
        <v>2.0008727700355819E-2</v>
      </c>
    </row>
    <row r="53" spans="1:6" x14ac:dyDescent="0.25">
      <c r="A53" s="6">
        <v>43784</v>
      </c>
      <c r="B53" s="3">
        <v>1.9069220094831921E-2</v>
      </c>
      <c r="C53">
        <f t="shared" si="0"/>
        <v>0.1019069220094832</v>
      </c>
      <c r="D53">
        <f t="shared" si="1"/>
        <v>5.0346699435796984E-2</v>
      </c>
      <c r="E53" s="27">
        <f t="shared" si="2"/>
        <v>1.9388683791758601E-7</v>
      </c>
      <c r="F53" s="27">
        <f t="shared" si="3"/>
        <v>2.0008921587193737E-2</v>
      </c>
    </row>
    <row r="54" spans="1:6" x14ac:dyDescent="0.25">
      <c r="A54" s="6">
        <v>43785</v>
      </c>
      <c r="B54" s="3">
        <v>1.8769094551952161E-2</v>
      </c>
      <c r="C54">
        <f t="shared" si="0"/>
        <v>0.10187690945519522</v>
      </c>
      <c r="D54">
        <f t="shared" si="1"/>
        <v>5.0337793450863116E-2</v>
      </c>
      <c r="E54" s="27">
        <f t="shared" si="2"/>
        <v>1.938297364063836E-7</v>
      </c>
      <c r="F54" s="27">
        <f t="shared" si="3"/>
        <v>2.0009115416930144E-2</v>
      </c>
    </row>
    <row r="55" spans="1:6" x14ac:dyDescent="0.25">
      <c r="A55" s="6">
        <v>43786</v>
      </c>
      <c r="B55" s="3">
        <v>1.9037227367153031E-2</v>
      </c>
      <c r="C55">
        <f t="shared" si="0"/>
        <v>0.1019037227367153</v>
      </c>
      <c r="D55">
        <f t="shared" si="1"/>
        <v>5.0345749801404709E-2</v>
      </c>
      <c r="E55" s="27">
        <f t="shared" si="2"/>
        <v>1.9388075102114783E-7</v>
      </c>
      <c r="F55" s="27">
        <f t="shared" si="3"/>
        <v>2.0009309297681164E-2</v>
      </c>
    </row>
    <row r="56" spans="1:6" x14ac:dyDescent="0.25">
      <c r="A56" s="6">
        <v>43787</v>
      </c>
      <c r="B56" s="3">
        <v>1.9485326249432479E-2</v>
      </c>
      <c r="C56">
        <f t="shared" si="0"/>
        <v>0.10194853262494326</v>
      </c>
      <c r="D56">
        <f t="shared" si="1"/>
        <v>5.035905664246787E-2</v>
      </c>
      <c r="E56" s="27">
        <f t="shared" si="2"/>
        <v>1.9396600575521928E-7</v>
      </c>
      <c r="F56" s="27">
        <f t="shared" si="3"/>
        <v>2.0009503263686917E-2</v>
      </c>
    </row>
    <row r="57" spans="1:6" x14ac:dyDescent="0.25">
      <c r="A57" s="6">
        <v>43788</v>
      </c>
      <c r="B57" s="3">
        <v>2.1787446053600161E-2</v>
      </c>
      <c r="C57">
        <f t="shared" si="0"/>
        <v>0.10217874460536003</v>
      </c>
      <c r="D57">
        <f t="shared" si="1"/>
        <v>5.0427625576133631E-2</v>
      </c>
      <c r="E57" s="27">
        <f t="shared" si="2"/>
        <v>1.9440400419589046E-7</v>
      </c>
      <c r="F57" s="27">
        <f t="shared" si="3"/>
        <v>2.0009697667691114E-2</v>
      </c>
    </row>
    <row r="58" spans="1:6" x14ac:dyDescent="0.25">
      <c r="A58" s="6">
        <v>43789</v>
      </c>
      <c r="B58" s="3">
        <v>2.3188268562017701E-2</v>
      </c>
      <c r="C58">
        <f t="shared" si="0"/>
        <v>0.10231882685620178</v>
      </c>
      <c r="D58">
        <f t="shared" si="1"/>
        <v>5.0469518040173016E-2</v>
      </c>
      <c r="E58" s="27">
        <f t="shared" si="2"/>
        <v>1.9467052293797903E-7</v>
      </c>
      <c r="F58" s="27">
        <f t="shared" si="3"/>
        <v>2.0009892338214052E-2</v>
      </c>
    </row>
    <row r="59" spans="1:6" x14ac:dyDescent="0.25">
      <c r="A59" s="6">
        <v>43790</v>
      </c>
      <c r="B59" s="3">
        <v>2.3244632827031819E-2</v>
      </c>
      <c r="C59">
        <f t="shared" si="0"/>
        <v>0.10232446328270318</v>
      </c>
      <c r="D59">
        <f t="shared" si="1"/>
        <v>5.0471206336557987E-2</v>
      </c>
      <c r="E59" s="27">
        <f t="shared" si="2"/>
        <v>1.9468124673269251E-7</v>
      </c>
      <c r="F59" s="27">
        <f t="shared" si="3"/>
        <v>2.0010087019460783E-2</v>
      </c>
    </row>
    <row r="60" spans="1:6" x14ac:dyDescent="0.25">
      <c r="A60" s="6">
        <v>43791</v>
      </c>
      <c r="B60" s="3">
        <v>2.300537263696938E-2</v>
      </c>
      <c r="C60">
        <f t="shared" si="0"/>
        <v>0.10230053726369695</v>
      </c>
      <c r="D60">
        <f t="shared" si="1"/>
        <v>5.0464041136481952E-2</v>
      </c>
      <c r="E60" s="27">
        <f t="shared" si="2"/>
        <v>1.9463572538755127E-7</v>
      </c>
      <c r="F60" s="27">
        <f t="shared" si="3"/>
        <v>2.001028165518617E-2</v>
      </c>
    </row>
    <row r="61" spans="1:6" x14ac:dyDescent="0.25">
      <c r="A61" s="6">
        <v>43792</v>
      </c>
      <c r="B61" s="3">
        <v>2.3084622946701411E-2</v>
      </c>
      <c r="C61">
        <f t="shared" si="0"/>
        <v>0.10230846229467015</v>
      </c>
      <c r="D61">
        <f t="shared" si="1"/>
        <v>5.046641405465601E-2</v>
      </c>
      <c r="E61" s="27">
        <f t="shared" si="2"/>
        <v>1.9465080345256879E-7</v>
      </c>
      <c r="F61" s="27">
        <f t="shared" si="3"/>
        <v>2.0010476305989622E-2</v>
      </c>
    </row>
    <row r="62" spans="1:6" x14ac:dyDescent="0.25">
      <c r="A62" s="6">
        <v>43793</v>
      </c>
      <c r="B62" s="3">
        <v>2.3185278520817729E-2</v>
      </c>
      <c r="C62">
        <f t="shared" si="0"/>
        <v>0.10231852785208177</v>
      </c>
      <c r="D62">
        <f t="shared" si="1"/>
        <v>5.0469428484358737E-2</v>
      </c>
      <c r="E62" s="27">
        <f t="shared" si="2"/>
        <v>1.9466995405647216E-7</v>
      </c>
      <c r="F62" s="27">
        <f t="shared" si="3"/>
        <v>2.0010670975943678E-2</v>
      </c>
    </row>
    <row r="63" spans="1:6" x14ac:dyDescent="0.25">
      <c r="A63" s="6">
        <v>43794</v>
      </c>
      <c r="B63" s="3">
        <v>2.382268364058987E-2</v>
      </c>
      <c r="C63">
        <f t="shared" si="0"/>
        <v>0.10238226836405899</v>
      </c>
      <c r="D63">
        <f t="shared" si="1"/>
        <v>5.0488532912946298E-2</v>
      </c>
      <c r="E63" s="27">
        <f t="shared" si="2"/>
        <v>1.9479122595901635E-7</v>
      </c>
      <c r="F63" s="27">
        <f t="shared" si="3"/>
        <v>2.0010865767169636E-2</v>
      </c>
    </row>
    <row r="64" spans="1:6" x14ac:dyDescent="0.25">
      <c r="A64" s="6">
        <v>43795</v>
      </c>
      <c r="B64" s="3">
        <v>2.380709537834054E-2</v>
      </c>
      <c r="C64">
        <f t="shared" si="0"/>
        <v>0.10238070953783406</v>
      </c>
      <c r="D64">
        <f t="shared" si="1"/>
        <v>5.0488065380040886E-2</v>
      </c>
      <c r="E64" s="27">
        <f t="shared" si="2"/>
        <v>1.9478826015569646E-7</v>
      </c>
      <c r="F64" s="27">
        <f t="shared" si="3"/>
        <v>2.0011060555429793E-2</v>
      </c>
    </row>
    <row r="65" spans="1:6" x14ac:dyDescent="0.25">
      <c r="A65" s="6">
        <v>43796</v>
      </c>
      <c r="B65" s="3">
        <v>2.3816113741041121E-2</v>
      </c>
      <c r="C65">
        <f t="shared" si="0"/>
        <v>0.10238161137410412</v>
      </c>
      <c r="D65">
        <f t="shared" si="1"/>
        <v>5.0488335862463408E-2</v>
      </c>
      <c r="E65" s="27">
        <f t="shared" si="2"/>
        <v>1.9478997597812808E-7</v>
      </c>
      <c r="F65" s="27">
        <f t="shared" si="3"/>
        <v>2.0011255345405772E-2</v>
      </c>
    </row>
    <row r="66" spans="1:6" x14ac:dyDescent="0.25">
      <c r="A66" s="6">
        <v>43797</v>
      </c>
      <c r="B66" s="3">
        <v>2.328302373592989E-2</v>
      </c>
      <c r="C66">
        <f t="shared" si="0"/>
        <v>0.102328302373593</v>
      </c>
      <c r="D66">
        <f t="shared" si="1"/>
        <v>5.0472356390744683E-2</v>
      </c>
      <c r="E66" s="27">
        <f t="shared" si="2"/>
        <v>1.9468855093910388E-7</v>
      </c>
      <c r="F66" s="27">
        <f t="shared" si="3"/>
        <v>2.0011450033956713E-2</v>
      </c>
    </row>
    <row r="67" spans="1:6" x14ac:dyDescent="0.25">
      <c r="A67" s="6">
        <v>43798</v>
      </c>
      <c r="B67" s="3">
        <v>2.3413450271670209E-2</v>
      </c>
      <c r="C67">
        <f t="shared" si="0"/>
        <v>0.10234134502716703</v>
      </c>
      <c r="D67">
        <f t="shared" si="1"/>
        <v>5.0476264225369973E-2</v>
      </c>
      <c r="E67" s="27">
        <f t="shared" si="2"/>
        <v>1.9471336572900881E-7</v>
      </c>
      <c r="F67" s="27">
        <f t="shared" si="3"/>
        <v>2.0011644747322442E-2</v>
      </c>
    </row>
    <row r="68" spans="1:6" x14ac:dyDescent="0.25">
      <c r="A68" s="6">
        <v>43799</v>
      </c>
      <c r="B68" s="3">
        <v>2.3599367312820051E-2</v>
      </c>
      <c r="C68">
        <f t="shared" si="0"/>
        <v>0.10235993673128201</v>
      </c>
      <c r="D68">
        <f t="shared" si="1"/>
        <v>5.048183659538661E-2</v>
      </c>
      <c r="E68" s="27">
        <f t="shared" si="2"/>
        <v>1.9474873807321538E-7</v>
      </c>
      <c r="F68" s="27">
        <f t="shared" si="3"/>
        <v>2.0011839496060516E-2</v>
      </c>
    </row>
    <row r="69" spans="1:6" x14ac:dyDescent="0.25">
      <c r="A69" s="6">
        <v>43800</v>
      </c>
      <c r="B69" s="3">
        <v>2.3702083360066978E-2</v>
      </c>
      <c r="C69">
        <f t="shared" si="0"/>
        <v>0.1023702083360067</v>
      </c>
      <c r="D69">
        <f t="shared" si="1"/>
        <v>5.0484916210438019E-2</v>
      </c>
      <c r="E69" s="27">
        <f t="shared" si="2"/>
        <v>1.9476828070016495E-7</v>
      </c>
      <c r="F69" s="27">
        <f t="shared" si="3"/>
        <v>2.0012034264341217E-2</v>
      </c>
    </row>
    <row r="70" spans="1:6" x14ac:dyDescent="0.25">
      <c r="A70" s="6">
        <v>43801</v>
      </c>
      <c r="B70" s="3">
        <v>2.3895699035721821E-2</v>
      </c>
      <c r="C70">
        <f t="shared" si="0"/>
        <v>0.10238956990357219</v>
      </c>
      <c r="D70">
        <f t="shared" si="1"/>
        <v>5.0490723049138625E-2</v>
      </c>
      <c r="E70" s="27">
        <f t="shared" si="2"/>
        <v>1.9480511777696382E-7</v>
      </c>
      <c r="F70" s="27">
        <f t="shared" si="3"/>
        <v>2.0012229069458994E-2</v>
      </c>
    </row>
    <row r="71" spans="1:6" x14ac:dyDescent="0.25">
      <c r="A71" s="6">
        <v>43802</v>
      </c>
      <c r="B71" s="3">
        <v>2.4188805934683529E-2</v>
      </c>
      <c r="C71">
        <f t="shared" si="0"/>
        <v>0.10241888059346836</v>
      </c>
      <c r="D71">
        <f t="shared" si="1"/>
        <v>5.0499518481072384E-2</v>
      </c>
      <c r="E71" s="27">
        <f t="shared" si="2"/>
        <v>1.9486088392973432E-7</v>
      </c>
      <c r="F71" s="27">
        <f t="shared" si="3"/>
        <v>2.0012423930342922E-2</v>
      </c>
    </row>
    <row r="72" spans="1:6" x14ac:dyDescent="0.25">
      <c r="A72" s="6">
        <v>43803</v>
      </c>
      <c r="B72" s="3">
        <v>2.4492186916171561E-2</v>
      </c>
      <c r="C72">
        <f t="shared" si="0"/>
        <v>0.10244921869161716</v>
      </c>
      <c r="D72">
        <f t="shared" si="1"/>
        <v>5.0508628176111063E-2</v>
      </c>
      <c r="E72" s="27">
        <f t="shared" si="2"/>
        <v>1.9491860481662321E-7</v>
      </c>
      <c r="F72" s="27">
        <f t="shared" si="3"/>
        <v>2.0012618848947738E-2</v>
      </c>
    </row>
    <row r="73" spans="1:6" x14ac:dyDescent="0.25">
      <c r="A73" s="6">
        <v>43804</v>
      </c>
      <c r="B73" s="3">
        <v>2.0612971232271651E-2</v>
      </c>
      <c r="C73">
        <f t="shared" ref="C73:C136" si="4">$B$2+$B$3*B73</f>
        <v>0.10206129712322717</v>
      </c>
      <c r="D73">
        <f t="shared" ref="D73:D136" si="5">C73*($E$4+$E$3*B73+$E$2*POWER(B73,2))*(1-$B$1)</f>
        <v>5.0392600770826551E-2</v>
      </c>
      <c r="E73" s="27">
        <f t="shared" ref="E73:E136" si="6">C73/$B$6</f>
        <v>1.9418055008224348E-7</v>
      </c>
      <c r="F73" s="27">
        <f t="shared" si="3"/>
        <v>2.0012813029497822E-2</v>
      </c>
    </row>
    <row r="74" spans="1:6" x14ac:dyDescent="0.25">
      <c r="A74" s="6">
        <v>43805</v>
      </c>
      <c r="B74" s="3">
        <v>9.42538165812494E-3</v>
      </c>
      <c r="C74">
        <f t="shared" si="4"/>
        <v>0.1009425381658125</v>
      </c>
      <c r="D74">
        <f t="shared" si="5"/>
        <v>5.0063379988611205E-2</v>
      </c>
      <c r="E74" s="27">
        <f t="shared" si="6"/>
        <v>1.9205201325306793E-7</v>
      </c>
      <c r="F74" s="27">
        <f t="shared" ref="F74:F137" si="7">F73+E74</f>
        <v>2.0013005081511076E-2</v>
      </c>
    </row>
    <row r="75" spans="1:6" x14ac:dyDescent="0.25">
      <c r="A75" s="6">
        <v>43806</v>
      </c>
      <c r="B75" s="3">
        <v>1.0175705250721321E-2</v>
      </c>
      <c r="C75">
        <f t="shared" si="4"/>
        <v>0.10101757052507214</v>
      </c>
      <c r="D75">
        <f t="shared" si="5"/>
        <v>5.0085214777244029E-2</v>
      </c>
      <c r="E75" s="27">
        <f t="shared" si="6"/>
        <v>1.9219476888331837E-7</v>
      </c>
      <c r="F75" s="27">
        <f t="shared" si="7"/>
        <v>2.0013197276279961E-2</v>
      </c>
    </row>
    <row r="76" spans="1:6" x14ac:dyDescent="0.25">
      <c r="A76" s="6">
        <v>43807</v>
      </c>
      <c r="B76" s="3">
        <v>1.101400848837673E-2</v>
      </c>
      <c r="C76">
        <f t="shared" si="4"/>
        <v>0.10110140084883767</v>
      </c>
      <c r="D76">
        <f t="shared" si="5"/>
        <v>5.0109650872263579E-2</v>
      </c>
      <c r="E76" s="27">
        <f t="shared" si="6"/>
        <v>1.9235426341103058E-7</v>
      </c>
      <c r="F76" s="27">
        <f t="shared" si="7"/>
        <v>2.001338963054337E-2</v>
      </c>
    </row>
    <row r="77" spans="1:6" x14ac:dyDescent="0.25">
      <c r="A77" s="6">
        <v>43808</v>
      </c>
      <c r="B77" s="3">
        <v>1.072017301063804E-2</v>
      </c>
      <c r="C77">
        <f t="shared" si="4"/>
        <v>0.10107201730106381</v>
      </c>
      <c r="D77">
        <f t="shared" si="5"/>
        <v>5.0101080781398216E-2</v>
      </c>
      <c r="E77" s="27">
        <f t="shared" si="6"/>
        <v>1.9229835863977134E-7</v>
      </c>
      <c r="F77" s="27">
        <f t="shared" si="7"/>
        <v>2.001358192890201E-2</v>
      </c>
    </row>
    <row r="78" spans="1:6" x14ac:dyDescent="0.25">
      <c r="A78" s="6">
        <v>43809</v>
      </c>
      <c r="B78" s="3">
        <v>9.8914304666183565E-3</v>
      </c>
      <c r="C78">
        <f t="shared" si="4"/>
        <v>0.10098914304666184</v>
      </c>
      <c r="D78">
        <f t="shared" si="5"/>
        <v>5.0076938163310547E-2</v>
      </c>
      <c r="E78" s="27">
        <f t="shared" si="6"/>
        <v>1.9214068311769757E-7</v>
      </c>
      <c r="F78" s="27">
        <f t="shared" si="7"/>
        <v>2.0013774069585127E-2</v>
      </c>
    </row>
    <row r="79" spans="1:6" x14ac:dyDescent="0.25">
      <c r="A79" s="6">
        <v>43810</v>
      </c>
      <c r="B79" s="3">
        <v>9.0542307084498213E-3</v>
      </c>
      <c r="C79">
        <f t="shared" si="4"/>
        <v>0.10090542307084499</v>
      </c>
      <c r="D79">
        <f t="shared" si="5"/>
        <v>5.0052592102369155E-2</v>
      </c>
      <c r="E79" s="27">
        <f t="shared" si="6"/>
        <v>1.9198139853661527E-7</v>
      </c>
      <c r="F79" s="27">
        <f t="shared" si="7"/>
        <v>2.0013966050983663E-2</v>
      </c>
    </row>
    <row r="80" spans="1:6" x14ac:dyDescent="0.25">
      <c r="A80" s="6">
        <v>43811</v>
      </c>
      <c r="B80" s="3">
        <v>9.1396829855120276E-3</v>
      </c>
      <c r="C80">
        <f t="shared" si="4"/>
        <v>0.1009139682985512</v>
      </c>
      <c r="D80">
        <f t="shared" si="5"/>
        <v>5.005507511226498E-2</v>
      </c>
      <c r="E80" s="27">
        <f t="shared" si="6"/>
        <v>1.9199765658019636E-7</v>
      </c>
      <c r="F80" s="27">
        <f t="shared" si="7"/>
        <v>2.0014158048640242E-2</v>
      </c>
    </row>
    <row r="81" spans="1:6" x14ac:dyDescent="0.25">
      <c r="A81" s="6">
        <v>43812</v>
      </c>
      <c r="B81" s="3">
        <v>8.6401490109896152E-3</v>
      </c>
      <c r="C81">
        <f t="shared" si="4"/>
        <v>0.10086401490109896</v>
      </c>
      <c r="D81">
        <f t="shared" si="5"/>
        <v>5.004056635578244E-2</v>
      </c>
      <c r="E81" s="27">
        <f t="shared" si="6"/>
        <v>1.9190261586967078E-7</v>
      </c>
      <c r="F81" s="27">
        <f t="shared" si="7"/>
        <v>2.0014349951256113E-2</v>
      </c>
    </row>
    <row r="82" spans="1:6" x14ac:dyDescent="0.25">
      <c r="A82" s="6">
        <v>43813</v>
      </c>
      <c r="B82" s="3">
        <v>8.4708357226690525E-3</v>
      </c>
      <c r="C82">
        <f t="shared" si="4"/>
        <v>0.1008470835722669</v>
      </c>
      <c r="D82">
        <f t="shared" si="5"/>
        <v>5.0035652187865848E-2</v>
      </c>
      <c r="E82" s="27">
        <f t="shared" si="6"/>
        <v>1.9187040253475438E-7</v>
      </c>
      <c r="F82" s="27">
        <f t="shared" si="7"/>
        <v>2.0014541821658648E-2</v>
      </c>
    </row>
    <row r="83" spans="1:6" x14ac:dyDescent="0.25">
      <c r="A83" s="6">
        <v>43814</v>
      </c>
      <c r="B83" s="3">
        <v>8.7669690516247161E-3</v>
      </c>
      <c r="C83">
        <f t="shared" si="4"/>
        <v>0.10087669690516247</v>
      </c>
      <c r="D83">
        <f t="shared" si="5"/>
        <v>5.0044248343667136E-2</v>
      </c>
      <c r="E83" s="27">
        <f t="shared" si="6"/>
        <v>1.9192674449231825E-7</v>
      </c>
      <c r="F83" s="27">
        <f t="shared" si="7"/>
        <v>2.0014733748403141E-2</v>
      </c>
    </row>
    <row r="84" spans="1:6" x14ac:dyDescent="0.25">
      <c r="A84" s="6">
        <v>43815</v>
      </c>
      <c r="B84" s="3">
        <v>8.6582009277852718E-3</v>
      </c>
      <c r="C84">
        <f t="shared" si="4"/>
        <v>0.10086582009277853</v>
      </c>
      <c r="D84">
        <f t="shared" si="5"/>
        <v>5.0041090400085676E-2</v>
      </c>
      <c r="E84" s="27">
        <f t="shared" si="6"/>
        <v>1.9190605040482978E-7</v>
      </c>
      <c r="F84" s="27">
        <f t="shared" si="7"/>
        <v>2.0014925654453546E-2</v>
      </c>
    </row>
    <row r="85" spans="1:6" x14ac:dyDescent="0.25">
      <c r="A85" s="6">
        <v>43816</v>
      </c>
      <c r="B85" s="3">
        <v>9.1393372722994946E-3</v>
      </c>
      <c r="C85">
        <f t="shared" si="4"/>
        <v>0.10091393372722995</v>
      </c>
      <c r="D85">
        <f t="shared" si="5"/>
        <v>5.0055065065880637E-2</v>
      </c>
      <c r="E85" s="27">
        <f t="shared" si="6"/>
        <v>1.9199759080523202E-7</v>
      </c>
      <c r="F85" s="27">
        <f t="shared" si="7"/>
        <v>2.0015117652044351E-2</v>
      </c>
    </row>
    <row r="86" spans="1:6" x14ac:dyDescent="0.25">
      <c r="A86" s="6">
        <v>43817</v>
      </c>
      <c r="B86" s="3">
        <v>9.0940678987341886E-3</v>
      </c>
      <c r="C86">
        <f t="shared" si="4"/>
        <v>0.10090940678987342</v>
      </c>
      <c r="D86">
        <f t="shared" si="5"/>
        <v>5.0053749606653479E-2</v>
      </c>
      <c r="E86" s="27">
        <f t="shared" si="6"/>
        <v>1.9198897791071808E-7</v>
      </c>
      <c r="F86" s="27">
        <f t="shared" si="7"/>
        <v>2.0015309641022262E-2</v>
      </c>
    </row>
    <row r="87" spans="1:6" x14ac:dyDescent="0.25">
      <c r="A87" s="6">
        <v>43818</v>
      </c>
      <c r="B87" s="3">
        <v>8.3454615112488507E-3</v>
      </c>
      <c r="C87">
        <f t="shared" si="4"/>
        <v>0.10083454615112489</v>
      </c>
      <c r="D87">
        <f t="shared" si="5"/>
        <v>5.0032014441995169E-2</v>
      </c>
      <c r="E87" s="27">
        <f t="shared" si="6"/>
        <v>1.9184654899376882E-7</v>
      </c>
      <c r="F87" s="27">
        <f t="shared" si="7"/>
        <v>2.0015501487571256E-2</v>
      </c>
    </row>
    <row r="88" spans="1:6" x14ac:dyDescent="0.25">
      <c r="A88" s="6">
        <v>43819</v>
      </c>
      <c r="B88" s="3">
        <v>8.1667608858057156E-3</v>
      </c>
      <c r="C88">
        <f t="shared" si="4"/>
        <v>0.10081667608858058</v>
      </c>
      <c r="D88">
        <f t="shared" si="5"/>
        <v>5.002683108430294E-2</v>
      </c>
      <c r="E88" s="27">
        <f t="shared" si="6"/>
        <v>1.9181254963580782E-7</v>
      </c>
      <c r="F88" s="27">
        <f t="shared" si="7"/>
        <v>2.0015693300120891E-2</v>
      </c>
    </row>
    <row r="89" spans="1:6" x14ac:dyDescent="0.25">
      <c r="A89" s="6">
        <v>43820</v>
      </c>
      <c r="B89" s="3">
        <v>8.1829529764012466E-3</v>
      </c>
      <c r="C89">
        <f t="shared" si="4"/>
        <v>0.10081829529764014</v>
      </c>
      <c r="D89">
        <f t="shared" si="5"/>
        <v>5.0027300668792907E-2</v>
      </c>
      <c r="E89" s="27">
        <f t="shared" si="6"/>
        <v>1.9181563032275522E-7</v>
      </c>
      <c r="F89" s="27">
        <f t="shared" si="7"/>
        <v>2.0015885115751215E-2</v>
      </c>
    </row>
    <row r="90" spans="1:6" x14ac:dyDescent="0.25">
      <c r="A90" s="6">
        <v>43821</v>
      </c>
      <c r="B90" s="3">
        <v>8.4671814626792376E-3</v>
      </c>
      <c r="C90">
        <f t="shared" si="4"/>
        <v>0.10084671814626793</v>
      </c>
      <c r="D90">
        <f t="shared" si="5"/>
        <v>5.0035546145537402E-2</v>
      </c>
      <c r="E90" s="27">
        <f t="shared" si="6"/>
        <v>1.9186970727980961E-7</v>
      </c>
      <c r="F90" s="27">
        <f t="shared" si="7"/>
        <v>2.0016076985458493E-2</v>
      </c>
    </row>
    <row r="91" spans="1:6" x14ac:dyDescent="0.25">
      <c r="A91" s="6">
        <v>43822</v>
      </c>
      <c r="B91" s="3">
        <v>7.7116184703523881E-3</v>
      </c>
      <c r="C91">
        <f t="shared" si="4"/>
        <v>0.10077116184703525</v>
      </c>
      <c r="D91">
        <f t="shared" si="5"/>
        <v>5.0013638106839231E-2</v>
      </c>
      <c r="E91" s="27">
        <f t="shared" si="6"/>
        <v>1.9172595480790571E-7</v>
      </c>
      <c r="F91" s="27">
        <f t="shared" si="7"/>
        <v>2.00162687114133E-2</v>
      </c>
    </row>
    <row r="92" spans="1:6" x14ac:dyDescent="0.25">
      <c r="A92" s="6">
        <v>43823</v>
      </c>
      <c r="B92" s="3">
        <v>7.4129533921674044E-3</v>
      </c>
      <c r="C92">
        <f t="shared" si="4"/>
        <v>0.10074129533921675</v>
      </c>
      <c r="D92">
        <f t="shared" si="5"/>
        <v>5.0004987714009866E-2</v>
      </c>
      <c r="E92" s="27">
        <f t="shared" si="6"/>
        <v>1.9166913116289335E-7</v>
      </c>
      <c r="F92" s="27">
        <f t="shared" si="7"/>
        <v>2.0016460380544464E-2</v>
      </c>
    </row>
    <row r="93" spans="1:6" x14ac:dyDescent="0.25">
      <c r="A93" s="6">
        <v>43824</v>
      </c>
      <c r="B93" s="3">
        <v>7.3805624686715168E-3</v>
      </c>
      <c r="C93">
        <f t="shared" si="4"/>
        <v>0.10073805624686716</v>
      </c>
      <c r="D93">
        <f t="shared" si="5"/>
        <v>5.0004049884932761E-2</v>
      </c>
      <c r="E93" s="27">
        <f t="shared" si="6"/>
        <v>1.9166296850621606E-7</v>
      </c>
      <c r="F93" s="27">
        <f t="shared" si="7"/>
        <v>2.001665204351297E-2</v>
      </c>
    </row>
    <row r="94" spans="1:6" x14ac:dyDescent="0.25">
      <c r="A94" s="6">
        <v>43825</v>
      </c>
      <c r="B94" s="3">
        <v>7.3166550474639417E-3</v>
      </c>
      <c r="C94">
        <f t="shared" si="4"/>
        <v>0.1007316655047464</v>
      </c>
      <c r="D94">
        <f t="shared" si="5"/>
        <v>5.000219973149831E-2</v>
      </c>
      <c r="E94" s="27">
        <f t="shared" si="6"/>
        <v>1.9165080956001977E-7</v>
      </c>
      <c r="F94" s="27">
        <f t="shared" si="7"/>
        <v>2.0016843694322529E-2</v>
      </c>
    </row>
    <row r="95" spans="1:6" x14ac:dyDescent="0.25">
      <c r="A95" s="6">
        <v>43826</v>
      </c>
      <c r="B95" s="3">
        <v>7.1724766129796494E-3</v>
      </c>
      <c r="C95">
        <f t="shared" si="4"/>
        <v>0.10071724766129797</v>
      </c>
      <c r="D95">
        <f t="shared" si="5"/>
        <v>4.9998026601655463E-2</v>
      </c>
      <c r="E95" s="27">
        <f t="shared" si="6"/>
        <v>1.9162337835102355E-7</v>
      </c>
      <c r="F95" s="27">
        <f t="shared" si="7"/>
        <v>2.0017035317700882E-2</v>
      </c>
    </row>
    <row r="96" spans="1:6" x14ac:dyDescent="0.25">
      <c r="A96" s="6">
        <v>43827</v>
      </c>
      <c r="B96" s="3">
        <v>7.0618682417311817E-3</v>
      </c>
      <c r="C96">
        <f t="shared" si="4"/>
        <v>0.10070618682417312</v>
      </c>
      <c r="D96">
        <f t="shared" si="5"/>
        <v>4.9994825986392967E-2</v>
      </c>
      <c r="E96" s="27">
        <f t="shared" si="6"/>
        <v>1.9160233414035981E-7</v>
      </c>
      <c r="F96" s="27">
        <f t="shared" si="7"/>
        <v>2.0017226920035023E-2</v>
      </c>
    </row>
    <row r="97" spans="1:6" x14ac:dyDescent="0.25">
      <c r="A97" s="6">
        <v>43828</v>
      </c>
      <c r="B97" s="3">
        <v>7.2302758712837253E-3</v>
      </c>
      <c r="C97">
        <f t="shared" si="4"/>
        <v>0.10072302758712838</v>
      </c>
      <c r="D97">
        <f t="shared" si="5"/>
        <v>4.9999699403440352E-2</v>
      </c>
      <c r="E97" s="27">
        <f t="shared" si="6"/>
        <v>1.9163437516576937E-7</v>
      </c>
      <c r="F97" s="27">
        <f t="shared" si="7"/>
        <v>2.001741855441019E-2</v>
      </c>
    </row>
    <row r="98" spans="1:6" x14ac:dyDescent="0.25">
      <c r="A98" s="6">
        <v>43829</v>
      </c>
      <c r="B98" s="3">
        <v>7.0994162514172099E-3</v>
      </c>
      <c r="C98">
        <f t="shared" si="4"/>
        <v>0.10070994162514173</v>
      </c>
      <c r="D98">
        <f t="shared" si="5"/>
        <v>4.9995912409778819E-2</v>
      </c>
      <c r="E98" s="27">
        <f t="shared" si="6"/>
        <v>1.9160947797781911E-7</v>
      </c>
      <c r="F98" s="27">
        <f t="shared" si="7"/>
        <v>2.0017610163888169E-2</v>
      </c>
    </row>
    <row r="99" spans="1:6" x14ac:dyDescent="0.25">
      <c r="A99" s="6">
        <v>43830</v>
      </c>
      <c r="B99" s="3">
        <v>7.0185281311691723E-3</v>
      </c>
      <c r="C99">
        <f t="shared" si="4"/>
        <v>0.10070185281311693</v>
      </c>
      <c r="D99">
        <f t="shared" si="5"/>
        <v>4.9993572079330813E-2</v>
      </c>
      <c r="E99" s="27">
        <f t="shared" si="6"/>
        <v>1.9159408830501698E-7</v>
      </c>
      <c r="F99" s="27">
        <f t="shared" si="7"/>
        <v>2.0017801757976475E-2</v>
      </c>
    </row>
    <row r="100" spans="1:6" x14ac:dyDescent="0.25">
      <c r="A100" s="6">
        <v>43831</v>
      </c>
      <c r="B100" s="3">
        <v>6.9526403241021734E-3</v>
      </c>
      <c r="C100">
        <f t="shared" si="4"/>
        <v>0.10069526403241022</v>
      </c>
      <c r="D100">
        <f t="shared" si="5"/>
        <v>4.9991666045379531E-2</v>
      </c>
      <c r="E100" s="27">
        <f t="shared" si="6"/>
        <v>1.9158155257307879E-7</v>
      </c>
      <c r="F100" s="27">
        <f t="shared" si="7"/>
        <v>2.0017993339529049E-2</v>
      </c>
    </row>
    <row r="101" spans="1:6" x14ac:dyDescent="0.25">
      <c r="A101" s="6">
        <v>43832</v>
      </c>
      <c r="B101" s="3">
        <v>7.6389968163012951E-3</v>
      </c>
      <c r="C101">
        <f t="shared" si="4"/>
        <v>0.10076389968163013</v>
      </c>
      <c r="D101">
        <f t="shared" si="5"/>
        <v>5.001153422835624E-2</v>
      </c>
      <c r="E101" s="27">
        <f t="shared" si="6"/>
        <v>1.9171213790264485E-7</v>
      </c>
      <c r="F101" s="27">
        <f t="shared" si="7"/>
        <v>2.0018185051666953E-2</v>
      </c>
    </row>
    <row r="102" spans="1:6" x14ac:dyDescent="0.25">
      <c r="A102" s="6">
        <v>43833</v>
      </c>
      <c r="B102" s="3">
        <v>9.1621822754061975E-3</v>
      </c>
      <c r="C102">
        <f t="shared" si="4"/>
        <v>0.10091621822754063</v>
      </c>
      <c r="D102">
        <f t="shared" si="5"/>
        <v>5.0055728954684277E-2</v>
      </c>
      <c r="E102" s="27">
        <f t="shared" si="6"/>
        <v>1.9200193726701031E-7</v>
      </c>
      <c r="F102" s="27">
        <f t="shared" si="7"/>
        <v>2.0018377053604219E-2</v>
      </c>
    </row>
    <row r="103" spans="1:6" x14ac:dyDescent="0.25">
      <c r="A103" s="6">
        <v>43834</v>
      </c>
      <c r="B103" s="3">
        <v>8.788629915454255E-3</v>
      </c>
      <c r="C103">
        <f t="shared" si="4"/>
        <v>0.10087886299154543</v>
      </c>
      <c r="D103">
        <f t="shared" si="5"/>
        <v>5.0044877325654463E-2</v>
      </c>
      <c r="E103" s="27">
        <f t="shared" si="6"/>
        <v>1.919308656612356E-7</v>
      </c>
      <c r="F103" s="27">
        <f t="shared" si="7"/>
        <v>2.0018568984469881E-2</v>
      </c>
    </row>
    <row r="104" spans="1:6" x14ac:dyDescent="0.25">
      <c r="A104" s="6">
        <v>43835</v>
      </c>
      <c r="B104" s="3">
        <v>7.2305657807989329E-3</v>
      </c>
      <c r="C104">
        <f t="shared" si="4"/>
        <v>0.10072305657807989</v>
      </c>
      <c r="D104">
        <f t="shared" si="5"/>
        <v>4.9999707794390919E-2</v>
      </c>
      <c r="E104" s="27">
        <f t="shared" si="6"/>
        <v>1.916344303235919E-7</v>
      </c>
      <c r="F104" s="27">
        <f t="shared" si="7"/>
        <v>2.0018760618900205E-2</v>
      </c>
    </row>
    <row r="105" spans="1:6" x14ac:dyDescent="0.25">
      <c r="A105" s="6">
        <v>43836</v>
      </c>
      <c r="B105" s="3">
        <v>7.292763527086861E-3</v>
      </c>
      <c r="C105">
        <f t="shared" si="4"/>
        <v>0.10072927635270869</v>
      </c>
      <c r="D105">
        <f t="shared" si="5"/>
        <v>5.0001508123177135E-2</v>
      </c>
      <c r="E105" s="27">
        <f t="shared" si="6"/>
        <v>1.9164626398917177E-7</v>
      </c>
      <c r="F105" s="27">
        <f t="shared" si="7"/>
        <v>2.0018952265164196E-2</v>
      </c>
    </row>
    <row r="106" spans="1:6" x14ac:dyDescent="0.25">
      <c r="A106" s="6">
        <v>43837</v>
      </c>
      <c r="B106" s="3">
        <v>7.5801000086376724E-3</v>
      </c>
      <c r="C106">
        <f t="shared" si="4"/>
        <v>0.10075801000086378</v>
      </c>
      <c r="D106">
        <f t="shared" si="5"/>
        <v>5.0009828199968999E-2</v>
      </c>
      <c r="E106" s="27">
        <f t="shared" si="6"/>
        <v>1.9170093226952773E-7</v>
      </c>
      <c r="F106" s="27">
        <f t="shared" si="7"/>
        <v>2.0019143966096466E-2</v>
      </c>
    </row>
    <row r="107" spans="1:6" x14ac:dyDescent="0.25">
      <c r="A107" s="6">
        <v>43838</v>
      </c>
      <c r="B107" s="3">
        <v>7.2439864635987479E-3</v>
      </c>
      <c r="C107">
        <f t="shared" si="4"/>
        <v>0.10072439864635988</v>
      </c>
      <c r="D107">
        <f t="shared" si="5"/>
        <v>5.0000096239407703E-2</v>
      </c>
      <c r="E107" s="27">
        <f t="shared" si="6"/>
        <v>1.9163698372595105E-7</v>
      </c>
      <c r="F107" s="27">
        <f t="shared" si="7"/>
        <v>2.0019335603080193E-2</v>
      </c>
    </row>
    <row r="108" spans="1:6" x14ac:dyDescent="0.25">
      <c r="A108" s="6">
        <v>43839</v>
      </c>
      <c r="B108" s="3">
        <v>7.3706703283389803E-3</v>
      </c>
      <c r="C108">
        <f t="shared" si="4"/>
        <v>0.1007370670328339</v>
      </c>
      <c r="D108">
        <f t="shared" si="5"/>
        <v>5.0003763486029446E-2</v>
      </c>
      <c r="E108" s="27">
        <f t="shared" si="6"/>
        <v>1.9166108643994272E-7</v>
      </c>
      <c r="F108" s="27">
        <f t="shared" si="7"/>
        <v>2.0019527264166632E-2</v>
      </c>
    </row>
    <row r="109" spans="1:6" x14ac:dyDescent="0.25">
      <c r="A109" s="6">
        <v>43840</v>
      </c>
      <c r="B109" s="3">
        <v>7.5783517601361126E-3</v>
      </c>
      <c r="C109">
        <f t="shared" si="4"/>
        <v>0.10075783517601361</v>
      </c>
      <c r="D109">
        <f t="shared" si="5"/>
        <v>5.0009777562733171E-2</v>
      </c>
      <c r="E109" s="27">
        <f t="shared" si="6"/>
        <v>1.917005996499498E-7</v>
      </c>
      <c r="F109" s="27">
        <f t="shared" si="7"/>
        <v>2.0019718964766283E-2</v>
      </c>
    </row>
    <row r="110" spans="1:6" x14ac:dyDescent="0.25">
      <c r="A110" s="6">
        <v>43841</v>
      </c>
      <c r="B110" s="3">
        <v>7.6064074723026578E-3</v>
      </c>
      <c r="C110">
        <f t="shared" si="4"/>
        <v>0.10076064074723028</v>
      </c>
      <c r="D110">
        <f t="shared" si="5"/>
        <v>5.0010590206346406E-2</v>
      </c>
      <c r="E110" s="27">
        <f t="shared" si="6"/>
        <v>1.9170593749473036E-7</v>
      </c>
      <c r="F110" s="27">
        <f t="shared" si="7"/>
        <v>2.0019910670703779E-2</v>
      </c>
    </row>
    <row r="111" spans="1:6" x14ac:dyDescent="0.25">
      <c r="A111" s="6">
        <v>43842</v>
      </c>
      <c r="B111" s="3">
        <v>7.8832432966993143E-3</v>
      </c>
      <c r="C111">
        <f t="shared" si="4"/>
        <v>0.10078832432966994</v>
      </c>
      <c r="D111">
        <f t="shared" si="5"/>
        <v>5.0018611423607084E-2</v>
      </c>
      <c r="E111" s="27">
        <f t="shared" si="6"/>
        <v>1.91758607933162E-7</v>
      </c>
      <c r="F111" s="27">
        <f t="shared" si="7"/>
        <v>2.0020102429311713E-2</v>
      </c>
    </row>
    <row r="112" spans="1:6" x14ac:dyDescent="0.25">
      <c r="A112" s="6">
        <v>43843</v>
      </c>
      <c r="B112" s="3">
        <v>8.1226461335412187E-3</v>
      </c>
      <c r="C112">
        <f t="shared" si="4"/>
        <v>0.10081226461335413</v>
      </c>
      <c r="D112">
        <f t="shared" si="5"/>
        <v>5.0025551799907822E-2</v>
      </c>
      <c r="E112" s="27">
        <f t="shared" si="6"/>
        <v>1.9180415641810147E-7</v>
      </c>
      <c r="F112" s="27">
        <f t="shared" si="7"/>
        <v>2.0020294233468131E-2</v>
      </c>
    </row>
    <row r="113" spans="1:6" x14ac:dyDescent="0.25">
      <c r="A113" s="6">
        <v>43844</v>
      </c>
      <c r="B113" s="3">
        <v>8.5937541922371935E-3</v>
      </c>
      <c r="C113">
        <f t="shared" si="4"/>
        <v>0.10085937541922373</v>
      </c>
      <c r="D113">
        <f t="shared" si="5"/>
        <v>5.0039219612957757E-2</v>
      </c>
      <c r="E113" s="27">
        <f t="shared" si="6"/>
        <v>1.9189378884936021E-7</v>
      </c>
      <c r="F113" s="27">
        <f t="shared" si="7"/>
        <v>2.002048612725698E-2</v>
      </c>
    </row>
    <row r="114" spans="1:6" x14ac:dyDescent="0.25">
      <c r="A114" s="6">
        <v>43845</v>
      </c>
      <c r="B114" s="3">
        <v>8.3620708744889822E-3</v>
      </c>
      <c r="C114">
        <f t="shared" si="4"/>
        <v>0.10083620708744891</v>
      </c>
      <c r="D114">
        <f t="shared" si="5"/>
        <v>5.003249630921406E-2</v>
      </c>
      <c r="E114" s="27">
        <f t="shared" si="6"/>
        <v>1.9184970907048878E-7</v>
      </c>
      <c r="F114" s="27">
        <f t="shared" si="7"/>
        <v>2.002067797696605E-2</v>
      </c>
    </row>
    <row r="115" spans="1:6" x14ac:dyDescent="0.25">
      <c r="A115" s="6">
        <v>43846</v>
      </c>
      <c r="B115" s="3">
        <v>8.0539655284399027E-3</v>
      </c>
      <c r="C115">
        <f t="shared" si="4"/>
        <v>0.100805396552844</v>
      </c>
      <c r="D115">
        <f t="shared" si="5"/>
        <v>5.0023560366322418E-2</v>
      </c>
      <c r="E115" s="27">
        <f t="shared" si="6"/>
        <v>1.9179108933189496E-7</v>
      </c>
      <c r="F115" s="27">
        <f t="shared" si="7"/>
        <v>2.0020869768055383E-2</v>
      </c>
    </row>
    <row r="116" spans="1:6" x14ac:dyDescent="0.25">
      <c r="A116" s="6">
        <v>43847</v>
      </c>
      <c r="B116" s="3">
        <v>8.3883272483132789E-3</v>
      </c>
      <c r="C116">
        <f t="shared" si="4"/>
        <v>0.10083883272483134</v>
      </c>
      <c r="D116">
        <f t="shared" si="5"/>
        <v>5.0033258087779822E-2</v>
      </c>
      <c r="E116" s="27">
        <f t="shared" si="6"/>
        <v>1.9185470457540209E-7</v>
      </c>
      <c r="F116" s="27">
        <f t="shared" si="7"/>
        <v>2.0021061622759958E-2</v>
      </c>
    </row>
    <row r="117" spans="1:6" x14ac:dyDescent="0.25">
      <c r="A117" s="6">
        <v>43848</v>
      </c>
      <c r="B117" s="3">
        <v>8.1899421795001825E-3</v>
      </c>
      <c r="C117">
        <f t="shared" si="4"/>
        <v>0.10081899421795003</v>
      </c>
      <c r="D117">
        <f t="shared" si="5"/>
        <v>5.0027503366611437E-2</v>
      </c>
      <c r="E117" s="27">
        <f t="shared" si="6"/>
        <v>1.918169600798136E-7</v>
      </c>
      <c r="F117" s="27">
        <f t="shared" si="7"/>
        <v>2.0021253439720037E-2</v>
      </c>
    </row>
    <row r="118" spans="1:6" x14ac:dyDescent="0.25">
      <c r="A118" s="6">
        <v>43849</v>
      </c>
      <c r="B118" s="3">
        <v>8.2771928606252352E-3</v>
      </c>
      <c r="C118">
        <f t="shared" si="4"/>
        <v>0.10082771928606253</v>
      </c>
      <c r="D118">
        <f t="shared" si="5"/>
        <v>5.0030034023795938E-2</v>
      </c>
      <c r="E118" s="27">
        <f t="shared" si="6"/>
        <v>1.9183356028550711E-7</v>
      </c>
      <c r="F118" s="27">
        <f t="shared" si="7"/>
        <v>2.0021445273280324E-2</v>
      </c>
    </row>
    <row r="119" spans="1:6" x14ac:dyDescent="0.25">
      <c r="A119" s="6">
        <v>43850</v>
      </c>
      <c r="B119" s="3">
        <v>8.1965306871341747E-3</v>
      </c>
      <c r="C119">
        <f t="shared" si="4"/>
        <v>0.10081965306871342</v>
      </c>
      <c r="D119">
        <f t="shared" si="5"/>
        <v>5.0027694446365359E-2</v>
      </c>
      <c r="E119" s="27">
        <f t="shared" si="6"/>
        <v>1.9181821360105292E-7</v>
      </c>
      <c r="F119" s="27">
        <f t="shared" si="7"/>
        <v>2.0021637091493925E-2</v>
      </c>
    </row>
    <row r="120" spans="1:6" x14ac:dyDescent="0.25">
      <c r="A120" s="6">
        <v>43851</v>
      </c>
      <c r="B120" s="3">
        <v>1.081515730873474E-2</v>
      </c>
      <c r="C120">
        <f t="shared" si="4"/>
        <v>0.10108151573087348</v>
      </c>
      <c r="D120">
        <f t="shared" si="5"/>
        <v>5.0103850536900821E-2</v>
      </c>
      <c r="E120" s="27">
        <f t="shared" si="6"/>
        <v>1.9231643023377756E-7</v>
      </c>
      <c r="F120" s="27">
        <f t="shared" si="7"/>
        <v>2.0021829407924158E-2</v>
      </c>
    </row>
    <row r="121" spans="1:6" x14ac:dyDescent="0.25">
      <c r="A121" s="6">
        <v>43852</v>
      </c>
      <c r="B121" s="3">
        <v>9.8173602869566241E-3</v>
      </c>
      <c r="C121">
        <f t="shared" si="4"/>
        <v>0.10098173602869567</v>
      </c>
      <c r="D121">
        <f t="shared" si="5"/>
        <v>5.0074782439395574E-2</v>
      </c>
      <c r="E121" s="27">
        <f t="shared" si="6"/>
        <v>1.9212659061776194E-7</v>
      </c>
      <c r="F121" s="27">
        <f t="shared" si="7"/>
        <v>2.0022021534514777E-2</v>
      </c>
    </row>
    <row r="122" spans="1:6" x14ac:dyDescent="0.25">
      <c r="A122" s="6">
        <v>43853</v>
      </c>
      <c r="B122" s="3">
        <v>8.8958794357464604E-3</v>
      </c>
      <c r="C122">
        <f t="shared" si="4"/>
        <v>0.10088958794357465</v>
      </c>
      <c r="D122">
        <f t="shared" si="5"/>
        <v>5.0047992029945733E-2</v>
      </c>
      <c r="E122" s="27">
        <f t="shared" si="6"/>
        <v>1.9195127082110855E-7</v>
      </c>
      <c r="F122" s="27">
        <f t="shared" si="7"/>
        <v>2.00222134857856E-2</v>
      </c>
    </row>
    <row r="123" spans="1:6" x14ac:dyDescent="0.25">
      <c r="A123" s="6">
        <v>43854</v>
      </c>
      <c r="B123" s="3">
        <v>8.8003919889996993E-3</v>
      </c>
      <c r="C123">
        <f t="shared" si="4"/>
        <v>0.10088003919889997</v>
      </c>
      <c r="D123">
        <f t="shared" si="5"/>
        <v>5.0045218881426635E-2</v>
      </c>
      <c r="E123" s="27">
        <f t="shared" si="6"/>
        <v>1.9193310349866813E-7</v>
      </c>
      <c r="F123" s="27">
        <f t="shared" si="7"/>
        <v>2.0022405418889097E-2</v>
      </c>
    </row>
    <row r="124" spans="1:6" x14ac:dyDescent="0.25">
      <c r="A124" s="6">
        <v>43855</v>
      </c>
      <c r="B124" s="3">
        <v>1.0743969971827871E-2</v>
      </c>
      <c r="C124">
        <f t="shared" si="4"/>
        <v>0.10107439699718279</v>
      </c>
      <c r="D124">
        <f t="shared" si="5"/>
        <v>5.0101774651769883E-2</v>
      </c>
      <c r="E124" s="27">
        <f t="shared" si="6"/>
        <v>1.9230288621990638E-7</v>
      </c>
      <c r="F124" s="27">
        <f t="shared" si="7"/>
        <v>2.0022597721775316E-2</v>
      </c>
    </row>
    <row r="125" spans="1:6" x14ac:dyDescent="0.25">
      <c r="A125" s="6">
        <v>43856</v>
      </c>
      <c r="B125" s="3">
        <v>9.4736914437896259E-3</v>
      </c>
      <c r="C125">
        <f t="shared" si="4"/>
        <v>0.10094736914437896</v>
      </c>
      <c r="D125">
        <f t="shared" si="5"/>
        <v>5.0064784784470642E-2</v>
      </c>
      <c r="E125" s="27">
        <f t="shared" si="6"/>
        <v>1.9206120461259317E-7</v>
      </c>
      <c r="F125" s="27">
        <f t="shared" si="7"/>
        <v>2.002278978297993E-2</v>
      </c>
    </row>
    <row r="126" spans="1:6" x14ac:dyDescent="0.25">
      <c r="A126" s="6">
        <v>43857</v>
      </c>
      <c r="B126" s="3">
        <v>9.4629680178659869E-3</v>
      </c>
      <c r="C126">
        <f t="shared" si="4"/>
        <v>0.1009462968017866</v>
      </c>
      <c r="D126">
        <f t="shared" si="5"/>
        <v>5.0064472946565013E-2</v>
      </c>
      <c r="E126" s="27">
        <f t="shared" si="6"/>
        <v>1.9205916438696081E-7</v>
      </c>
      <c r="F126" s="27">
        <f t="shared" si="7"/>
        <v>2.0022981842144318E-2</v>
      </c>
    </row>
    <row r="127" spans="1:6" x14ac:dyDescent="0.25">
      <c r="A127" s="6">
        <v>43858</v>
      </c>
      <c r="B127" s="3">
        <v>1.036756894993947E-2</v>
      </c>
      <c r="C127">
        <f t="shared" si="4"/>
        <v>0.10103675689499396</v>
      </c>
      <c r="D127">
        <f t="shared" si="5"/>
        <v>5.0090803672935648E-2</v>
      </c>
      <c r="E127" s="27">
        <f t="shared" si="6"/>
        <v>1.9223127263126706E-7</v>
      </c>
      <c r="F127" s="27">
        <f t="shared" si="7"/>
        <v>2.0023174073416951E-2</v>
      </c>
    </row>
    <row r="128" spans="1:6" x14ac:dyDescent="0.25">
      <c r="A128" s="6">
        <v>43859</v>
      </c>
      <c r="B128" s="3">
        <v>1.0311529040574811E-2</v>
      </c>
      <c r="C128">
        <f t="shared" si="4"/>
        <v>0.10103115290405748</v>
      </c>
      <c r="D128">
        <f t="shared" si="5"/>
        <v>5.0089171023052159E-2</v>
      </c>
      <c r="E128" s="27">
        <f t="shared" si="6"/>
        <v>1.9222061054805456E-7</v>
      </c>
      <c r="F128" s="27">
        <f t="shared" si="7"/>
        <v>2.0023366294027498E-2</v>
      </c>
    </row>
    <row r="129" spans="1:6" x14ac:dyDescent="0.25">
      <c r="A129" s="6">
        <v>43860</v>
      </c>
      <c r="B129" s="3">
        <v>1.04018775533933E-2</v>
      </c>
      <c r="C129">
        <f t="shared" si="4"/>
        <v>0.10104018775533934</v>
      </c>
      <c r="D129">
        <f t="shared" si="5"/>
        <v>5.0091803305112648E-2</v>
      </c>
      <c r="E129" s="27">
        <f t="shared" si="6"/>
        <v>1.9223780014333967E-7</v>
      </c>
      <c r="F129" s="27">
        <f t="shared" si="7"/>
        <v>2.0023558531827641E-2</v>
      </c>
    </row>
    <row r="130" spans="1:6" x14ac:dyDescent="0.25">
      <c r="A130" s="6">
        <v>43861</v>
      </c>
      <c r="B130" s="3">
        <v>1.0620452750781819E-2</v>
      </c>
      <c r="C130">
        <f t="shared" si="4"/>
        <v>0.10106204527507819</v>
      </c>
      <c r="D130">
        <f t="shared" si="5"/>
        <v>5.0098173524650652E-2</v>
      </c>
      <c r="E130" s="27">
        <f t="shared" si="6"/>
        <v>1.9227938598759168E-7</v>
      </c>
      <c r="F130" s="27">
        <f t="shared" si="7"/>
        <v>2.0023750811213627E-2</v>
      </c>
    </row>
    <row r="131" spans="1:6" x14ac:dyDescent="0.25">
      <c r="A131" s="6">
        <v>43862</v>
      </c>
      <c r="B131" s="3">
        <v>1.055129822414903E-2</v>
      </c>
      <c r="C131">
        <f t="shared" si="4"/>
        <v>0.10105512982241491</v>
      </c>
      <c r="D131">
        <f t="shared" si="5"/>
        <v>5.0096157745833259E-2</v>
      </c>
      <c r="E131" s="27">
        <f t="shared" si="6"/>
        <v>1.922662287336661E-7</v>
      </c>
      <c r="F131" s="27">
        <f t="shared" si="7"/>
        <v>2.002394307744236E-2</v>
      </c>
    </row>
    <row r="132" spans="1:6" x14ac:dyDescent="0.25">
      <c r="A132" s="6">
        <v>43863</v>
      </c>
      <c r="B132" s="3">
        <v>1.0621099967286879E-2</v>
      </c>
      <c r="C132">
        <f t="shared" si="4"/>
        <v>0.1010621099967287</v>
      </c>
      <c r="D132">
        <f t="shared" si="5"/>
        <v>5.0098192391699319E-2</v>
      </c>
      <c r="E132" s="27">
        <f t="shared" si="6"/>
        <v>1.9227950912619615E-7</v>
      </c>
      <c r="F132" s="27">
        <f t="shared" si="7"/>
        <v>2.0024135356951488E-2</v>
      </c>
    </row>
    <row r="133" spans="1:6" x14ac:dyDescent="0.25">
      <c r="A133" s="6">
        <v>43864</v>
      </c>
      <c r="B133" s="3">
        <v>1.0567020363799589E-2</v>
      </c>
      <c r="C133">
        <f t="shared" si="4"/>
        <v>0.10105670203637997</v>
      </c>
      <c r="D133">
        <f t="shared" si="5"/>
        <v>5.0096616003063477E-2</v>
      </c>
      <c r="E133" s="27">
        <f t="shared" si="6"/>
        <v>1.9226922000833326E-7</v>
      </c>
      <c r="F133" s="27">
        <f t="shared" si="7"/>
        <v>2.0024327626171495E-2</v>
      </c>
    </row>
    <row r="134" spans="1:6" x14ac:dyDescent="0.25">
      <c r="A134" s="6">
        <v>43865</v>
      </c>
      <c r="B134" s="3">
        <v>1.028434256195318E-2</v>
      </c>
      <c r="C134">
        <f t="shared" si="4"/>
        <v>0.10102843425619533</v>
      </c>
      <c r="D134">
        <f t="shared" si="5"/>
        <v>5.0088379050143621E-2</v>
      </c>
      <c r="E134" s="27">
        <f t="shared" si="6"/>
        <v>1.922154380825634E-7</v>
      </c>
      <c r="F134" s="27">
        <f t="shared" si="7"/>
        <v>2.0024519841609578E-2</v>
      </c>
    </row>
    <row r="135" spans="1:6" x14ac:dyDescent="0.25">
      <c r="A135" s="6">
        <v>43866</v>
      </c>
      <c r="B135" s="3">
        <v>8.8430027828850129E-3</v>
      </c>
      <c r="C135">
        <f t="shared" si="4"/>
        <v>0.10088430027828851</v>
      </c>
      <c r="D135">
        <f t="shared" si="5"/>
        <v>5.0046456316041078E-2</v>
      </c>
      <c r="E135" s="27">
        <f t="shared" si="6"/>
        <v>1.9194121057513035E-7</v>
      </c>
      <c r="F135" s="27">
        <f t="shared" si="7"/>
        <v>2.0024711782820153E-2</v>
      </c>
    </row>
    <row r="136" spans="1:6" x14ac:dyDescent="0.25">
      <c r="A136" s="6">
        <v>43867</v>
      </c>
      <c r="B136" s="3">
        <v>8.9972005785976545E-3</v>
      </c>
      <c r="C136">
        <f t="shared" si="4"/>
        <v>0.10089972005785977</v>
      </c>
      <c r="D136">
        <f t="shared" si="5"/>
        <v>5.0050935211576164E-2</v>
      </c>
      <c r="E136" s="27">
        <f t="shared" si="6"/>
        <v>1.9197054805528875E-7</v>
      </c>
      <c r="F136" s="27">
        <f t="shared" si="7"/>
        <v>2.0024903753368208E-2</v>
      </c>
    </row>
    <row r="137" spans="1:6" x14ac:dyDescent="0.25">
      <c r="A137" s="6">
        <v>43868</v>
      </c>
      <c r="B137" s="3">
        <v>9.4228531633902581E-3</v>
      </c>
      <c r="C137">
        <f t="shared" ref="C137:C200" si="8">$B$2+$B$3*B137</f>
        <v>0.10094228531633903</v>
      </c>
      <c r="D137">
        <f t="shared" ref="D137:D200" si="9">C137*($E$4+$E$3*B137+$E$2*POWER(B137,2))*(1-$B$1)</f>
        <v>5.0063306466690841E-2</v>
      </c>
      <c r="E137" s="27">
        <f t="shared" ref="E137:E200" si="10">C137/$B$6</f>
        <v>1.920515321848155E-7</v>
      </c>
      <c r="F137" s="27">
        <f t="shared" si="7"/>
        <v>2.0025095804900393E-2</v>
      </c>
    </row>
    <row r="138" spans="1:6" x14ac:dyDescent="0.25">
      <c r="A138" s="6">
        <v>43869</v>
      </c>
      <c r="B138" s="3">
        <v>1.016758702313708E-2</v>
      </c>
      <c r="C138">
        <f t="shared" si="8"/>
        <v>0.10101675870231372</v>
      </c>
      <c r="D138">
        <f t="shared" si="9"/>
        <v>5.0084978347303133E-2</v>
      </c>
      <c r="E138" s="27">
        <f t="shared" si="10"/>
        <v>1.9219322431947054E-7</v>
      </c>
      <c r="F138" s="27">
        <f t="shared" ref="F138:F201" si="11">F137+E138</f>
        <v>2.0025287998124711E-2</v>
      </c>
    </row>
    <row r="139" spans="1:6" x14ac:dyDescent="0.25">
      <c r="A139" s="6">
        <v>43870</v>
      </c>
      <c r="B139" s="3">
        <v>1.0957371675002849E-2</v>
      </c>
      <c r="C139">
        <f t="shared" si="8"/>
        <v>0.1010957371675003</v>
      </c>
      <c r="D139">
        <f t="shared" si="9"/>
        <v>5.0107998570961126E-2</v>
      </c>
      <c r="E139" s="27">
        <f t="shared" si="10"/>
        <v>1.9234348776160635E-7</v>
      </c>
      <c r="F139" s="27">
        <f t="shared" si="11"/>
        <v>2.0025480341612473E-2</v>
      </c>
    </row>
    <row r="140" spans="1:6" x14ac:dyDescent="0.25">
      <c r="A140" s="6">
        <v>43871</v>
      </c>
      <c r="B140" s="3">
        <v>9.8663237267772163E-3</v>
      </c>
      <c r="C140">
        <f t="shared" si="8"/>
        <v>0.10098663237267773</v>
      </c>
      <c r="D140">
        <f t="shared" si="9"/>
        <v>5.0076207423868459E-2</v>
      </c>
      <c r="E140" s="27">
        <f t="shared" si="10"/>
        <v>1.9213590634071106E-7</v>
      </c>
      <c r="F140" s="27">
        <f t="shared" si="11"/>
        <v>2.0025672477518814E-2</v>
      </c>
    </row>
    <row r="141" spans="1:6" x14ac:dyDescent="0.25">
      <c r="A141" s="6">
        <v>43872</v>
      </c>
      <c r="B141" s="3">
        <v>8.9830943264772034E-3</v>
      </c>
      <c r="C141">
        <f t="shared" si="8"/>
        <v>0.10089830943264773</v>
      </c>
      <c r="D141">
        <f t="shared" si="9"/>
        <v>5.0050525414764083E-2</v>
      </c>
      <c r="E141" s="27">
        <f t="shared" si="10"/>
        <v>1.9196786421736631E-7</v>
      </c>
      <c r="F141" s="27">
        <f t="shared" si="11"/>
        <v>2.002586444538303E-2</v>
      </c>
    </row>
    <row r="142" spans="1:6" x14ac:dyDescent="0.25">
      <c r="A142" s="6">
        <v>43873</v>
      </c>
      <c r="B142" s="3">
        <v>8.3832242986045784E-3</v>
      </c>
      <c r="C142">
        <f t="shared" si="8"/>
        <v>0.10083832242986046</v>
      </c>
      <c r="D142">
        <f t="shared" si="9"/>
        <v>5.0033110032137229E-2</v>
      </c>
      <c r="E142" s="27">
        <f t="shared" si="10"/>
        <v>1.9185373369455948E-7</v>
      </c>
      <c r="F142" s="27">
        <f t="shared" si="11"/>
        <v>2.0026056299116725E-2</v>
      </c>
    </row>
    <row r="143" spans="1:6" x14ac:dyDescent="0.25">
      <c r="A143" s="6">
        <v>43874</v>
      </c>
      <c r="B143" s="3">
        <v>8.3184483788776957E-3</v>
      </c>
      <c r="C143">
        <f t="shared" si="8"/>
        <v>0.10083184483788778</v>
      </c>
      <c r="D143">
        <f t="shared" si="9"/>
        <v>5.0031230778892412E-2</v>
      </c>
      <c r="E143" s="27">
        <f t="shared" si="10"/>
        <v>1.9184140950891889E-7</v>
      </c>
      <c r="F143" s="27">
        <f t="shared" si="11"/>
        <v>2.0026248140526233E-2</v>
      </c>
    </row>
    <row r="144" spans="1:6" x14ac:dyDescent="0.25">
      <c r="A144" s="6">
        <v>43875</v>
      </c>
      <c r="B144" s="3">
        <v>8.6412365233585371E-3</v>
      </c>
      <c r="C144">
        <f t="shared" si="8"/>
        <v>0.10086412365233587</v>
      </c>
      <c r="D144">
        <f t="shared" si="9"/>
        <v>5.004059792553095E-2</v>
      </c>
      <c r="E144" s="27">
        <f t="shared" si="10"/>
        <v>1.919028227784168E-7</v>
      </c>
      <c r="F144" s="27">
        <f t="shared" si="11"/>
        <v>2.0026440043349011E-2</v>
      </c>
    </row>
    <row r="145" spans="1:6" x14ac:dyDescent="0.25">
      <c r="A145" s="6">
        <v>43876</v>
      </c>
      <c r="B145" s="3">
        <v>8.8254267791657813E-3</v>
      </c>
      <c r="C145">
        <f t="shared" si="8"/>
        <v>0.10088254267791659</v>
      </c>
      <c r="D145">
        <f t="shared" si="9"/>
        <v>5.0045945888342561E-2</v>
      </c>
      <c r="E145" s="27">
        <f t="shared" si="10"/>
        <v>1.919378665865993E-7</v>
      </c>
      <c r="F145" s="27">
        <f t="shared" si="11"/>
        <v>2.0026631981215598E-2</v>
      </c>
    </row>
    <row r="146" spans="1:6" x14ac:dyDescent="0.25">
      <c r="A146" s="6">
        <v>43877</v>
      </c>
      <c r="B146" s="3">
        <v>9.1916962927365287E-3</v>
      </c>
      <c r="C146">
        <f t="shared" si="8"/>
        <v>0.10091916962927366</v>
      </c>
      <c r="D146">
        <f t="shared" si="9"/>
        <v>5.0056586696235375E-2</v>
      </c>
      <c r="E146" s="27">
        <f t="shared" si="10"/>
        <v>1.9200755256711124E-7</v>
      </c>
      <c r="F146" s="27">
        <f t="shared" si="11"/>
        <v>2.0026823988768164E-2</v>
      </c>
    </row>
    <row r="147" spans="1:6" x14ac:dyDescent="0.25">
      <c r="A147" s="6">
        <v>43878</v>
      </c>
      <c r="B147" s="3">
        <v>7.7964877786646366E-3</v>
      </c>
      <c r="C147">
        <f t="shared" si="8"/>
        <v>0.10077964877786647</v>
      </c>
      <c r="D147">
        <f t="shared" si="9"/>
        <v>5.0016097211788346E-2</v>
      </c>
      <c r="E147" s="27">
        <f t="shared" si="10"/>
        <v>1.9174210193658002E-7</v>
      </c>
      <c r="F147" s="27">
        <f t="shared" si="11"/>
        <v>2.0027015730870099E-2</v>
      </c>
    </row>
    <row r="148" spans="1:6" x14ac:dyDescent="0.25">
      <c r="A148" s="6">
        <v>43879</v>
      </c>
      <c r="B148" s="3">
        <v>4.8393008648428886E-3</v>
      </c>
      <c r="C148">
        <f t="shared" si="8"/>
        <v>0.10048393008648429</v>
      </c>
      <c r="D148">
        <f t="shared" si="9"/>
        <v>4.9930669579688697E-2</v>
      </c>
      <c r="E148" s="27">
        <f t="shared" si="10"/>
        <v>1.9117947124521364E-7</v>
      </c>
      <c r="F148" s="27">
        <f t="shared" si="11"/>
        <v>2.0027206910341343E-2</v>
      </c>
    </row>
    <row r="149" spans="1:6" x14ac:dyDescent="0.25">
      <c r="A149" s="6">
        <v>43880</v>
      </c>
      <c r="B149" s="3">
        <v>4.8940489231934911E-3</v>
      </c>
      <c r="C149">
        <f t="shared" si="8"/>
        <v>0.10048940489231935</v>
      </c>
      <c r="D149">
        <f t="shared" si="9"/>
        <v>4.9932246355796163E-2</v>
      </c>
      <c r="E149" s="27">
        <f t="shared" si="10"/>
        <v>1.9118988754246451E-7</v>
      </c>
      <c r="F149" s="27">
        <f t="shared" si="11"/>
        <v>2.0027398100228886E-2</v>
      </c>
    </row>
    <row r="150" spans="1:6" x14ac:dyDescent="0.25">
      <c r="A150" s="6">
        <v>43881</v>
      </c>
      <c r="B150" s="3">
        <v>4.9526573620130203E-3</v>
      </c>
      <c r="C150">
        <f t="shared" si="8"/>
        <v>0.10049526573620131</v>
      </c>
      <c r="D150">
        <f t="shared" si="9"/>
        <v>4.9933934512578493E-2</v>
      </c>
      <c r="E150" s="27">
        <f t="shared" si="10"/>
        <v>1.9120103831088528E-7</v>
      </c>
      <c r="F150" s="27">
        <f t="shared" si="11"/>
        <v>2.0027589301267197E-2</v>
      </c>
    </row>
    <row r="151" spans="1:6" x14ac:dyDescent="0.25">
      <c r="A151" s="6">
        <v>43882</v>
      </c>
      <c r="B151" s="3">
        <v>8.38810126506403E-3</v>
      </c>
      <c r="C151">
        <f t="shared" si="8"/>
        <v>0.1008388101265064</v>
      </c>
      <c r="D151">
        <f t="shared" si="9"/>
        <v>5.0033251531127504E-2</v>
      </c>
      <c r="E151" s="27">
        <f t="shared" si="10"/>
        <v>1.9185466158011111E-7</v>
      </c>
      <c r="F151" s="27">
        <f t="shared" si="11"/>
        <v>2.0027781155928778E-2</v>
      </c>
    </row>
    <row r="152" spans="1:6" x14ac:dyDescent="0.25">
      <c r="A152" s="6">
        <v>43883</v>
      </c>
      <c r="B152" s="3">
        <v>8.7477997614338644E-3</v>
      </c>
      <c r="C152">
        <f t="shared" si="8"/>
        <v>0.10087477997614339</v>
      </c>
      <c r="D152">
        <f t="shared" si="9"/>
        <v>5.0043691735242563E-2</v>
      </c>
      <c r="E152" s="27">
        <f t="shared" si="10"/>
        <v>1.9192309736709169E-7</v>
      </c>
      <c r="F152" s="27">
        <f t="shared" si="11"/>
        <v>2.0027973079026144E-2</v>
      </c>
    </row>
    <row r="153" spans="1:6" x14ac:dyDescent="0.25">
      <c r="A153" s="6">
        <v>43884</v>
      </c>
      <c r="B153" s="3">
        <v>8.5751749734429405E-3</v>
      </c>
      <c r="C153">
        <f t="shared" si="8"/>
        <v>0.1008575174973443</v>
      </c>
      <c r="D153">
        <f t="shared" si="9"/>
        <v>5.0038680334708041E-2</v>
      </c>
      <c r="E153" s="27">
        <f t="shared" si="10"/>
        <v>1.918902539903811E-7</v>
      </c>
      <c r="F153" s="27">
        <f t="shared" si="11"/>
        <v>2.0028164969280133E-2</v>
      </c>
    </row>
    <row r="154" spans="1:6" x14ac:dyDescent="0.25">
      <c r="A154" s="6">
        <v>43885</v>
      </c>
      <c r="B154" s="3">
        <v>7.5731724468760557E-3</v>
      </c>
      <c r="C154">
        <f t="shared" si="8"/>
        <v>0.10075731724468762</v>
      </c>
      <c r="D154">
        <f t="shared" si="9"/>
        <v>5.0009627547333263E-2</v>
      </c>
      <c r="E154" s="27">
        <f t="shared" si="10"/>
        <v>1.9169961424027324E-7</v>
      </c>
      <c r="F154" s="27">
        <f t="shared" si="11"/>
        <v>2.0028356668894375E-2</v>
      </c>
    </row>
    <row r="155" spans="1:6" x14ac:dyDescent="0.25">
      <c r="A155" s="6">
        <v>43886</v>
      </c>
      <c r="B155" s="3">
        <v>6.7847707159474106E-3</v>
      </c>
      <c r="C155">
        <f t="shared" si="8"/>
        <v>0.10067847707159475</v>
      </c>
      <c r="D155">
        <f t="shared" si="9"/>
        <v>4.998681102332888E-2</v>
      </c>
      <c r="E155" s="27">
        <f t="shared" si="10"/>
        <v>1.9154961391094891E-7</v>
      </c>
      <c r="F155" s="27">
        <f t="shared" si="11"/>
        <v>2.0028548218508285E-2</v>
      </c>
    </row>
    <row r="156" spans="1:6" x14ac:dyDescent="0.25">
      <c r="A156" s="6">
        <v>43887</v>
      </c>
      <c r="B156" s="3">
        <v>6.7045746462432486E-3</v>
      </c>
      <c r="C156">
        <f t="shared" si="8"/>
        <v>0.10067045746462433</v>
      </c>
      <c r="D156">
        <f t="shared" si="9"/>
        <v>4.9984492244744987E-2</v>
      </c>
      <c r="E156" s="27">
        <f t="shared" si="10"/>
        <v>1.9153435590681951E-7</v>
      </c>
      <c r="F156" s="27">
        <f t="shared" si="11"/>
        <v>2.0028739752864191E-2</v>
      </c>
    </row>
    <row r="157" spans="1:6" x14ac:dyDescent="0.25">
      <c r="A157" s="6">
        <v>43888</v>
      </c>
      <c r="B157" s="3">
        <v>4.6309618207869717E-3</v>
      </c>
      <c r="C157">
        <f t="shared" si="8"/>
        <v>0.1004630961820787</v>
      </c>
      <c r="D157">
        <f t="shared" si="9"/>
        <v>4.9924670938026536E-2</v>
      </c>
      <c r="E157" s="27">
        <f t="shared" si="10"/>
        <v>1.9113983291871899E-7</v>
      </c>
      <c r="F157" s="27">
        <f t="shared" si="11"/>
        <v>2.0028930892697111E-2</v>
      </c>
    </row>
    <row r="158" spans="1:6" x14ac:dyDescent="0.25">
      <c r="A158" s="6">
        <v>43889</v>
      </c>
      <c r="B158" s="3">
        <v>3.7605458830146832E-3</v>
      </c>
      <c r="C158">
        <f t="shared" si="8"/>
        <v>0.10037605458830147</v>
      </c>
      <c r="D158">
        <f t="shared" si="9"/>
        <v>4.9899637442156503E-2</v>
      </c>
      <c r="E158" s="27">
        <f t="shared" si="10"/>
        <v>1.909742286687623E-7</v>
      </c>
      <c r="F158" s="27">
        <f t="shared" si="11"/>
        <v>2.0029121866925778E-2</v>
      </c>
    </row>
    <row r="159" spans="1:6" x14ac:dyDescent="0.25">
      <c r="A159" s="6">
        <v>43890</v>
      </c>
      <c r="B159" s="3">
        <v>3.8862944924437492E-3</v>
      </c>
      <c r="C159">
        <f t="shared" si="8"/>
        <v>0.10038862944924438</v>
      </c>
      <c r="D159">
        <f t="shared" si="9"/>
        <v>4.99032512204102E-2</v>
      </c>
      <c r="E159" s="27">
        <f t="shared" si="10"/>
        <v>1.9099815344224577E-7</v>
      </c>
      <c r="F159" s="27">
        <f t="shared" si="11"/>
        <v>2.0029312865079221E-2</v>
      </c>
    </row>
    <row r="160" spans="1:6" x14ac:dyDescent="0.25">
      <c r="A160" s="6">
        <v>43891</v>
      </c>
      <c r="B160" s="3">
        <v>3.933359728868659E-3</v>
      </c>
      <c r="C160">
        <f t="shared" si="8"/>
        <v>0.10039333597288687</v>
      </c>
      <c r="D160">
        <f t="shared" si="9"/>
        <v>4.99046040295942E-2</v>
      </c>
      <c r="E160" s="27">
        <f t="shared" si="10"/>
        <v>1.9100710801538596E-7</v>
      </c>
      <c r="F160" s="27">
        <f t="shared" si="11"/>
        <v>2.0029503872187236E-2</v>
      </c>
    </row>
    <row r="161" spans="1:6" x14ac:dyDescent="0.25">
      <c r="A161" s="6">
        <v>43892</v>
      </c>
      <c r="B161" s="3">
        <v>3.4715321525171029E-3</v>
      </c>
      <c r="C161">
        <f t="shared" si="8"/>
        <v>0.10034715321525171</v>
      </c>
      <c r="D161">
        <f t="shared" si="9"/>
        <v>4.9891335308985124E-2</v>
      </c>
      <c r="E161" s="27">
        <f t="shared" si="10"/>
        <v>1.9091924127711513E-7</v>
      </c>
      <c r="F161" s="27">
        <f t="shared" si="11"/>
        <v>2.0029694791428514E-2</v>
      </c>
    </row>
    <row r="162" spans="1:6" x14ac:dyDescent="0.25">
      <c r="A162" s="6">
        <v>43893</v>
      </c>
      <c r="B162" s="3">
        <v>3.4354928518138031E-3</v>
      </c>
      <c r="C162">
        <f t="shared" si="8"/>
        <v>0.10034354928518138</v>
      </c>
      <c r="D162">
        <f t="shared" si="9"/>
        <v>4.9890300402741013E-2</v>
      </c>
      <c r="E162" s="27">
        <f t="shared" si="10"/>
        <v>1.9091238448474388E-7</v>
      </c>
      <c r="F162" s="27">
        <f t="shared" si="11"/>
        <v>2.0029885703812998E-2</v>
      </c>
    </row>
    <row r="163" spans="1:6" x14ac:dyDescent="0.25">
      <c r="A163" s="6">
        <v>43894</v>
      </c>
      <c r="B163" s="3">
        <v>3.6319502997854991E-3</v>
      </c>
      <c r="C163">
        <f t="shared" si="8"/>
        <v>0.10036319502997855</v>
      </c>
      <c r="D163">
        <f t="shared" si="9"/>
        <v>4.9895942823564993E-2</v>
      </c>
      <c r="E163" s="27">
        <f t="shared" si="10"/>
        <v>1.9094976223359693E-7</v>
      </c>
      <c r="F163" s="27">
        <f t="shared" si="11"/>
        <v>2.0030076653575233E-2</v>
      </c>
    </row>
    <row r="164" spans="1:6" x14ac:dyDescent="0.25">
      <c r="A164" s="6">
        <v>43895</v>
      </c>
      <c r="B164" s="3">
        <v>3.6951629662935982E-3</v>
      </c>
      <c r="C164">
        <f t="shared" si="8"/>
        <v>0.10036951629662937</v>
      </c>
      <c r="D164">
        <f t="shared" si="9"/>
        <v>4.9897758833314959E-2</v>
      </c>
      <c r="E164" s="27">
        <f t="shared" si="10"/>
        <v>1.9096178899663121E-7</v>
      </c>
      <c r="F164" s="27">
        <f t="shared" si="11"/>
        <v>2.0030267615364229E-2</v>
      </c>
    </row>
    <row r="165" spans="1:6" x14ac:dyDescent="0.25">
      <c r="A165" s="6">
        <v>43896</v>
      </c>
      <c r="B165" s="3">
        <v>3.5078391530058428E-3</v>
      </c>
      <c r="C165">
        <f t="shared" si="8"/>
        <v>0.10035078391530058</v>
      </c>
      <c r="D165">
        <f t="shared" si="9"/>
        <v>4.9892377980801046E-2</v>
      </c>
      <c r="E165" s="27">
        <f t="shared" si="10"/>
        <v>1.9092614900171345E-7</v>
      </c>
      <c r="F165" s="27">
        <f t="shared" si="11"/>
        <v>2.0030458541513231E-2</v>
      </c>
    </row>
    <row r="166" spans="1:6" x14ac:dyDescent="0.25">
      <c r="A166" s="6">
        <v>43897</v>
      </c>
      <c r="B166" s="3">
        <v>3.4805638080992259E-3</v>
      </c>
      <c r="C166">
        <f t="shared" si="8"/>
        <v>0.10034805638080993</v>
      </c>
      <c r="D166">
        <f t="shared" si="9"/>
        <v>4.9891594674561786E-2</v>
      </c>
      <c r="E166" s="27">
        <f t="shared" si="10"/>
        <v>1.9092095962863382E-7</v>
      </c>
      <c r="F166" s="27">
        <f t="shared" si="11"/>
        <v>2.003064946247286E-2</v>
      </c>
    </row>
    <row r="167" spans="1:6" x14ac:dyDescent="0.25">
      <c r="A167" s="6">
        <v>43898</v>
      </c>
      <c r="B167" s="3">
        <v>3.5619520593583851E-3</v>
      </c>
      <c r="C167">
        <f t="shared" si="8"/>
        <v>0.10035619520593585</v>
      </c>
      <c r="D167">
        <f t="shared" si="9"/>
        <v>4.9893932152110299E-2</v>
      </c>
      <c r="E167" s="27">
        <f t="shared" si="10"/>
        <v>1.909364444557379E-7</v>
      </c>
      <c r="F167" s="27">
        <f t="shared" si="11"/>
        <v>2.0030840398917317E-2</v>
      </c>
    </row>
    <row r="168" spans="1:6" x14ac:dyDescent="0.25">
      <c r="A168" s="6">
        <v>43899</v>
      </c>
      <c r="B168" s="3">
        <v>3.2554677509587229E-3</v>
      </c>
      <c r="C168">
        <f t="shared" si="8"/>
        <v>0.10032554677509588</v>
      </c>
      <c r="D168">
        <f t="shared" si="9"/>
        <v>4.9885131952417811E-2</v>
      </c>
      <c r="E168" s="27">
        <f t="shared" si="10"/>
        <v>1.9087813313374407E-7</v>
      </c>
      <c r="F168" s="27">
        <f t="shared" si="11"/>
        <v>2.003103127705045E-2</v>
      </c>
    </row>
    <row r="169" spans="1:6" x14ac:dyDescent="0.25">
      <c r="A169" s="6">
        <v>43900</v>
      </c>
      <c r="B169" s="3">
        <v>3.042742732671994E-3</v>
      </c>
      <c r="C169">
        <f t="shared" si="8"/>
        <v>0.1003042742732672</v>
      </c>
      <c r="D169">
        <f t="shared" si="9"/>
        <v>4.9879027187634296E-2</v>
      </c>
      <c r="E169" s="27">
        <f t="shared" si="10"/>
        <v>1.9083766033726635E-7</v>
      </c>
      <c r="F169" s="27">
        <f t="shared" si="11"/>
        <v>2.0031222114710787E-2</v>
      </c>
    </row>
    <row r="170" spans="1:6" x14ac:dyDescent="0.25">
      <c r="A170" s="6">
        <v>43901</v>
      </c>
      <c r="B170" s="3">
        <v>3.4588986825051351E-3</v>
      </c>
      <c r="C170">
        <f t="shared" si="8"/>
        <v>0.10034588986825052</v>
      </c>
      <c r="D170">
        <f t="shared" si="9"/>
        <v>4.989097251685657E-2</v>
      </c>
      <c r="E170" s="27">
        <f t="shared" si="10"/>
        <v>1.9091683764887846E-7</v>
      </c>
      <c r="F170" s="27">
        <f t="shared" si="11"/>
        <v>2.0031413031548435E-2</v>
      </c>
    </row>
    <row r="171" spans="1:6" x14ac:dyDescent="0.25">
      <c r="A171" s="6">
        <v>43902</v>
      </c>
      <c r="B171" s="3">
        <v>3.797023790690053E-3</v>
      </c>
      <c r="C171">
        <f t="shared" si="8"/>
        <v>0.10037970237906901</v>
      </c>
      <c r="D171">
        <f t="shared" si="9"/>
        <v>4.9900685651304372E-2</v>
      </c>
      <c r="E171" s="27">
        <f t="shared" si="10"/>
        <v>1.9098116890994866E-7</v>
      </c>
      <c r="F171" s="27">
        <f t="shared" si="11"/>
        <v>2.0031604012717346E-2</v>
      </c>
    </row>
    <row r="172" spans="1:6" x14ac:dyDescent="0.25">
      <c r="A172" s="6">
        <v>43903</v>
      </c>
      <c r="B172" s="3">
        <v>4.0880334118150426E-3</v>
      </c>
      <c r="C172">
        <f t="shared" si="8"/>
        <v>0.1004088033411815</v>
      </c>
      <c r="D172">
        <f t="shared" si="9"/>
        <v>4.9909050790723615E-2</v>
      </c>
      <c r="E172" s="27">
        <f t="shared" si="10"/>
        <v>1.9103653603725553E-7</v>
      </c>
      <c r="F172" s="27">
        <f t="shared" si="11"/>
        <v>2.0031795049253384E-2</v>
      </c>
    </row>
    <row r="173" spans="1:6" x14ac:dyDescent="0.25">
      <c r="A173" s="6">
        <v>43904</v>
      </c>
      <c r="B173" s="3">
        <v>4.0747145763549118E-3</v>
      </c>
      <c r="C173">
        <f t="shared" si="8"/>
        <v>0.1004074714576355</v>
      </c>
      <c r="D173">
        <f t="shared" si="9"/>
        <v>4.9908667827163473E-2</v>
      </c>
      <c r="E173" s="27">
        <f t="shared" si="10"/>
        <v>1.910340020122441E-7</v>
      </c>
      <c r="F173" s="27">
        <f t="shared" si="11"/>
        <v>2.0031986083255397E-2</v>
      </c>
    </row>
    <row r="174" spans="1:6" x14ac:dyDescent="0.25">
      <c r="A174" s="6">
        <v>43905</v>
      </c>
      <c r="B174" s="3">
        <v>4.7360642910860944E-3</v>
      </c>
      <c r="C174">
        <f t="shared" si="8"/>
        <v>0.10047360642910862</v>
      </c>
      <c r="D174">
        <f t="shared" si="9"/>
        <v>4.9927696795454835E-2</v>
      </c>
      <c r="E174" s="27">
        <f t="shared" si="10"/>
        <v>1.9115982958353999E-7</v>
      </c>
      <c r="F174" s="27">
        <f t="shared" si="11"/>
        <v>2.0032177243084981E-2</v>
      </c>
    </row>
    <row r="175" spans="1:6" x14ac:dyDescent="0.25">
      <c r="A175" s="6">
        <v>43906</v>
      </c>
      <c r="B175" s="3">
        <v>5.0259246142323778E-3</v>
      </c>
      <c r="C175">
        <f t="shared" si="8"/>
        <v>0.10050259246142325</v>
      </c>
      <c r="D175">
        <f t="shared" si="9"/>
        <v>4.9936045191823437E-2</v>
      </c>
      <c r="E175" s="27">
        <f t="shared" si="10"/>
        <v>1.9121497804684789E-7</v>
      </c>
      <c r="F175" s="27">
        <f t="shared" si="11"/>
        <v>2.0032368458063027E-2</v>
      </c>
    </row>
    <row r="176" spans="1:6" x14ac:dyDescent="0.25">
      <c r="A176" s="6">
        <v>43907</v>
      </c>
      <c r="B176" s="3">
        <v>8.3448007212001893E-3</v>
      </c>
      <c r="C176">
        <f t="shared" si="8"/>
        <v>0.10083448007212002</v>
      </c>
      <c r="D176">
        <f t="shared" si="9"/>
        <v>5.0031995271647201E-2</v>
      </c>
      <c r="E176" s="27">
        <f t="shared" si="10"/>
        <v>1.9184642327267889E-7</v>
      </c>
      <c r="F176" s="27">
        <f t="shared" si="11"/>
        <v>2.0032560304486299E-2</v>
      </c>
    </row>
    <row r="177" spans="1:6" x14ac:dyDescent="0.25">
      <c r="A177" s="6">
        <v>43908</v>
      </c>
      <c r="B177" s="3">
        <v>8.2764057374888431E-3</v>
      </c>
      <c r="C177">
        <f t="shared" si="8"/>
        <v>0.10082764057374889</v>
      </c>
      <c r="D177">
        <f t="shared" si="9"/>
        <v>5.0030011191651937E-2</v>
      </c>
      <c r="E177" s="27">
        <f t="shared" si="10"/>
        <v>1.9183341052844157E-7</v>
      </c>
      <c r="F177" s="27">
        <f t="shared" si="11"/>
        <v>2.0032752137896827E-2</v>
      </c>
    </row>
    <row r="178" spans="1:6" x14ac:dyDescent="0.25">
      <c r="A178" s="6">
        <v>43909</v>
      </c>
      <c r="B178" s="3">
        <v>7.1804114046110732E-3</v>
      </c>
      <c r="C178">
        <f t="shared" si="8"/>
        <v>0.10071804114046111</v>
      </c>
      <c r="D178">
        <f t="shared" si="9"/>
        <v>4.9998256235035378E-2</v>
      </c>
      <c r="E178" s="27">
        <f t="shared" si="10"/>
        <v>1.9162488801457594E-7</v>
      </c>
      <c r="F178" s="27">
        <f t="shared" si="11"/>
        <v>2.003294376278484E-2</v>
      </c>
    </row>
    <row r="179" spans="1:6" x14ac:dyDescent="0.25">
      <c r="A179" s="6">
        <v>43910</v>
      </c>
      <c r="B179" s="3">
        <v>7.9137427373758406E-3</v>
      </c>
      <c r="C179">
        <f t="shared" si="8"/>
        <v>0.10079137427373759</v>
      </c>
      <c r="D179">
        <f t="shared" si="9"/>
        <v>5.0019495419349927E-2</v>
      </c>
      <c r="E179" s="27">
        <f t="shared" si="10"/>
        <v>1.9176441071867882E-7</v>
      </c>
      <c r="F179" s="27">
        <f t="shared" si="11"/>
        <v>2.0033135527195559E-2</v>
      </c>
    </row>
    <row r="180" spans="1:6" x14ac:dyDescent="0.25">
      <c r="A180" s="6">
        <v>43911</v>
      </c>
      <c r="B180" s="3">
        <v>9.2680587377986408E-3</v>
      </c>
      <c r="C180">
        <f t="shared" si="8"/>
        <v>0.10092680587377988</v>
      </c>
      <c r="D180">
        <f t="shared" si="9"/>
        <v>5.005880620303426E-2</v>
      </c>
      <c r="E180" s="27">
        <f t="shared" si="10"/>
        <v>1.9202208119060099E-7</v>
      </c>
      <c r="F180" s="27">
        <f t="shared" si="11"/>
        <v>2.0033327549276749E-2</v>
      </c>
    </row>
    <row r="181" spans="1:6" x14ac:dyDescent="0.25">
      <c r="A181" s="6">
        <v>43912</v>
      </c>
      <c r="B181" s="3">
        <v>1.0485185814524281E-2</v>
      </c>
      <c r="C181">
        <f t="shared" si="8"/>
        <v>0.10104851858145243</v>
      </c>
      <c r="D181">
        <f t="shared" si="9"/>
        <v>5.0094230917559025E-2</v>
      </c>
      <c r="E181" s="27">
        <f t="shared" si="10"/>
        <v>1.9225365026912563E-7</v>
      </c>
      <c r="F181" s="27">
        <f t="shared" si="11"/>
        <v>2.003351980292702E-2</v>
      </c>
    </row>
    <row r="182" spans="1:6" x14ac:dyDescent="0.25">
      <c r="A182" s="6">
        <v>43913</v>
      </c>
      <c r="B182" s="3">
        <v>9.6476144538914822E-3</v>
      </c>
      <c r="C182">
        <f t="shared" si="8"/>
        <v>0.10096476144538916</v>
      </c>
      <c r="D182">
        <f t="shared" si="9"/>
        <v>5.0069843463347488E-2</v>
      </c>
      <c r="E182" s="27">
        <f t="shared" si="10"/>
        <v>1.9209429498742229E-7</v>
      </c>
      <c r="F182" s="27">
        <f t="shared" si="11"/>
        <v>2.0033711897222008E-2</v>
      </c>
    </row>
    <row r="183" spans="1:6" x14ac:dyDescent="0.25">
      <c r="A183" s="6">
        <v>43914</v>
      </c>
      <c r="B183" s="3">
        <v>9.3823164273123798E-3</v>
      </c>
      <c r="C183">
        <f t="shared" si="8"/>
        <v>0.10093823164273125</v>
      </c>
      <c r="D183">
        <f t="shared" si="9"/>
        <v>5.0062127819531003E-2</v>
      </c>
      <c r="E183" s="27">
        <f t="shared" si="10"/>
        <v>1.9204381971600315E-7</v>
      </c>
      <c r="F183" s="27">
        <f t="shared" si="11"/>
        <v>2.0033903941041722E-2</v>
      </c>
    </row>
    <row r="184" spans="1:6" x14ac:dyDescent="0.25">
      <c r="A184" s="6">
        <v>43915</v>
      </c>
      <c r="B184" s="3">
        <v>8.7656255111985618E-3</v>
      </c>
      <c r="C184">
        <f t="shared" si="8"/>
        <v>0.10087656255111986</v>
      </c>
      <c r="D184">
        <f t="shared" si="9"/>
        <v>5.0044209331269442E-2</v>
      </c>
      <c r="E184" s="27">
        <f t="shared" si="10"/>
        <v>1.9192648887199365E-7</v>
      </c>
      <c r="F184" s="27">
        <f t="shared" si="11"/>
        <v>2.0034095867530594E-2</v>
      </c>
    </row>
    <row r="185" spans="1:6" x14ac:dyDescent="0.25">
      <c r="A185" s="6">
        <v>43916</v>
      </c>
      <c r="B185" s="3">
        <v>8.515331654770272E-3</v>
      </c>
      <c r="C185">
        <f t="shared" si="8"/>
        <v>0.10085153316547703</v>
      </c>
      <c r="D185">
        <f t="shared" si="9"/>
        <v>5.0036943472988843E-2</v>
      </c>
      <c r="E185" s="27">
        <f t="shared" si="10"/>
        <v>1.9187886827526071E-7</v>
      </c>
      <c r="F185" s="27">
        <f t="shared" si="11"/>
        <v>2.0034287746398871E-2</v>
      </c>
    </row>
    <row r="186" spans="1:6" x14ac:dyDescent="0.25">
      <c r="A186" s="6">
        <v>43917</v>
      </c>
      <c r="B186" s="3">
        <v>8.8028251362713816E-3</v>
      </c>
      <c r="C186">
        <f t="shared" si="8"/>
        <v>0.10088028251362714</v>
      </c>
      <c r="D186">
        <f t="shared" si="9"/>
        <v>5.0045289538010199E-2</v>
      </c>
      <c r="E186" s="27">
        <f t="shared" si="10"/>
        <v>1.9193356642623126E-7</v>
      </c>
      <c r="F186" s="27">
        <f t="shared" si="11"/>
        <v>2.0034479679965297E-2</v>
      </c>
    </row>
    <row r="187" spans="1:6" x14ac:dyDescent="0.25">
      <c r="A187" s="6">
        <v>43918</v>
      </c>
      <c r="B187" s="3">
        <v>9.4675992221710664E-3</v>
      </c>
      <c r="C187">
        <f t="shared" si="8"/>
        <v>0.10094675992221711</v>
      </c>
      <c r="D187">
        <f t="shared" si="9"/>
        <v>5.0064607621413154E-2</v>
      </c>
      <c r="E187" s="27">
        <f t="shared" si="10"/>
        <v>1.9206004551411169E-7</v>
      </c>
      <c r="F187" s="27">
        <f t="shared" si="11"/>
        <v>2.003467174001081E-2</v>
      </c>
    </row>
    <row r="188" spans="1:6" x14ac:dyDescent="0.25">
      <c r="A188" s="6">
        <v>43919</v>
      </c>
      <c r="B188" s="3">
        <v>1.01818678467241E-2</v>
      </c>
      <c r="C188">
        <f t="shared" si="8"/>
        <v>0.10101818678467242</v>
      </c>
      <c r="D188">
        <f t="shared" si="9"/>
        <v>5.0085394255364783E-2</v>
      </c>
      <c r="E188" s="27">
        <f t="shared" si="10"/>
        <v>1.9219594137114234E-7</v>
      </c>
      <c r="F188" s="27">
        <f t="shared" si="11"/>
        <v>2.003486393595218E-2</v>
      </c>
    </row>
    <row r="189" spans="1:6" x14ac:dyDescent="0.25">
      <c r="A189" s="6">
        <v>43920</v>
      </c>
      <c r="B189" s="3">
        <v>1.114180905771606E-2</v>
      </c>
      <c r="C189">
        <f t="shared" si="8"/>
        <v>0.10111418090577161</v>
      </c>
      <c r="D189">
        <f t="shared" si="9"/>
        <v>5.0113380008109755E-2</v>
      </c>
      <c r="E189" s="27">
        <f t="shared" si="10"/>
        <v>1.9237857858784553E-7</v>
      </c>
      <c r="F189" s="27">
        <f t="shared" si="11"/>
        <v>2.0035056314530768E-2</v>
      </c>
    </row>
    <row r="190" spans="1:6" x14ac:dyDescent="0.25">
      <c r="A190" s="6">
        <v>43921</v>
      </c>
      <c r="B190" s="3">
        <v>1.0754233013342411E-2</v>
      </c>
      <c r="C190">
        <f t="shared" si="8"/>
        <v>0.10107542330133425</v>
      </c>
      <c r="D190">
        <f t="shared" si="9"/>
        <v>5.010207391172531E-2</v>
      </c>
      <c r="E190" s="27">
        <f t="shared" si="10"/>
        <v>1.9230483885337566E-7</v>
      </c>
      <c r="F190" s="27">
        <f t="shared" si="11"/>
        <v>2.0035248619369624E-2</v>
      </c>
    </row>
    <row r="191" spans="1:6" x14ac:dyDescent="0.25">
      <c r="A191" s="6">
        <v>43922</v>
      </c>
      <c r="B191" s="3">
        <v>9.8529527843833238E-3</v>
      </c>
      <c r="C191">
        <f t="shared" si="8"/>
        <v>0.10098529527843834</v>
      </c>
      <c r="D191">
        <f t="shared" si="9"/>
        <v>5.0075818274281571E-2</v>
      </c>
      <c r="E191" s="27">
        <f t="shared" si="10"/>
        <v>1.9213336240189943E-7</v>
      </c>
      <c r="F191" s="27">
        <f t="shared" si="11"/>
        <v>2.0035440752732024E-2</v>
      </c>
    </row>
    <row r="192" spans="1:6" x14ac:dyDescent="0.25">
      <c r="A192" s="6">
        <v>43923</v>
      </c>
      <c r="B192" s="3">
        <v>9.075175034124144E-3</v>
      </c>
      <c r="C192">
        <f t="shared" si="8"/>
        <v>0.10090751750341242</v>
      </c>
      <c r="D192">
        <f t="shared" si="9"/>
        <v>5.0053200645875234E-2</v>
      </c>
      <c r="E192" s="27">
        <f t="shared" si="10"/>
        <v>1.9198538337787751E-7</v>
      </c>
      <c r="F192" s="27">
        <f t="shared" si="11"/>
        <v>2.0035632738115403E-2</v>
      </c>
    </row>
    <row r="193" spans="1:6" x14ac:dyDescent="0.25">
      <c r="A193" s="6">
        <v>43924</v>
      </c>
      <c r="B193" s="3">
        <v>9.4496454180201389E-3</v>
      </c>
      <c r="C193">
        <f t="shared" si="8"/>
        <v>0.10094496454180202</v>
      </c>
      <c r="D193">
        <f t="shared" si="9"/>
        <v>5.0064085534356741E-2</v>
      </c>
      <c r="E193" s="27">
        <f t="shared" si="10"/>
        <v>1.9205662964574204E-7</v>
      </c>
      <c r="F193" s="27">
        <f t="shared" si="11"/>
        <v>2.0035824794745048E-2</v>
      </c>
    </row>
    <row r="194" spans="1:6" x14ac:dyDescent="0.25">
      <c r="A194" s="6">
        <v>43925</v>
      </c>
      <c r="B194" s="3">
        <v>7.3929695985813244E-3</v>
      </c>
      <c r="C194">
        <f t="shared" si="8"/>
        <v>0.10073929695985814</v>
      </c>
      <c r="D194">
        <f t="shared" si="9"/>
        <v>5.0004409106646101E-2</v>
      </c>
      <c r="E194" s="27">
        <f t="shared" si="10"/>
        <v>1.9166532907126739E-7</v>
      </c>
      <c r="F194" s="27">
        <f t="shared" si="11"/>
        <v>2.0036016460074118E-2</v>
      </c>
    </row>
    <row r="195" spans="1:6" x14ac:dyDescent="0.25">
      <c r="A195" s="6">
        <v>43926</v>
      </c>
      <c r="B195" s="3">
        <v>7.3250083010892126E-3</v>
      </c>
      <c r="C195">
        <f t="shared" si="8"/>
        <v>0.10073250083010893</v>
      </c>
      <c r="D195">
        <f t="shared" si="9"/>
        <v>5.0002441548477022E-2</v>
      </c>
      <c r="E195" s="27">
        <f t="shared" si="10"/>
        <v>1.9165239883962886E-7</v>
      </c>
      <c r="F195" s="27">
        <f t="shared" si="11"/>
        <v>2.0036208112472958E-2</v>
      </c>
    </row>
    <row r="196" spans="1:6" x14ac:dyDescent="0.25">
      <c r="A196" s="6">
        <v>43927</v>
      </c>
      <c r="B196" s="3">
        <v>7.4935991586318647E-3</v>
      </c>
      <c r="C196">
        <f t="shared" si="8"/>
        <v>0.10074935991586319</v>
      </c>
      <c r="D196">
        <f t="shared" si="9"/>
        <v>5.0007322964595625E-2</v>
      </c>
      <c r="E196" s="27">
        <f t="shared" si="10"/>
        <v>1.9168447472576709E-7</v>
      </c>
      <c r="F196" s="27">
        <f t="shared" si="11"/>
        <v>2.0036399796947685E-2</v>
      </c>
    </row>
    <row r="197" spans="1:6" x14ac:dyDescent="0.25">
      <c r="A197" s="6">
        <v>43928</v>
      </c>
      <c r="B197" s="3">
        <v>7.3672195756894609E-3</v>
      </c>
      <c r="C197">
        <f t="shared" si="8"/>
        <v>0.10073672195756896</v>
      </c>
      <c r="D197">
        <f t="shared" si="9"/>
        <v>5.0003663580660551E-2</v>
      </c>
      <c r="E197" s="27">
        <f t="shared" si="10"/>
        <v>1.9166042990405052E-7</v>
      </c>
      <c r="F197" s="27">
        <f t="shared" si="11"/>
        <v>2.003659145737759E-2</v>
      </c>
    </row>
    <row r="198" spans="1:6" x14ac:dyDescent="0.25">
      <c r="A198" s="6">
        <v>43929</v>
      </c>
      <c r="B198" s="3">
        <v>7.2668711405994429E-3</v>
      </c>
      <c r="C198">
        <f t="shared" si="8"/>
        <v>0.10072668711405995</v>
      </c>
      <c r="D198">
        <f t="shared" si="9"/>
        <v>5.0000758633237809E-2</v>
      </c>
      <c r="E198" s="27">
        <f t="shared" si="10"/>
        <v>1.9164133773603491E-7</v>
      </c>
      <c r="F198" s="27">
        <f t="shared" si="11"/>
        <v>2.0036783098715327E-2</v>
      </c>
    </row>
    <row r="199" spans="1:6" x14ac:dyDescent="0.25">
      <c r="A199" s="6">
        <v>43930</v>
      </c>
      <c r="B199" s="3">
        <v>7.3914476932080654E-3</v>
      </c>
      <c r="C199">
        <f t="shared" si="8"/>
        <v>0.10073914476932082</v>
      </c>
      <c r="D199">
        <f t="shared" si="9"/>
        <v>5.0004365042651579E-2</v>
      </c>
      <c r="E199" s="27">
        <f t="shared" si="10"/>
        <v>1.9166503951545057E-7</v>
      </c>
      <c r="F199" s="27">
        <f t="shared" si="11"/>
        <v>2.0036974763754843E-2</v>
      </c>
    </row>
    <row r="200" spans="1:6" x14ac:dyDescent="0.25">
      <c r="A200" s="6">
        <v>43931</v>
      </c>
      <c r="B200" s="3">
        <v>7.4058346812649629E-3</v>
      </c>
      <c r="C200">
        <f t="shared" si="8"/>
        <v>0.1007405834681265</v>
      </c>
      <c r="D200">
        <f t="shared" si="9"/>
        <v>5.0004781597279647E-2</v>
      </c>
      <c r="E200" s="27">
        <f t="shared" si="10"/>
        <v>1.916677767658419E-7</v>
      </c>
      <c r="F200" s="27">
        <f t="shared" si="11"/>
        <v>2.0037166431531608E-2</v>
      </c>
    </row>
    <row r="201" spans="1:6" x14ac:dyDescent="0.25">
      <c r="A201" s="6">
        <v>43932</v>
      </c>
      <c r="B201" s="3">
        <v>6.2452214555315062E-3</v>
      </c>
      <c r="C201">
        <f t="shared" ref="C201:C264" si="12">$B$2+$B$3*B201</f>
        <v>0.10062452214555316</v>
      </c>
      <c r="D201">
        <f t="shared" ref="D201:D264" si="13">C201*($E$4+$E$3*B201+$E$2*POWER(B201,2))*(1-$B$1)</f>
        <v>4.9971218071320211E-2</v>
      </c>
      <c r="E201" s="27">
        <f t="shared" ref="E201:E264" si="14">C201/$B$6</f>
        <v>1.9144695994207223E-7</v>
      </c>
      <c r="F201" s="27">
        <f t="shared" si="11"/>
        <v>2.0037357878491549E-2</v>
      </c>
    </row>
    <row r="202" spans="1:6" x14ac:dyDescent="0.25">
      <c r="A202" s="6">
        <v>43933</v>
      </c>
      <c r="B202" s="3">
        <v>4.8248617456970689E-3</v>
      </c>
      <c r="C202">
        <f t="shared" si="12"/>
        <v>0.10048248617456972</v>
      </c>
      <c r="D202">
        <f t="shared" si="13"/>
        <v>4.9930253754596685E-2</v>
      </c>
      <c r="E202" s="27">
        <f t="shared" si="14"/>
        <v>1.911767240764264E-7</v>
      </c>
      <c r="F202" s="27">
        <f t="shared" ref="F202:F265" si="15">F201+E202</f>
        <v>2.0037549055215625E-2</v>
      </c>
    </row>
    <row r="203" spans="1:6" x14ac:dyDescent="0.25">
      <c r="A203" s="6">
        <v>43934</v>
      </c>
      <c r="B203" s="3">
        <v>4.6878879253157459E-3</v>
      </c>
      <c r="C203">
        <f t="shared" si="12"/>
        <v>0.10046878879253159</v>
      </c>
      <c r="D203">
        <f t="shared" si="13"/>
        <v>4.9926309735204032E-2</v>
      </c>
      <c r="E203" s="27">
        <f t="shared" si="14"/>
        <v>1.9115066360831732E-7</v>
      </c>
      <c r="F203" s="27">
        <f t="shared" si="15"/>
        <v>2.0037740205879232E-2</v>
      </c>
    </row>
    <row r="204" spans="1:6" x14ac:dyDescent="0.25">
      <c r="A204" s="6">
        <v>43935</v>
      </c>
      <c r="B204" s="3">
        <v>4.6539338851493139E-3</v>
      </c>
      <c r="C204">
        <f t="shared" si="12"/>
        <v>0.10046539338851494</v>
      </c>
      <c r="D204">
        <f t="shared" si="13"/>
        <v>4.9925332237848286E-2</v>
      </c>
      <c r="E204" s="27">
        <f t="shared" si="14"/>
        <v>1.9114420355501321E-7</v>
      </c>
      <c r="F204" s="27">
        <f t="shared" si="15"/>
        <v>2.0037931350082788E-2</v>
      </c>
    </row>
    <row r="205" spans="1:6" x14ac:dyDescent="0.25">
      <c r="A205" s="6">
        <v>43936</v>
      </c>
      <c r="B205" s="3">
        <v>4.6634216270868461E-3</v>
      </c>
      <c r="C205">
        <f t="shared" si="12"/>
        <v>0.10046634216270869</v>
      </c>
      <c r="D205">
        <f t="shared" si="13"/>
        <v>4.9925605371951086E-2</v>
      </c>
      <c r="E205" s="27">
        <f t="shared" si="14"/>
        <v>1.9114600868095262E-7</v>
      </c>
      <c r="F205" s="27">
        <f t="shared" si="15"/>
        <v>2.0038122496091468E-2</v>
      </c>
    </row>
    <row r="206" spans="1:6" x14ac:dyDescent="0.25">
      <c r="A206" s="6">
        <v>43937</v>
      </c>
      <c r="B206" s="3">
        <v>4.6437411929045984E-3</v>
      </c>
      <c r="C206">
        <f t="shared" si="12"/>
        <v>0.10046437411929046</v>
      </c>
      <c r="D206">
        <f t="shared" si="13"/>
        <v>4.9925038815577714E-2</v>
      </c>
      <c r="E206" s="27">
        <f t="shared" si="14"/>
        <v>1.9114226430610819E-7</v>
      </c>
      <c r="F206" s="27">
        <f t="shared" si="15"/>
        <v>2.0038313638355773E-2</v>
      </c>
    </row>
    <row r="207" spans="1:6" x14ac:dyDescent="0.25">
      <c r="A207" s="6">
        <v>43938</v>
      </c>
      <c r="B207" s="3">
        <v>5.2665598031371337E-3</v>
      </c>
      <c r="C207">
        <f t="shared" si="12"/>
        <v>0.10052665598031373</v>
      </c>
      <c r="D207">
        <f t="shared" si="13"/>
        <v>4.9942979667922133E-2</v>
      </c>
      <c r="E207" s="27">
        <f t="shared" si="14"/>
        <v>1.9126076099755275E-7</v>
      </c>
      <c r="F207" s="27">
        <f t="shared" si="15"/>
        <v>2.0038504899116769E-2</v>
      </c>
    </row>
    <row r="208" spans="1:6" x14ac:dyDescent="0.25">
      <c r="A208" s="6">
        <v>43939</v>
      </c>
      <c r="B208" s="3">
        <v>5.7077332729781639E-3</v>
      </c>
      <c r="C208">
        <f t="shared" si="12"/>
        <v>0.10057077332729782</v>
      </c>
      <c r="D208">
        <f t="shared" si="13"/>
        <v>4.9955702182854882E-2</v>
      </c>
      <c r="E208" s="27">
        <f t="shared" si="14"/>
        <v>1.913446981112972E-7</v>
      </c>
      <c r="F208" s="27">
        <f t="shared" si="15"/>
        <v>2.003869624381488E-2</v>
      </c>
    </row>
    <row r="209" spans="1:6" x14ac:dyDescent="0.25">
      <c r="A209" s="6">
        <v>43940</v>
      </c>
      <c r="B209" s="3">
        <v>5.757335107550496E-3</v>
      </c>
      <c r="C209">
        <f t="shared" si="12"/>
        <v>0.10057573351075505</v>
      </c>
      <c r="D209">
        <f t="shared" si="13"/>
        <v>4.9957133328801195E-2</v>
      </c>
      <c r="E209" s="27">
        <f t="shared" si="14"/>
        <v>1.9135413529443503E-7</v>
      </c>
      <c r="F209" s="27">
        <f t="shared" si="15"/>
        <v>2.0038887597950174E-2</v>
      </c>
    </row>
    <row r="210" spans="1:6" x14ac:dyDescent="0.25">
      <c r="A210" s="6">
        <v>43941</v>
      </c>
      <c r="B210" s="3">
        <v>5.8873377005349541E-3</v>
      </c>
      <c r="C210">
        <f t="shared" si="12"/>
        <v>0.10058873377005351</v>
      </c>
      <c r="D210">
        <f t="shared" si="13"/>
        <v>4.9960884956386044E-2</v>
      </c>
      <c r="E210" s="27">
        <f t="shared" si="14"/>
        <v>1.9137886942552038E-7</v>
      </c>
      <c r="F210" s="27">
        <f t="shared" si="15"/>
        <v>2.0039078976819599E-2</v>
      </c>
    </row>
    <row r="211" spans="1:6" x14ac:dyDescent="0.25">
      <c r="A211" s="6">
        <v>43942</v>
      </c>
      <c r="B211" s="3">
        <v>6.1722663812156754E-3</v>
      </c>
      <c r="C211">
        <f t="shared" si="12"/>
        <v>0.10061722663812157</v>
      </c>
      <c r="D211">
        <f t="shared" si="13"/>
        <v>4.9969111024364465E-2</v>
      </c>
      <c r="E211" s="27">
        <f t="shared" si="14"/>
        <v>1.9143307960068793E-7</v>
      </c>
      <c r="F211" s="27">
        <f t="shared" si="15"/>
        <v>2.0039270409899199E-2</v>
      </c>
    </row>
    <row r="212" spans="1:6" x14ac:dyDescent="0.25">
      <c r="A212" s="6">
        <v>43943</v>
      </c>
      <c r="B212" s="3">
        <v>6.1409750308775253E-3</v>
      </c>
      <c r="C212">
        <f t="shared" si="12"/>
        <v>0.10061409750308775</v>
      </c>
      <c r="D212">
        <f t="shared" si="13"/>
        <v>4.9968207383956645E-2</v>
      </c>
      <c r="E212" s="27">
        <f t="shared" si="14"/>
        <v>1.9142712614742724E-7</v>
      </c>
      <c r="F212" s="27">
        <f t="shared" si="15"/>
        <v>2.0039461837025346E-2</v>
      </c>
    </row>
    <row r="213" spans="1:6" x14ac:dyDescent="0.25">
      <c r="A213" s="6">
        <v>43944</v>
      </c>
      <c r="B213" s="3">
        <v>9.7592783170824988E-3</v>
      </c>
      <c r="C213">
        <f t="shared" si="12"/>
        <v>0.10097592783170825</v>
      </c>
      <c r="D213">
        <f t="shared" si="13"/>
        <v>5.0073092269367361E-2</v>
      </c>
      <c r="E213" s="27">
        <f t="shared" si="14"/>
        <v>1.9211554001466563E-7</v>
      </c>
      <c r="F213" s="27">
        <f t="shared" si="15"/>
        <v>2.0039653952565361E-2</v>
      </c>
    </row>
    <row r="214" spans="1:6" x14ac:dyDescent="0.25">
      <c r="A214" s="6">
        <v>43945</v>
      </c>
      <c r="B214" s="3">
        <v>7.4013881943818726E-3</v>
      </c>
      <c r="C214">
        <f t="shared" si="12"/>
        <v>0.10074013881943819</v>
      </c>
      <c r="D214">
        <f t="shared" si="13"/>
        <v>5.0004652854278291E-2</v>
      </c>
      <c r="E214" s="27">
        <f t="shared" si="14"/>
        <v>1.9166693078279717E-7</v>
      </c>
      <c r="F214" s="27">
        <f t="shared" si="15"/>
        <v>2.0039845619496142E-2</v>
      </c>
    </row>
    <row r="215" spans="1:6" x14ac:dyDescent="0.25">
      <c r="A215" s="6">
        <v>43946</v>
      </c>
      <c r="B215" s="3">
        <v>1.031781284415509E-2</v>
      </c>
      <c r="C215">
        <f t="shared" si="12"/>
        <v>0.10103178128441552</v>
      </c>
      <c r="D215">
        <f t="shared" si="13"/>
        <v>5.0089354083853226E-2</v>
      </c>
      <c r="E215" s="27">
        <f t="shared" si="14"/>
        <v>1.9222180609668097E-7</v>
      </c>
      <c r="F215" s="27">
        <f t="shared" si="15"/>
        <v>2.004003784130224E-2</v>
      </c>
    </row>
    <row r="216" spans="1:6" x14ac:dyDescent="0.25">
      <c r="A216" s="6">
        <v>43947</v>
      </c>
      <c r="B216" s="3">
        <v>1.081575519448579E-2</v>
      </c>
      <c r="C216">
        <f t="shared" si="12"/>
        <v>0.10108157551944859</v>
      </c>
      <c r="D216">
        <f t="shared" si="13"/>
        <v>5.0103867973100229E-2</v>
      </c>
      <c r="E216" s="27">
        <f t="shared" si="14"/>
        <v>1.9231654398677432E-7</v>
      </c>
      <c r="F216" s="27">
        <f t="shared" si="15"/>
        <v>2.0040230157846228E-2</v>
      </c>
    </row>
    <row r="217" spans="1:6" x14ac:dyDescent="0.25">
      <c r="A217" s="6">
        <v>43948</v>
      </c>
      <c r="B217" s="3">
        <v>9.6874124564695109E-3</v>
      </c>
      <c r="C217">
        <f t="shared" si="12"/>
        <v>0.10096874124564696</v>
      </c>
      <c r="D217">
        <f t="shared" si="13"/>
        <v>5.0071001279006516E-2</v>
      </c>
      <c r="E217" s="27">
        <f t="shared" si="14"/>
        <v>1.92101866905721E-7</v>
      </c>
      <c r="F217" s="27">
        <f t="shared" si="15"/>
        <v>2.0040422259713135E-2</v>
      </c>
    </row>
    <row r="218" spans="1:6" x14ac:dyDescent="0.25">
      <c r="A218" s="6">
        <v>43949</v>
      </c>
      <c r="B218" s="3">
        <v>8.6146595654444484E-3</v>
      </c>
      <c r="C218">
        <f t="shared" si="12"/>
        <v>0.10086146595654445</v>
      </c>
      <c r="D218">
        <f t="shared" si="13"/>
        <v>5.0039826435140579E-2</v>
      </c>
      <c r="E218" s="27">
        <f t="shared" si="14"/>
        <v>1.9189776627957467E-7</v>
      </c>
      <c r="F218" s="27">
        <f t="shared" si="15"/>
        <v>2.0040614157479413E-2</v>
      </c>
    </row>
    <row r="219" spans="1:6" x14ac:dyDescent="0.25">
      <c r="A219" s="6">
        <v>43950</v>
      </c>
      <c r="B219" s="3">
        <v>7.8221711008222821E-3</v>
      </c>
      <c r="C219">
        <f t="shared" si="12"/>
        <v>0.10078221711008223</v>
      </c>
      <c r="D219">
        <f t="shared" si="13"/>
        <v>5.0016841477599674E-2</v>
      </c>
      <c r="E219" s="27">
        <f t="shared" si="14"/>
        <v>1.9174698841339847E-7</v>
      </c>
      <c r="F219" s="27">
        <f t="shared" si="15"/>
        <v>2.0040805904467825E-2</v>
      </c>
    </row>
    <row r="220" spans="1:6" x14ac:dyDescent="0.25">
      <c r="A220" s="6">
        <v>43951</v>
      </c>
      <c r="B220" s="3">
        <v>7.8250533725544077E-3</v>
      </c>
      <c r="C220">
        <f t="shared" si="12"/>
        <v>0.10078250533725544</v>
      </c>
      <c r="D220">
        <f t="shared" si="13"/>
        <v>5.0016925004205695E-2</v>
      </c>
      <c r="E220" s="27">
        <f t="shared" si="14"/>
        <v>1.9174753679082086E-7</v>
      </c>
      <c r="F220" s="27">
        <f t="shared" si="15"/>
        <v>2.0040997652004615E-2</v>
      </c>
    </row>
    <row r="221" spans="1:6" x14ac:dyDescent="0.25">
      <c r="A221" s="6">
        <v>43952</v>
      </c>
      <c r="B221" s="3">
        <v>7.7328066685786656E-3</v>
      </c>
      <c r="C221">
        <f t="shared" si="12"/>
        <v>0.10077328066685787</v>
      </c>
      <c r="D221">
        <f t="shared" si="13"/>
        <v>5.0014251997969633E-2</v>
      </c>
      <c r="E221" s="27">
        <f t="shared" si="14"/>
        <v>1.9172998604805531E-7</v>
      </c>
      <c r="F221" s="27">
        <f t="shared" si="15"/>
        <v>2.0041189381990662E-2</v>
      </c>
    </row>
    <row r="222" spans="1:6" x14ac:dyDescent="0.25">
      <c r="A222" s="6">
        <v>43953</v>
      </c>
      <c r="B222" s="3">
        <v>7.5627168283861667E-3</v>
      </c>
      <c r="C222">
        <f t="shared" si="12"/>
        <v>0.10075627168283863</v>
      </c>
      <c r="D222">
        <f t="shared" si="13"/>
        <v>5.0009324712199037E-2</v>
      </c>
      <c r="E222" s="27">
        <f t="shared" si="14"/>
        <v>1.9169762496734899E-7</v>
      </c>
      <c r="F222" s="27">
        <f t="shared" si="15"/>
        <v>2.0041381079615631E-2</v>
      </c>
    </row>
    <row r="223" spans="1:6" x14ac:dyDescent="0.25">
      <c r="A223" s="6">
        <v>43954</v>
      </c>
      <c r="B223" s="3">
        <v>6.9342671893173726E-3</v>
      </c>
      <c r="C223">
        <f t="shared" si="12"/>
        <v>0.10069342671893174</v>
      </c>
      <c r="D223">
        <f t="shared" si="13"/>
        <v>4.9991134585527168E-2</v>
      </c>
      <c r="E223" s="27">
        <f t="shared" si="14"/>
        <v>1.915780569233861E-7</v>
      </c>
      <c r="F223" s="27">
        <f t="shared" si="15"/>
        <v>2.0041572657672552E-2</v>
      </c>
    </row>
    <row r="224" spans="1:6" x14ac:dyDescent="0.25">
      <c r="A224" s="6">
        <v>43955</v>
      </c>
      <c r="B224" s="3">
        <v>5.8545279225926134E-3</v>
      </c>
      <c r="C224">
        <f t="shared" si="12"/>
        <v>0.10058545279225926</v>
      </c>
      <c r="D224">
        <f t="shared" si="13"/>
        <v>4.9959938032403083E-2</v>
      </c>
      <c r="E224" s="27">
        <f t="shared" si="14"/>
        <v>1.9137262707811883E-7</v>
      </c>
      <c r="F224" s="27">
        <f t="shared" si="15"/>
        <v>2.0041764030299631E-2</v>
      </c>
    </row>
    <row r="225" spans="1:6" x14ac:dyDescent="0.25">
      <c r="A225" s="6">
        <v>43956</v>
      </c>
      <c r="B225" s="3">
        <v>5.6246625847821974E-3</v>
      </c>
      <c r="C225">
        <f t="shared" si="12"/>
        <v>0.10056246625847823</v>
      </c>
      <c r="D225">
        <f t="shared" si="13"/>
        <v>4.9953305702950583E-2</v>
      </c>
      <c r="E225" s="27">
        <f t="shared" si="14"/>
        <v>1.9132889318584137E-7</v>
      </c>
      <c r="F225" s="27">
        <f t="shared" si="15"/>
        <v>2.0041955359192818E-2</v>
      </c>
    </row>
    <row r="226" spans="1:6" x14ac:dyDescent="0.25">
      <c r="A226" s="6">
        <v>43957</v>
      </c>
      <c r="B226" s="3">
        <v>5.5786470286381907E-3</v>
      </c>
      <c r="C226">
        <f t="shared" si="12"/>
        <v>0.10055786470286382</v>
      </c>
      <c r="D226">
        <f t="shared" si="13"/>
        <v>4.9951978393785117E-2</v>
      </c>
      <c r="E226" s="27">
        <f t="shared" si="14"/>
        <v>1.9132013832356131E-7</v>
      </c>
      <c r="F226" s="27">
        <f t="shared" si="15"/>
        <v>2.004214667933114E-2</v>
      </c>
    </row>
    <row r="227" spans="1:6" x14ac:dyDescent="0.25">
      <c r="A227" s="6">
        <v>43958</v>
      </c>
      <c r="B227" s="3">
        <v>5.4966918990213224E-3</v>
      </c>
      <c r="C227">
        <f t="shared" si="12"/>
        <v>0.10054966918990214</v>
      </c>
      <c r="D227">
        <f t="shared" si="13"/>
        <v>4.9949614731022662E-2</v>
      </c>
      <c r="E227" s="27">
        <f t="shared" si="14"/>
        <v>1.9130454564288839E-7</v>
      </c>
      <c r="F227" s="27">
        <f t="shared" si="15"/>
        <v>2.0042337983876782E-2</v>
      </c>
    </row>
    <row r="228" spans="1:6" x14ac:dyDescent="0.25">
      <c r="A228" s="6">
        <v>43959</v>
      </c>
      <c r="B228" s="3">
        <v>5.6056825171546844E-3</v>
      </c>
      <c r="C228">
        <f t="shared" si="12"/>
        <v>0.10056056825171547</v>
      </c>
      <c r="D228">
        <f t="shared" si="13"/>
        <v>4.995275821137888E-2</v>
      </c>
      <c r="E228" s="27">
        <f t="shared" si="14"/>
        <v>1.9132528206186352E-7</v>
      </c>
      <c r="F228" s="27">
        <f t="shared" si="15"/>
        <v>2.0042529309158844E-2</v>
      </c>
    </row>
    <row r="229" spans="1:6" x14ac:dyDescent="0.25">
      <c r="A229" s="6">
        <v>43960</v>
      </c>
      <c r="B229" s="3">
        <v>5.4889694804159629E-3</v>
      </c>
      <c r="C229">
        <f t="shared" si="12"/>
        <v>0.1005488969480416</v>
      </c>
      <c r="D229">
        <f t="shared" si="13"/>
        <v>4.994939203008833E-2</v>
      </c>
      <c r="E229" s="27">
        <f t="shared" si="14"/>
        <v>1.9130307638516286E-7</v>
      </c>
      <c r="F229" s="27">
        <f t="shared" si="15"/>
        <v>2.0042720612235228E-2</v>
      </c>
    </row>
    <row r="230" spans="1:6" x14ac:dyDescent="0.25">
      <c r="A230" s="6">
        <v>43961</v>
      </c>
      <c r="B230" s="3">
        <v>5.5299682752363846E-3</v>
      </c>
      <c r="C230">
        <f t="shared" si="12"/>
        <v>0.10055299682752364</v>
      </c>
      <c r="D230">
        <f t="shared" si="13"/>
        <v>4.9950574404116543E-2</v>
      </c>
      <c r="E230" s="27">
        <f t="shared" si="14"/>
        <v>1.913108767646949E-7</v>
      </c>
      <c r="F230" s="27">
        <f t="shared" si="15"/>
        <v>2.0042911923111993E-2</v>
      </c>
    </row>
    <row r="231" spans="1:6" x14ac:dyDescent="0.25">
      <c r="A231" s="6">
        <v>43962</v>
      </c>
      <c r="B231" s="3">
        <v>5.418277710359169E-3</v>
      </c>
      <c r="C231">
        <f t="shared" si="12"/>
        <v>0.10054182777103592</v>
      </c>
      <c r="D231">
        <f t="shared" si="13"/>
        <v>4.9947353571006041E-2</v>
      </c>
      <c r="E231" s="27">
        <f t="shared" si="14"/>
        <v>1.9128962665722206E-7</v>
      </c>
      <c r="F231" s="27">
        <f t="shared" si="15"/>
        <v>2.0043103212738649E-2</v>
      </c>
    </row>
    <row r="232" spans="1:6" x14ac:dyDescent="0.25">
      <c r="A232" s="6">
        <v>43963</v>
      </c>
      <c r="B232" s="3">
        <v>5.3539544022854803E-3</v>
      </c>
      <c r="C232">
        <f t="shared" si="12"/>
        <v>0.10053539544022855</v>
      </c>
      <c r="D232">
        <f t="shared" si="13"/>
        <v>4.9945499013526573E-2</v>
      </c>
      <c r="E232" s="27">
        <f t="shared" si="14"/>
        <v>1.9127738858490971E-7</v>
      </c>
      <c r="F232" s="27">
        <f t="shared" si="15"/>
        <v>2.0043294490127234E-2</v>
      </c>
    </row>
    <row r="233" spans="1:6" x14ac:dyDescent="0.25">
      <c r="A233" s="6">
        <v>43964</v>
      </c>
      <c r="B233" s="3">
        <v>5.1170855081572016E-3</v>
      </c>
      <c r="C233">
        <f t="shared" si="12"/>
        <v>0.10051170855081573</v>
      </c>
      <c r="D233">
        <f t="shared" si="13"/>
        <v>4.9938671800511689E-2</v>
      </c>
      <c r="E233" s="27">
        <f t="shared" si="14"/>
        <v>1.9123232220474836E-7</v>
      </c>
      <c r="F233" s="27">
        <f t="shared" si="15"/>
        <v>2.0043485722449437E-2</v>
      </c>
    </row>
    <row r="234" spans="1:6" x14ac:dyDescent="0.25">
      <c r="A234" s="6">
        <v>43965</v>
      </c>
      <c r="B234" s="3">
        <v>4.8029909544227596E-3</v>
      </c>
      <c r="C234">
        <f t="shared" si="12"/>
        <v>0.10048029909544229</v>
      </c>
      <c r="D234">
        <f t="shared" si="13"/>
        <v>4.9929623932266382E-2</v>
      </c>
      <c r="E234" s="27">
        <f t="shared" si="14"/>
        <v>1.9117256296697545E-7</v>
      </c>
      <c r="F234" s="27">
        <f t="shared" si="15"/>
        <v>2.0043676895012404E-2</v>
      </c>
    </row>
    <row r="235" spans="1:6" x14ac:dyDescent="0.25">
      <c r="A235" s="6">
        <v>43966</v>
      </c>
      <c r="B235" s="3">
        <v>4.6013140523429429E-3</v>
      </c>
      <c r="C235">
        <f t="shared" si="12"/>
        <v>0.1004601314052343</v>
      </c>
      <c r="D235">
        <f t="shared" si="13"/>
        <v>4.9923817510612006E-2</v>
      </c>
      <c r="E235" s="27">
        <f t="shared" si="14"/>
        <v>1.9113419217129812E-7</v>
      </c>
      <c r="F235" s="27">
        <f t="shared" si="15"/>
        <v>2.0043868029204576E-2</v>
      </c>
    </row>
    <row r="236" spans="1:6" x14ac:dyDescent="0.25">
      <c r="A236" s="6">
        <v>43967</v>
      </c>
      <c r="B236" s="3">
        <v>4.5786256164277979E-3</v>
      </c>
      <c r="C236">
        <f t="shared" si="12"/>
        <v>0.10045786256164278</v>
      </c>
      <c r="D236">
        <f t="shared" si="13"/>
        <v>4.9923164447030932E-2</v>
      </c>
      <c r="E236" s="27">
        <f t="shared" si="14"/>
        <v>1.9112987549779829E-7</v>
      </c>
      <c r="F236" s="27">
        <f t="shared" si="15"/>
        <v>2.0044059159080075E-2</v>
      </c>
    </row>
    <row r="237" spans="1:6" x14ac:dyDescent="0.25">
      <c r="A237" s="6">
        <v>43968</v>
      </c>
      <c r="B237" s="3">
        <v>6.1588982590728694E-3</v>
      </c>
      <c r="C237">
        <f t="shared" si="12"/>
        <v>0.10061588982590729</v>
      </c>
      <c r="D237">
        <f t="shared" si="13"/>
        <v>4.9968724968737575E-2</v>
      </c>
      <c r="E237" s="27">
        <f t="shared" si="14"/>
        <v>1.9143053619845373E-7</v>
      </c>
      <c r="F237" s="27">
        <f t="shared" si="15"/>
        <v>2.0044250589616272E-2</v>
      </c>
    </row>
    <row r="238" spans="1:6" x14ac:dyDescent="0.25">
      <c r="A238" s="6">
        <v>43969</v>
      </c>
      <c r="B238" s="3">
        <v>5.4027482116619533E-3</v>
      </c>
      <c r="C238">
        <f t="shared" si="12"/>
        <v>0.1005402748211662</v>
      </c>
      <c r="D238">
        <f t="shared" si="13"/>
        <v>4.9946905804623867E-2</v>
      </c>
      <c r="E238" s="27">
        <f t="shared" si="14"/>
        <v>1.9128667203418226E-7</v>
      </c>
      <c r="F238" s="27">
        <f t="shared" si="15"/>
        <v>2.0044441876288305E-2</v>
      </c>
    </row>
    <row r="239" spans="1:6" x14ac:dyDescent="0.25">
      <c r="A239" s="6">
        <v>43970</v>
      </c>
      <c r="B239" s="3">
        <v>4.1938816076754213E-3</v>
      </c>
      <c r="C239">
        <f t="shared" si="12"/>
        <v>0.10041938816076755</v>
      </c>
      <c r="D239">
        <f t="shared" si="13"/>
        <v>4.9912094677405837E-2</v>
      </c>
      <c r="E239" s="27">
        <f t="shared" si="14"/>
        <v>1.9105667458289107E-7</v>
      </c>
      <c r="F239" s="27">
        <f t="shared" si="15"/>
        <v>2.0044632932962887E-2</v>
      </c>
    </row>
    <row r="240" spans="1:6" x14ac:dyDescent="0.25">
      <c r="A240" s="6">
        <v>43971</v>
      </c>
      <c r="B240" s="3">
        <v>4.717271253083655E-3</v>
      </c>
      <c r="C240">
        <f t="shared" si="12"/>
        <v>0.10047172712530837</v>
      </c>
      <c r="D240">
        <f t="shared" si="13"/>
        <v>4.9927155702876605E-2</v>
      </c>
      <c r="E240" s="27">
        <f t="shared" si="14"/>
        <v>1.9115625404358518E-7</v>
      </c>
      <c r="F240" s="27">
        <f t="shared" si="15"/>
        <v>2.0044824089216932E-2</v>
      </c>
    </row>
    <row r="241" spans="1:6" x14ac:dyDescent="0.25">
      <c r="A241" s="6">
        <v>43972</v>
      </c>
      <c r="B241" s="3">
        <v>4.2050412304331427E-3</v>
      </c>
      <c r="C241">
        <f t="shared" si="12"/>
        <v>0.10042050412304332</v>
      </c>
      <c r="D241">
        <f t="shared" si="13"/>
        <v>4.9912415634800908E-2</v>
      </c>
      <c r="E241" s="27">
        <f t="shared" si="14"/>
        <v>1.9105879779878867E-7</v>
      </c>
      <c r="F241" s="27">
        <f t="shared" si="15"/>
        <v>2.0045015148014732E-2</v>
      </c>
    </row>
    <row r="242" spans="1:6" x14ac:dyDescent="0.25">
      <c r="A242" s="6">
        <v>43973</v>
      </c>
      <c r="B242" s="3">
        <v>4.3115277769839484E-3</v>
      </c>
      <c r="C242">
        <f t="shared" si="12"/>
        <v>0.1004311527776984</v>
      </c>
      <c r="D242">
        <f t="shared" si="13"/>
        <v>4.9915478626145891E-2</v>
      </c>
      <c r="E242" s="27">
        <f t="shared" si="14"/>
        <v>1.9107905779622983E-7</v>
      </c>
      <c r="F242" s="27">
        <f t="shared" si="15"/>
        <v>2.0045206227072527E-2</v>
      </c>
    </row>
    <row r="243" spans="1:6" x14ac:dyDescent="0.25">
      <c r="A243" s="6">
        <v>43974</v>
      </c>
      <c r="B243" s="3">
        <v>3.8315524291073202E-3</v>
      </c>
      <c r="C243">
        <f t="shared" si="12"/>
        <v>0.10038315524291073</v>
      </c>
      <c r="D243">
        <f t="shared" si="13"/>
        <v>4.9901677920519256E-2</v>
      </c>
      <c r="E243" s="27">
        <f t="shared" si="14"/>
        <v>1.909877382855988E-7</v>
      </c>
      <c r="F243" s="27">
        <f t="shared" si="15"/>
        <v>2.0045397214810811E-2</v>
      </c>
    </row>
    <row r="244" spans="1:6" x14ac:dyDescent="0.25">
      <c r="A244" s="6">
        <v>43975</v>
      </c>
      <c r="B244" s="3">
        <v>3.9868132343764094E-3</v>
      </c>
      <c r="C244">
        <f t="shared" si="12"/>
        <v>0.10039868132343764</v>
      </c>
      <c r="D244">
        <f t="shared" si="13"/>
        <v>4.9906140619104769E-2</v>
      </c>
      <c r="E244" s="27">
        <f t="shared" si="14"/>
        <v>1.910172780126287E-7</v>
      </c>
      <c r="F244" s="27">
        <f t="shared" si="15"/>
        <v>2.0045588232088823E-2</v>
      </c>
    </row>
    <row r="245" spans="1:6" x14ac:dyDescent="0.25">
      <c r="A245" s="6">
        <v>43976</v>
      </c>
      <c r="B245" s="3">
        <v>3.8617446052568662E-3</v>
      </c>
      <c r="C245">
        <f t="shared" si="12"/>
        <v>0.1003861744605257</v>
      </c>
      <c r="D245">
        <f t="shared" si="13"/>
        <v>4.9902545628689884E-2</v>
      </c>
      <c r="E245" s="27">
        <f t="shared" si="14"/>
        <v>1.9099348261135026E-7</v>
      </c>
      <c r="F245" s="27">
        <f t="shared" si="15"/>
        <v>2.0045779225571436E-2</v>
      </c>
    </row>
    <row r="246" spans="1:6" x14ac:dyDescent="0.25">
      <c r="A246" s="6">
        <v>43977</v>
      </c>
      <c r="B246" s="3">
        <v>3.8555305586733691E-3</v>
      </c>
      <c r="C246">
        <f t="shared" si="12"/>
        <v>0.10038555305586734</v>
      </c>
      <c r="D246">
        <f t="shared" si="13"/>
        <v>4.9902367035622786E-2</v>
      </c>
      <c r="E246" s="27">
        <f t="shared" si="14"/>
        <v>1.90992300334603E-7</v>
      </c>
      <c r="F246" s="27">
        <f t="shared" si="15"/>
        <v>2.0045970217871772E-2</v>
      </c>
    </row>
    <row r="247" spans="1:6" x14ac:dyDescent="0.25">
      <c r="A247" s="6">
        <v>43978</v>
      </c>
      <c r="B247" s="3">
        <v>4.8677298461261842E-3</v>
      </c>
      <c r="C247">
        <f t="shared" si="12"/>
        <v>0.10048677298461263</v>
      </c>
      <c r="D247">
        <f t="shared" si="13"/>
        <v>4.9931488328519902E-2</v>
      </c>
      <c r="E247" s="27">
        <f t="shared" si="14"/>
        <v>1.9118488010771047E-7</v>
      </c>
      <c r="F247" s="27">
        <f t="shared" si="15"/>
        <v>2.004616140275188E-2</v>
      </c>
    </row>
    <row r="248" spans="1:6" x14ac:dyDescent="0.25">
      <c r="A248" s="6">
        <v>43979</v>
      </c>
      <c r="B248" s="3">
        <v>5.4918394585219141E-3</v>
      </c>
      <c r="C248">
        <f t="shared" si="12"/>
        <v>0.1005491839458522</v>
      </c>
      <c r="D248">
        <f t="shared" si="13"/>
        <v>4.9949474794776419E-2</v>
      </c>
      <c r="E248" s="27">
        <f t="shared" si="14"/>
        <v>1.9130362242361529E-7</v>
      </c>
      <c r="F248" s="27">
        <f t="shared" si="15"/>
        <v>2.0046352706374303E-2</v>
      </c>
    </row>
    <row r="249" spans="1:6" x14ac:dyDescent="0.25">
      <c r="A249" s="6">
        <v>43980</v>
      </c>
      <c r="B249" s="3">
        <v>4.6164564581337572E-3</v>
      </c>
      <c r="C249">
        <f t="shared" si="12"/>
        <v>0.10046164564581338</v>
      </c>
      <c r="D249">
        <f t="shared" si="13"/>
        <v>4.9924253386553784E-2</v>
      </c>
      <c r="E249" s="27">
        <f t="shared" si="14"/>
        <v>1.9113707314652468E-7</v>
      </c>
      <c r="F249" s="27">
        <f t="shared" si="15"/>
        <v>2.0046543843447451E-2</v>
      </c>
    </row>
    <row r="250" spans="1:6" x14ac:dyDescent="0.25">
      <c r="A250" s="6">
        <v>43981</v>
      </c>
      <c r="B250" s="3">
        <v>3.8824112144352448E-3</v>
      </c>
      <c r="C250">
        <f t="shared" si="12"/>
        <v>0.10038824112144352</v>
      </c>
      <c r="D250">
        <f t="shared" si="13"/>
        <v>4.9903139608180103E-2</v>
      </c>
      <c r="E250" s="27">
        <f t="shared" si="14"/>
        <v>1.9099741461461859E-7</v>
      </c>
      <c r="F250" s="27">
        <f t="shared" si="15"/>
        <v>2.0046734840862064E-2</v>
      </c>
    </row>
    <row r="251" spans="1:6" x14ac:dyDescent="0.25">
      <c r="A251" s="6">
        <v>43982</v>
      </c>
      <c r="B251" s="3">
        <v>4.955092777563651E-3</v>
      </c>
      <c r="C251">
        <f t="shared" si="12"/>
        <v>0.10049550927775637</v>
      </c>
      <c r="D251">
        <f t="shared" si="13"/>
        <v>4.9934004666723597E-2</v>
      </c>
      <c r="E251" s="27">
        <f t="shared" si="14"/>
        <v>1.9120150167000831E-7</v>
      </c>
      <c r="F251" s="27">
        <f t="shared" si="15"/>
        <v>2.0046926042363734E-2</v>
      </c>
    </row>
    <row r="252" spans="1:6" x14ac:dyDescent="0.25">
      <c r="A252" s="6">
        <v>43983</v>
      </c>
      <c r="B252" s="3">
        <v>5.6179750230586304E-3</v>
      </c>
      <c r="C252">
        <f t="shared" si="12"/>
        <v>0.10056179750230587</v>
      </c>
      <c r="D252">
        <f t="shared" si="13"/>
        <v>4.9953112793696242E-2</v>
      </c>
      <c r="E252" s="27">
        <f t="shared" si="14"/>
        <v>1.9132762081869459E-7</v>
      </c>
      <c r="F252" s="27">
        <f t="shared" si="15"/>
        <v>2.0047117369984553E-2</v>
      </c>
    </row>
    <row r="253" spans="1:6" x14ac:dyDescent="0.25">
      <c r="A253" s="6">
        <v>43984</v>
      </c>
      <c r="B253" s="3">
        <v>7.1255453433884388E-3</v>
      </c>
      <c r="C253">
        <f t="shared" si="12"/>
        <v>0.10071255453433885</v>
      </c>
      <c r="D253">
        <f t="shared" si="13"/>
        <v>4.9996668485886762E-2</v>
      </c>
      <c r="E253" s="27">
        <f t="shared" si="14"/>
        <v>1.9161444926624591E-7</v>
      </c>
      <c r="F253" s="27">
        <f t="shared" si="15"/>
        <v>2.0047308984433819E-2</v>
      </c>
    </row>
    <row r="254" spans="1:6" x14ac:dyDescent="0.25">
      <c r="A254" s="6">
        <v>43985</v>
      </c>
      <c r="B254" s="3">
        <v>7.5233170911164866E-3</v>
      </c>
      <c r="C254">
        <f t="shared" si="12"/>
        <v>0.10075233170911166</v>
      </c>
      <c r="D254">
        <f t="shared" si="13"/>
        <v>5.0008183603248046E-2</v>
      </c>
      <c r="E254" s="27">
        <f t="shared" si="14"/>
        <v>1.9169012882251077E-7</v>
      </c>
      <c r="F254" s="27">
        <f t="shared" si="15"/>
        <v>2.0047500674562641E-2</v>
      </c>
    </row>
    <row r="255" spans="1:6" x14ac:dyDescent="0.25">
      <c r="A255" s="6">
        <v>43986</v>
      </c>
      <c r="B255" s="3">
        <v>7.1949698751810559E-3</v>
      </c>
      <c r="C255">
        <f t="shared" si="12"/>
        <v>0.10071949698751811</v>
      </c>
      <c r="D255">
        <f t="shared" si="13"/>
        <v>4.9998677568054595E-2</v>
      </c>
      <c r="E255" s="27">
        <f t="shared" si="14"/>
        <v>1.9162765789101619E-7</v>
      </c>
      <c r="F255" s="27">
        <f t="shared" si="15"/>
        <v>2.0047692302220532E-2</v>
      </c>
    </row>
    <row r="256" spans="1:6" x14ac:dyDescent="0.25">
      <c r="A256" s="6">
        <v>43987</v>
      </c>
      <c r="B256" s="3">
        <v>7.1487500353422107E-3</v>
      </c>
      <c r="C256">
        <f t="shared" si="12"/>
        <v>0.10071487500353422</v>
      </c>
      <c r="D256">
        <f t="shared" si="13"/>
        <v>4.99973399757856E-2</v>
      </c>
      <c r="E256" s="27">
        <f t="shared" si="14"/>
        <v>1.916188641619753E-7</v>
      </c>
      <c r="F256" s="27">
        <f t="shared" si="15"/>
        <v>2.0047883921084694E-2</v>
      </c>
    </row>
    <row r="257" spans="1:6" x14ac:dyDescent="0.25">
      <c r="A257" s="6">
        <v>43988</v>
      </c>
      <c r="B257" s="3">
        <v>5.7228350825436836E-3</v>
      </c>
      <c r="C257">
        <f t="shared" si="12"/>
        <v>0.10057228350825437</v>
      </c>
      <c r="D257">
        <f t="shared" si="13"/>
        <v>4.9956137894851843E-2</v>
      </c>
      <c r="E257" s="27">
        <f t="shared" si="14"/>
        <v>1.9134757136273662E-7</v>
      </c>
      <c r="F257" s="27">
        <f t="shared" si="15"/>
        <v>2.0048075268656058E-2</v>
      </c>
    </row>
    <row r="258" spans="1:6" x14ac:dyDescent="0.25">
      <c r="A258" s="6">
        <v>43989</v>
      </c>
      <c r="B258" s="3">
        <v>4.8938129812793772E-3</v>
      </c>
      <c r="C258">
        <f t="shared" si="12"/>
        <v>0.10048938129812794</v>
      </c>
      <c r="D258">
        <f t="shared" si="13"/>
        <v>4.993223956014492E-2</v>
      </c>
      <c r="E258" s="27">
        <f t="shared" si="14"/>
        <v>1.9118984265245041E-7</v>
      </c>
      <c r="F258" s="27">
        <f t="shared" si="15"/>
        <v>2.004826645849871E-2</v>
      </c>
    </row>
    <row r="259" spans="1:6" x14ac:dyDescent="0.25">
      <c r="A259" s="6">
        <v>43990</v>
      </c>
      <c r="B259" s="3">
        <v>4.7245666185529939E-3</v>
      </c>
      <c r="C259">
        <f t="shared" si="12"/>
        <v>0.10047245666185531</v>
      </c>
      <c r="D259">
        <f t="shared" si="13"/>
        <v>4.992736574985384E-2</v>
      </c>
      <c r="E259" s="27">
        <f t="shared" si="14"/>
        <v>1.9115764205071405E-7</v>
      </c>
      <c r="F259" s="27">
        <f t="shared" si="15"/>
        <v>2.0048457616140762E-2</v>
      </c>
    </row>
    <row r="260" spans="1:6" x14ac:dyDescent="0.25">
      <c r="A260" s="6">
        <v>43991</v>
      </c>
      <c r="B260" s="3">
        <v>5.4402640489163538E-3</v>
      </c>
      <c r="C260">
        <f t="shared" si="12"/>
        <v>0.10054402640489164</v>
      </c>
      <c r="D260">
        <f t="shared" si="13"/>
        <v>4.9947987534088314E-2</v>
      </c>
      <c r="E260" s="27">
        <f t="shared" si="14"/>
        <v>1.9129380975055488E-7</v>
      </c>
      <c r="F260" s="27">
        <f t="shared" si="15"/>
        <v>2.0048648909950513E-2</v>
      </c>
    </row>
    <row r="261" spans="1:6" x14ac:dyDescent="0.25">
      <c r="A261" s="6">
        <v>43992</v>
      </c>
      <c r="B261" s="3">
        <v>5.6031971086786892E-3</v>
      </c>
      <c r="C261">
        <f t="shared" si="12"/>
        <v>0.10056031971086787</v>
      </c>
      <c r="D261">
        <f t="shared" si="13"/>
        <v>4.9952686519870254E-2</v>
      </c>
      <c r="E261" s="27">
        <f t="shared" si="14"/>
        <v>1.9132480919114892E-7</v>
      </c>
      <c r="F261" s="27">
        <f t="shared" si="15"/>
        <v>2.0048840234759703E-2</v>
      </c>
    </row>
    <row r="262" spans="1:6" x14ac:dyDescent="0.25">
      <c r="A262" s="6">
        <v>43993</v>
      </c>
      <c r="B262" s="3">
        <v>6.5935566380273041E-3</v>
      </c>
      <c r="C262">
        <f t="shared" si="12"/>
        <v>0.10065935566380274</v>
      </c>
      <c r="D262">
        <f t="shared" si="13"/>
        <v>4.998128292781228E-2</v>
      </c>
      <c r="E262" s="27">
        <f t="shared" si="14"/>
        <v>1.9151323375913764E-7</v>
      </c>
      <c r="F262" s="27">
        <f t="shared" si="15"/>
        <v>2.0049031747993461E-2</v>
      </c>
    </row>
    <row r="263" spans="1:6" x14ac:dyDescent="0.25">
      <c r="A263" s="6">
        <v>43994</v>
      </c>
      <c r="B263" s="3">
        <v>5.4527821930248242E-3</v>
      </c>
      <c r="C263">
        <f t="shared" si="12"/>
        <v>0.10054527821930249</v>
      </c>
      <c r="D263">
        <f t="shared" si="13"/>
        <v>4.9948348500380865E-2</v>
      </c>
      <c r="E263" s="27">
        <f t="shared" si="14"/>
        <v>1.9129619143702911E-7</v>
      </c>
      <c r="F263" s="27">
        <f t="shared" si="15"/>
        <v>2.0049223044184897E-2</v>
      </c>
    </row>
    <row r="264" spans="1:6" x14ac:dyDescent="0.25">
      <c r="A264" s="6">
        <v>43995</v>
      </c>
      <c r="B264" s="3">
        <v>4.8411642569788187E-3</v>
      </c>
      <c r="C264">
        <f t="shared" si="12"/>
        <v>0.10048411642569789</v>
      </c>
      <c r="D264">
        <f t="shared" si="13"/>
        <v>4.9930723243514274E-2</v>
      </c>
      <c r="E264" s="27">
        <f t="shared" si="14"/>
        <v>1.9117982577187574E-7</v>
      </c>
      <c r="F264" s="27">
        <f t="shared" si="15"/>
        <v>2.0049414224010669E-2</v>
      </c>
    </row>
    <row r="265" spans="1:6" x14ac:dyDescent="0.25">
      <c r="A265" s="6">
        <v>43996</v>
      </c>
      <c r="B265" s="3">
        <v>6.4004530785500341E-3</v>
      </c>
      <c r="C265">
        <f t="shared" ref="C265:C328" si="16">$B$2+$B$3*B265</f>
        <v>0.100640045307855</v>
      </c>
      <c r="D265">
        <f t="shared" ref="D265:D328" si="17">C265*($E$4+$E$3*B265+$E$2*POWER(B265,2))*(1-$B$1)</f>
        <v>4.997570245360395E-2</v>
      </c>
      <c r="E265" s="27">
        <f t="shared" ref="E265:E328" si="18">C265/$B$6</f>
        <v>1.9147649411692353E-7</v>
      </c>
      <c r="F265" s="27">
        <f t="shared" si="15"/>
        <v>2.0049605700504788E-2</v>
      </c>
    </row>
    <row r="266" spans="1:6" x14ac:dyDescent="0.25">
      <c r="A266" s="6">
        <v>43997</v>
      </c>
      <c r="B266" s="3">
        <v>5.4393399504776866E-3</v>
      </c>
      <c r="C266">
        <f t="shared" si="16"/>
        <v>0.10054393399504777</v>
      </c>
      <c r="D266">
        <f t="shared" si="17"/>
        <v>4.9947960887669875E-2</v>
      </c>
      <c r="E266" s="27">
        <f t="shared" si="18"/>
        <v>1.9129363393273927E-7</v>
      </c>
      <c r="F266" s="27">
        <f t="shared" ref="F266:F329" si="19">F265+E266</f>
        <v>2.0049796994138721E-2</v>
      </c>
    </row>
    <row r="267" spans="1:6" x14ac:dyDescent="0.25">
      <c r="A267" s="6">
        <v>43998</v>
      </c>
      <c r="B267" s="3">
        <v>4.6178098431197299E-3</v>
      </c>
      <c r="C267">
        <f t="shared" si="16"/>
        <v>0.10046178098431198</v>
      </c>
      <c r="D267">
        <f t="shared" si="17"/>
        <v>4.9924292344569986E-2</v>
      </c>
      <c r="E267" s="27">
        <f t="shared" si="18"/>
        <v>1.9113733063986299E-7</v>
      </c>
      <c r="F267" s="27">
        <f t="shared" si="19"/>
        <v>2.0049988131469361E-2</v>
      </c>
    </row>
    <row r="268" spans="1:6" x14ac:dyDescent="0.25">
      <c r="A268" s="6">
        <v>43999</v>
      </c>
      <c r="B268" s="3">
        <v>4.5283142208198358E-3</v>
      </c>
      <c r="C268">
        <f t="shared" si="16"/>
        <v>0.10045283142208199</v>
      </c>
      <c r="D268">
        <f t="shared" si="17"/>
        <v>4.9921716394697169E-2</v>
      </c>
      <c r="E268" s="27">
        <f t="shared" si="18"/>
        <v>1.9112030331446344E-7</v>
      </c>
      <c r="F268" s="27">
        <f t="shared" si="19"/>
        <v>2.0050179251772677E-2</v>
      </c>
    </row>
    <row r="269" spans="1:6" x14ac:dyDescent="0.25">
      <c r="A269" s="6">
        <v>44000</v>
      </c>
      <c r="B269" s="3">
        <v>4.7085031887761303E-3</v>
      </c>
      <c r="C269">
        <f t="shared" si="16"/>
        <v>0.10047085031887762</v>
      </c>
      <c r="D269">
        <f t="shared" si="17"/>
        <v>4.9926903258418448E-2</v>
      </c>
      <c r="E269" s="27">
        <f t="shared" si="18"/>
        <v>1.9115458584261344E-7</v>
      </c>
      <c r="F269" s="27">
        <f t="shared" si="19"/>
        <v>2.0050370406358521E-2</v>
      </c>
    </row>
    <row r="270" spans="1:6" x14ac:dyDescent="0.25">
      <c r="A270" s="6">
        <v>44001</v>
      </c>
      <c r="B270" s="3">
        <v>3.7243003336237608E-3</v>
      </c>
      <c r="C270">
        <f t="shared" si="16"/>
        <v>0.10037243003336238</v>
      </c>
      <c r="D270">
        <f t="shared" si="17"/>
        <v>4.989859598861162E-2</v>
      </c>
      <c r="E270" s="27">
        <f t="shared" si="18"/>
        <v>1.9096733263577317E-7</v>
      </c>
      <c r="F270" s="27">
        <f t="shared" si="19"/>
        <v>2.0050561373691156E-2</v>
      </c>
    </row>
    <row r="271" spans="1:6" x14ac:dyDescent="0.25">
      <c r="A271" s="6">
        <v>44002</v>
      </c>
      <c r="B271" s="3">
        <v>3.0946066749042542E-3</v>
      </c>
      <c r="C271">
        <f t="shared" si="16"/>
        <v>0.10030946066749043</v>
      </c>
      <c r="D271">
        <f t="shared" si="17"/>
        <v>4.9880515326468977E-2</v>
      </c>
      <c r="E271" s="27">
        <f t="shared" si="18"/>
        <v>1.9084752790618422E-7</v>
      </c>
      <c r="F271" s="27">
        <f t="shared" si="19"/>
        <v>2.0050752221219062E-2</v>
      </c>
    </row>
    <row r="272" spans="1:6" x14ac:dyDescent="0.25">
      <c r="A272" s="6">
        <v>44003</v>
      </c>
      <c r="B272" s="3">
        <v>2.5296725638775238E-3</v>
      </c>
      <c r="C272">
        <f t="shared" si="16"/>
        <v>0.10025296725638776</v>
      </c>
      <c r="D272">
        <f t="shared" si="17"/>
        <v>4.9864314212449308E-2</v>
      </c>
      <c r="E272" s="27">
        <f t="shared" si="18"/>
        <v>1.9074004424731308E-7</v>
      </c>
      <c r="F272" s="27">
        <f t="shared" si="19"/>
        <v>2.0050942961263311E-2</v>
      </c>
    </row>
    <row r="273" spans="1:6" x14ac:dyDescent="0.25">
      <c r="A273" s="6">
        <v>44004</v>
      </c>
      <c r="B273" s="3">
        <v>2.028678353298773E-3</v>
      </c>
      <c r="C273">
        <f t="shared" si="16"/>
        <v>0.10020286783532989</v>
      </c>
      <c r="D273">
        <f t="shared" si="17"/>
        <v>4.9849962602229687E-2</v>
      </c>
      <c r="E273" s="27">
        <f t="shared" si="18"/>
        <v>1.9064472571409796E-7</v>
      </c>
      <c r="F273" s="27">
        <f t="shared" si="19"/>
        <v>2.0051133605989025E-2</v>
      </c>
    </row>
    <row r="274" spans="1:6" x14ac:dyDescent="0.25">
      <c r="A274" s="6">
        <v>44005</v>
      </c>
      <c r="B274" s="3">
        <v>1.839864356157448E-3</v>
      </c>
      <c r="C274">
        <f t="shared" si="16"/>
        <v>0.10018398643561575</v>
      </c>
      <c r="D274">
        <f t="shared" si="17"/>
        <v>4.9844557643169696E-2</v>
      </c>
      <c r="E274" s="27">
        <f t="shared" si="18"/>
        <v>1.9060880219866012E-7</v>
      </c>
      <c r="F274" s="27">
        <f t="shared" si="19"/>
        <v>2.0051324214791225E-2</v>
      </c>
    </row>
    <row r="275" spans="1:6" x14ac:dyDescent="0.25">
      <c r="A275" s="6">
        <v>44006</v>
      </c>
      <c r="B275" s="3">
        <v>1.532680071738671E-3</v>
      </c>
      <c r="C275">
        <f t="shared" si="16"/>
        <v>0.10015326800717388</v>
      </c>
      <c r="D275">
        <f t="shared" si="17"/>
        <v>4.9835768738131385E-2</v>
      </c>
      <c r="E275" s="27">
        <f t="shared" si="18"/>
        <v>1.905503577001025E-7</v>
      </c>
      <c r="F275" s="27">
        <f t="shared" si="19"/>
        <v>2.0051514765148926E-2</v>
      </c>
    </row>
    <row r="276" spans="1:6" x14ac:dyDescent="0.25">
      <c r="A276" s="6">
        <v>44007</v>
      </c>
      <c r="B276" s="3">
        <v>1.309067683306891E-3</v>
      </c>
      <c r="C276">
        <f t="shared" si="16"/>
        <v>0.1001309067683307</v>
      </c>
      <c r="D276">
        <f t="shared" si="17"/>
        <v>4.9829374427119502E-2</v>
      </c>
      <c r="E276" s="27">
        <f t="shared" si="18"/>
        <v>1.9050781348616953E-7</v>
      </c>
      <c r="F276" s="27">
        <f t="shared" si="19"/>
        <v>2.0051705272962413E-2</v>
      </c>
    </row>
    <row r="277" spans="1:6" x14ac:dyDescent="0.25">
      <c r="A277" s="6">
        <v>44008</v>
      </c>
      <c r="B277" s="3">
        <v>1.3222866406561961E-3</v>
      </c>
      <c r="C277">
        <f t="shared" si="16"/>
        <v>0.10013222866406563</v>
      </c>
      <c r="D277">
        <f t="shared" si="17"/>
        <v>4.9829752347970747E-2</v>
      </c>
      <c r="E277" s="27">
        <f t="shared" si="18"/>
        <v>1.9051032850849625E-7</v>
      </c>
      <c r="F277" s="27">
        <f t="shared" si="19"/>
        <v>2.0051895783290922E-2</v>
      </c>
    </row>
    <row r="278" spans="1:6" x14ac:dyDescent="0.25">
      <c r="A278" s="6">
        <v>44009</v>
      </c>
      <c r="B278" s="3">
        <v>1.471463587251988E-3</v>
      </c>
      <c r="C278">
        <f t="shared" si="16"/>
        <v>0.10014714635872521</v>
      </c>
      <c r="D278">
        <f t="shared" si="17"/>
        <v>4.9834017928089919E-2</v>
      </c>
      <c r="E278" s="27">
        <f t="shared" si="18"/>
        <v>1.9053871072816819E-7</v>
      </c>
      <c r="F278" s="27">
        <f t="shared" si="19"/>
        <v>2.0052086322001651E-2</v>
      </c>
    </row>
    <row r="279" spans="1:6" x14ac:dyDescent="0.25">
      <c r="A279" s="6">
        <v>44010</v>
      </c>
      <c r="B279" s="3">
        <v>1.523542083145902E-3</v>
      </c>
      <c r="C279">
        <f t="shared" si="16"/>
        <v>0.1001523542083146</v>
      </c>
      <c r="D279">
        <f t="shared" si="17"/>
        <v>4.9835507374840292E-2</v>
      </c>
      <c r="E279" s="27">
        <f t="shared" si="18"/>
        <v>1.9054861911779795E-7</v>
      </c>
      <c r="F279" s="27">
        <f t="shared" si="19"/>
        <v>2.0052276870620771E-2</v>
      </c>
    </row>
    <row r="280" spans="1:6" x14ac:dyDescent="0.25">
      <c r="A280" s="6">
        <v>44011</v>
      </c>
      <c r="B280" s="3">
        <v>1.507523764596487E-3</v>
      </c>
      <c r="C280">
        <f t="shared" si="16"/>
        <v>0.10015075237645965</v>
      </c>
      <c r="D280">
        <f t="shared" si="17"/>
        <v>4.983504923334172E-2</v>
      </c>
      <c r="E280" s="27">
        <f t="shared" si="18"/>
        <v>1.9054557149250315E-7</v>
      </c>
      <c r="F280" s="27">
        <f t="shared" si="19"/>
        <v>2.0052467416192262E-2</v>
      </c>
    </row>
    <row r="281" spans="1:6" x14ac:dyDescent="0.25">
      <c r="A281" s="6">
        <v>44012</v>
      </c>
      <c r="B281" s="3">
        <v>1.5536874596328079E-3</v>
      </c>
      <c r="C281">
        <f t="shared" si="16"/>
        <v>0.10015536874596329</v>
      </c>
      <c r="D281">
        <f t="shared" si="17"/>
        <v>4.9836369606776593E-2</v>
      </c>
      <c r="E281" s="27">
        <f t="shared" si="18"/>
        <v>1.9055435453950396E-7</v>
      </c>
      <c r="F281" s="27">
        <f t="shared" si="19"/>
        <v>2.0052657970546801E-2</v>
      </c>
    </row>
    <row r="282" spans="1:6" x14ac:dyDescent="0.25">
      <c r="A282" s="6">
        <v>44013</v>
      </c>
      <c r="B282" s="3">
        <v>1.396588284047946E-3</v>
      </c>
      <c r="C282">
        <f t="shared" si="16"/>
        <v>0.1001396588284048</v>
      </c>
      <c r="D282">
        <f t="shared" si="17"/>
        <v>4.9831876772314293E-2</v>
      </c>
      <c r="E282" s="27">
        <f t="shared" si="18"/>
        <v>1.9052446504643227E-7</v>
      </c>
      <c r="F282" s="27">
        <f t="shared" si="19"/>
        <v>2.0052848495011846E-2</v>
      </c>
    </row>
    <row r="283" spans="1:6" x14ac:dyDescent="0.25">
      <c r="A283" s="6">
        <v>44014</v>
      </c>
      <c r="B283" s="3">
        <v>1.3330765718143321E-3</v>
      </c>
      <c r="C283">
        <f t="shared" si="16"/>
        <v>0.10013330765718144</v>
      </c>
      <c r="D283">
        <f t="shared" si="17"/>
        <v>4.9830060832279602E-2</v>
      </c>
      <c r="E283" s="27">
        <f t="shared" si="18"/>
        <v>1.905123813873315E-7</v>
      </c>
      <c r="F283" s="27">
        <f t="shared" si="19"/>
        <v>2.0053039007393234E-2</v>
      </c>
    </row>
    <row r="284" spans="1:6" x14ac:dyDescent="0.25">
      <c r="A284" s="6">
        <v>44015</v>
      </c>
      <c r="B284" s="3">
        <v>1.4018608114209029E-3</v>
      </c>
      <c r="C284">
        <f t="shared" si="16"/>
        <v>0.1001401860811421</v>
      </c>
      <c r="D284">
        <f t="shared" si="17"/>
        <v>4.9832027536203971E-2</v>
      </c>
      <c r="E284" s="27">
        <f t="shared" si="18"/>
        <v>1.9052546819090963E-7</v>
      </c>
      <c r="F284" s="27">
        <f t="shared" si="19"/>
        <v>2.0053229532861424E-2</v>
      </c>
    </row>
    <row r="285" spans="1:6" x14ac:dyDescent="0.25">
      <c r="A285" s="6">
        <v>44016</v>
      </c>
      <c r="B285" s="3">
        <v>2.2724152322297401E-3</v>
      </c>
      <c r="C285">
        <f t="shared" si="16"/>
        <v>0.10022724152322297</v>
      </c>
      <c r="D285">
        <f t="shared" si="17"/>
        <v>4.9856942894538098E-2</v>
      </c>
      <c r="E285" s="27">
        <f t="shared" si="18"/>
        <v>1.9069109878847598E-7</v>
      </c>
      <c r="F285" s="27">
        <f t="shared" si="19"/>
        <v>2.0053420223960214E-2</v>
      </c>
    </row>
    <row r="286" spans="1:6" x14ac:dyDescent="0.25">
      <c r="A286" s="6">
        <v>44017</v>
      </c>
      <c r="B286" s="3">
        <v>3.7714164496730429E-2</v>
      </c>
      <c r="C286">
        <f t="shared" si="16"/>
        <v>0.10377141644967305</v>
      </c>
      <c r="D286">
        <f t="shared" si="17"/>
        <v>5.0911665099006791E-2</v>
      </c>
      <c r="E286" s="27">
        <f t="shared" si="18"/>
        <v>1.9743420176878434E-7</v>
      </c>
      <c r="F286" s="27">
        <f t="shared" si="19"/>
        <v>2.0053617658161983E-2</v>
      </c>
    </row>
    <row r="287" spans="1:6" x14ac:dyDescent="0.25">
      <c r="A287" s="6">
        <v>44018</v>
      </c>
      <c r="B287" s="3">
        <v>8.6464968371022799E-2</v>
      </c>
      <c r="C287">
        <f t="shared" si="16"/>
        <v>0.10864649683710229</v>
      </c>
      <c r="D287">
        <f t="shared" si="17"/>
        <v>5.2508875473387277E-2</v>
      </c>
      <c r="E287" s="27">
        <f t="shared" si="18"/>
        <v>2.0670946886815504E-7</v>
      </c>
      <c r="F287" s="27">
        <f t="shared" si="19"/>
        <v>2.0053824367630851E-2</v>
      </c>
    </row>
    <row r="288" spans="1:6" x14ac:dyDescent="0.25">
      <c r="A288" s="6">
        <v>44019</v>
      </c>
      <c r="B288" s="3">
        <v>9.3966240174470972E-2</v>
      </c>
      <c r="C288">
        <f t="shared" si="16"/>
        <v>0.1093966240174471</v>
      </c>
      <c r="D288">
        <f t="shared" si="17"/>
        <v>5.2771646814408046E-2</v>
      </c>
      <c r="E288" s="27">
        <f t="shared" si="18"/>
        <v>2.0813665147916115E-7</v>
      </c>
      <c r="F288" s="27">
        <f t="shared" si="19"/>
        <v>2.0054032504282331E-2</v>
      </c>
    </row>
    <row r="289" spans="1:6" x14ac:dyDescent="0.25">
      <c r="A289" s="6">
        <v>44020</v>
      </c>
      <c r="B289" s="3">
        <v>9.4543870237819919E-2</v>
      </c>
      <c r="C289">
        <f t="shared" si="16"/>
        <v>0.10945438702378199</v>
      </c>
      <c r="D289">
        <f t="shared" si="17"/>
        <v>5.2792082850636385E-2</v>
      </c>
      <c r="E289" s="27">
        <f t="shared" si="18"/>
        <v>2.0824655065407533E-7</v>
      </c>
      <c r="F289" s="27">
        <f t="shared" si="19"/>
        <v>2.0054240750832984E-2</v>
      </c>
    </row>
    <row r="290" spans="1:6" x14ac:dyDescent="0.25">
      <c r="A290" s="6">
        <v>44021</v>
      </c>
      <c r="B290" s="3">
        <v>0.10180109404966591</v>
      </c>
      <c r="C290">
        <f t="shared" si="16"/>
        <v>0.1101801094049666</v>
      </c>
      <c r="D290">
        <f t="shared" si="17"/>
        <v>5.3051336381792505E-2</v>
      </c>
      <c r="E290" s="27">
        <f t="shared" si="18"/>
        <v>2.0962730099879489E-7</v>
      </c>
      <c r="F290" s="27">
        <f t="shared" si="19"/>
        <v>2.0054450378133984E-2</v>
      </c>
    </row>
    <row r="291" spans="1:6" x14ac:dyDescent="0.25">
      <c r="A291" s="6">
        <v>44022</v>
      </c>
      <c r="B291" s="3">
        <v>0.12012602871391249</v>
      </c>
      <c r="C291">
        <f t="shared" si="16"/>
        <v>0.11201260287139125</v>
      </c>
      <c r="D291">
        <f t="shared" si="17"/>
        <v>5.3727194664840876E-2</v>
      </c>
      <c r="E291" s="27">
        <f t="shared" si="18"/>
        <v>2.1311378019671092E-7</v>
      </c>
      <c r="F291" s="27">
        <f t="shared" si="19"/>
        <v>2.005466349191418E-2</v>
      </c>
    </row>
    <row r="292" spans="1:6" x14ac:dyDescent="0.25">
      <c r="A292" s="6">
        <v>44023</v>
      </c>
      <c r="B292" s="3">
        <v>0.1322348319269129</v>
      </c>
      <c r="C292">
        <f t="shared" si="16"/>
        <v>0.11322348319269129</v>
      </c>
      <c r="D292">
        <f t="shared" si="17"/>
        <v>5.4191179212239399E-2</v>
      </c>
      <c r="E292" s="27">
        <f t="shared" si="18"/>
        <v>2.154175859830504E-7</v>
      </c>
      <c r="F292" s="27">
        <f t="shared" si="19"/>
        <v>2.0054878909500164E-2</v>
      </c>
    </row>
    <row r="293" spans="1:6" x14ac:dyDescent="0.25">
      <c r="A293" s="6">
        <v>44024</v>
      </c>
      <c r="B293" s="3">
        <v>0.12953790571764359</v>
      </c>
      <c r="C293">
        <f t="shared" si="16"/>
        <v>0.11295379057176437</v>
      </c>
      <c r="D293">
        <f t="shared" si="17"/>
        <v>5.4086605185376779E-2</v>
      </c>
      <c r="E293" s="27">
        <f t="shared" si="18"/>
        <v>2.1490447216850148E-7</v>
      </c>
      <c r="F293" s="27">
        <f t="shared" si="19"/>
        <v>2.0055093813972334E-2</v>
      </c>
    </row>
    <row r="294" spans="1:6" x14ac:dyDescent="0.25">
      <c r="A294" s="6">
        <v>44025</v>
      </c>
      <c r="B294" s="3">
        <v>0.11998753466406679</v>
      </c>
      <c r="C294">
        <f t="shared" si="16"/>
        <v>0.11199875346640668</v>
      </c>
      <c r="D294">
        <f t="shared" si="17"/>
        <v>5.3721969452624002E-2</v>
      </c>
      <c r="E294" s="27">
        <f t="shared" si="18"/>
        <v>2.1308743049164133E-7</v>
      </c>
      <c r="F294" s="27">
        <f t="shared" si="19"/>
        <v>2.0055306901402826E-2</v>
      </c>
    </row>
    <row r="295" spans="1:6" x14ac:dyDescent="0.25">
      <c r="A295" s="6">
        <v>44026</v>
      </c>
      <c r="B295" s="3">
        <v>0.1192733421354871</v>
      </c>
      <c r="C295">
        <f t="shared" si="16"/>
        <v>0.11192733421354872</v>
      </c>
      <c r="D295">
        <f t="shared" si="17"/>
        <v>5.3695052732915007E-2</v>
      </c>
      <c r="E295" s="27">
        <f t="shared" si="18"/>
        <v>2.1295154911253562E-7</v>
      </c>
      <c r="F295" s="27">
        <f t="shared" si="19"/>
        <v>2.0055519852951939E-2</v>
      </c>
    </row>
    <row r="296" spans="1:6" x14ac:dyDescent="0.25">
      <c r="A296" s="6">
        <v>44027</v>
      </c>
      <c r="B296" s="3">
        <v>0.1134231616386801</v>
      </c>
      <c r="C296">
        <f t="shared" si="16"/>
        <v>0.11134231616386801</v>
      </c>
      <c r="D296">
        <f t="shared" si="17"/>
        <v>5.3476378452320339E-2</v>
      </c>
      <c r="E296" s="27">
        <f t="shared" si="18"/>
        <v>2.1183850107280824E-7</v>
      </c>
      <c r="F296" s="27">
        <f t="shared" si="19"/>
        <v>2.0055731691453013E-2</v>
      </c>
    </row>
    <row r="297" spans="1:6" x14ac:dyDescent="0.25">
      <c r="A297" s="6">
        <v>44028</v>
      </c>
      <c r="B297" s="3">
        <v>0.10831199986554189</v>
      </c>
      <c r="C297">
        <f t="shared" si="16"/>
        <v>0.11083119998655419</v>
      </c>
      <c r="D297">
        <f t="shared" si="17"/>
        <v>5.3287934370959258E-2</v>
      </c>
      <c r="E297" s="27">
        <f t="shared" si="18"/>
        <v>2.1086605781307876E-7</v>
      </c>
      <c r="F297" s="27">
        <f t="shared" si="19"/>
        <v>2.0055942557510826E-2</v>
      </c>
    </row>
    <row r="298" spans="1:6" x14ac:dyDescent="0.25">
      <c r="A298" s="6">
        <v>44029</v>
      </c>
      <c r="B298" s="3">
        <v>0.11062556326842859</v>
      </c>
      <c r="C298">
        <f t="shared" si="16"/>
        <v>0.11106255632684287</v>
      </c>
      <c r="D298">
        <f t="shared" si="17"/>
        <v>5.3372935161796559E-2</v>
      </c>
      <c r="E298" s="27">
        <f t="shared" si="18"/>
        <v>2.1130623349855949E-7</v>
      </c>
      <c r="F298" s="27">
        <f t="shared" si="19"/>
        <v>2.0056153863744323E-2</v>
      </c>
    </row>
    <row r="299" spans="1:6" x14ac:dyDescent="0.25">
      <c r="A299" s="6">
        <v>44030</v>
      </c>
      <c r="B299" s="3">
        <v>0.1143107549904374</v>
      </c>
      <c r="C299">
        <f t="shared" si="16"/>
        <v>0.11143107549904374</v>
      </c>
      <c r="D299">
        <f t="shared" si="17"/>
        <v>5.350934961096853E-2</v>
      </c>
      <c r="E299" s="27">
        <f t="shared" si="18"/>
        <v>2.1200737347611061E-7</v>
      </c>
      <c r="F299" s="27">
        <f t="shared" si="19"/>
        <v>2.0056365871117799E-2</v>
      </c>
    </row>
    <row r="300" spans="1:6" x14ac:dyDescent="0.25">
      <c r="A300" s="6">
        <v>44031</v>
      </c>
      <c r="B300" s="3">
        <v>0.1145063889200956</v>
      </c>
      <c r="C300">
        <f t="shared" si="16"/>
        <v>0.11145063889200957</v>
      </c>
      <c r="D300">
        <f t="shared" si="17"/>
        <v>5.3516626636518072E-2</v>
      </c>
      <c r="E300" s="27">
        <f t="shared" si="18"/>
        <v>2.1204459454339721E-7</v>
      </c>
      <c r="F300" s="27">
        <f t="shared" si="19"/>
        <v>2.0056577915712342E-2</v>
      </c>
    </row>
    <row r="301" spans="1:6" x14ac:dyDescent="0.25">
      <c r="A301" s="6">
        <v>44032</v>
      </c>
      <c r="B301" s="3">
        <v>0.11107762232521021</v>
      </c>
      <c r="C301">
        <f t="shared" si="16"/>
        <v>0.11110776223252103</v>
      </c>
      <c r="D301">
        <f t="shared" si="17"/>
        <v>5.3389601370942258E-2</v>
      </c>
      <c r="E301" s="27">
        <f t="shared" si="18"/>
        <v>2.1139224169048902E-7</v>
      </c>
      <c r="F301" s="27">
        <f t="shared" si="19"/>
        <v>2.0056789307954032E-2</v>
      </c>
    </row>
    <row r="302" spans="1:6" x14ac:dyDescent="0.25">
      <c r="A302" s="6">
        <v>44033</v>
      </c>
      <c r="B302" s="3">
        <v>0.1052120040064175</v>
      </c>
      <c r="C302">
        <f t="shared" si="16"/>
        <v>0.11052120040064176</v>
      </c>
      <c r="D302">
        <f t="shared" si="17"/>
        <v>5.3174806309144465E-2</v>
      </c>
      <c r="E302" s="27">
        <f t="shared" si="18"/>
        <v>2.1027625647001855E-7</v>
      </c>
      <c r="F302" s="27">
        <f t="shared" si="19"/>
        <v>2.0056999584210502E-2</v>
      </c>
    </row>
    <row r="303" spans="1:6" x14ac:dyDescent="0.25">
      <c r="A303" s="6">
        <v>44034</v>
      </c>
      <c r="B303" s="3">
        <v>9.8202537689914771E-2</v>
      </c>
      <c r="C303">
        <f t="shared" si="16"/>
        <v>0.10982025376899149</v>
      </c>
      <c r="D303">
        <f t="shared" si="17"/>
        <v>5.292220173661788E-2</v>
      </c>
      <c r="E303" s="27">
        <f t="shared" si="18"/>
        <v>2.0894264415713753E-7</v>
      </c>
      <c r="F303" s="27">
        <f t="shared" si="19"/>
        <v>2.0057208526854661E-2</v>
      </c>
    </row>
    <row r="304" spans="1:6" x14ac:dyDescent="0.25">
      <c r="A304" s="6">
        <v>44035</v>
      </c>
      <c r="B304" s="3">
        <v>8.3639007203010804E-2</v>
      </c>
      <c r="C304">
        <f t="shared" si="16"/>
        <v>0.10836390072030108</v>
      </c>
      <c r="D304">
        <f t="shared" si="17"/>
        <v>5.2411125549227659E-2</v>
      </c>
      <c r="E304" s="27">
        <f t="shared" si="18"/>
        <v>2.0617180502340387E-7</v>
      </c>
      <c r="F304" s="27">
        <f t="shared" si="19"/>
        <v>2.0057414698659685E-2</v>
      </c>
    </row>
    <row r="305" spans="1:6" x14ac:dyDescent="0.25">
      <c r="A305" s="6">
        <v>44036</v>
      </c>
      <c r="B305" s="3">
        <v>8.0277014343919054E-2</v>
      </c>
      <c r="C305">
        <f t="shared" si="16"/>
        <v>0.10802770143439192</v>
      </c>
      <c r="D305">
        <f t="shared" si="17"/>
        <v>5.2295706801089969E-2</v>
      </c>
      <c r="E305" s="27">
        <f t="shared" si="18"/>
        <v>2.055321564581277E-7</v>
      </c>
      <c r="F305" s="27">
        <f t="shared" si="19"/>
        <v>2.0057620230816142E-2</v>
      </c>
    </row>
    <row r="306" spans="1:6" x14ac:dyDescent="0.25">
      <c r="A306" s="6">
        <v>44037</v>
      </c>
      <c r="B306" s="3">
        <v>8.0246418888925475E-2</v>
      </c>
      <c r="C306">
        <f t="shared" si="16"/>
        <v>0.10802464188889255</v>
      </c>
      <c r="D306">
        <f t="shared" si="17"/>
        <v>5.2294660765734004E-2</v>
      </c>
      <c r="E306" s="27">
        <f t="shared" si="18"/>
        <v>2.0552633540504672E-7</v>
      </c>
      <c r="F306" s="27">
        <f t="shared" si="19"/>
        <v>2.0057825757151548E-2</v>
      </c>
    </row>
    <row r="307" spans="1:6" x14ac:dyDescent="0.25">
      <c r="A307" s="6">
        <v>44038</v>
      </c>
      <c r="B307" s="3">
        <v>8.1929851366832243E-2</v>
      </c>
      <c r="C307">
        <f t="shared" si="16"/>
        <v>0.10819298513668323</v>
      </c>
      <c r="D307">
        <f t="shared" si="17"/>
        <v>5.2352331621062301E-2</v>
      </c>
      <c r="E307" s="27">
        <f t="shared" si="18"/>
        <v>2.0584662316720553E-7</v>
      </c>
      <c r="F307" s="27">
        <f t="shared" si="19"/>
        <v>2.0058031603774715E-2</v>
      </c>
    </row>
    <row r="308" spans="1:6" x14ac:dyDescent="0.25">
      <c r="A308" s="6">
        <v>44039</v>
      </c>
      <c r="B308" s="3">
        <v>8.0022569568567958E-2</v>
      </c>
      <c r="C308">
        <f t="shared" si="16"/>
        <v>0.10800225695685681</v>
      </c>
      <c r="D308">
        <f t="shared" si="17"/>
        <v>5.2287009888004138E-2</v>
      </c>
      <c r="E308" s="27">
        <f t="shared" si="18"/>
        <v>2.0548374611274127E-7</v>
      </c>
      <c r="F308" s="27">
        <f t="shared" si="19"/>
        <v>2.0058237087520827E-2</v>
      </c>
    </row>
    <row r="309" spans="1:6" x14ac:dyDescent="0.25">
      <c r="A309" s="6">
        <v>44040</v>
      </c>
      <c r="B309" s="3">
        <v>8.4898535353983853E-2</v>
      </c>
      <c r="C309">
        <f t="shared" si="16"/>
        <v>0.10848985353539839</v>
      </c>
      <c r="D309">
        <f t="shared" si="17"/>
        <v>5.2454609389822097E-2</v>
      </c>
      <c r="E309" s="27">
        <f t="shared" si="18"/>
        <v>2.064114412773942E-7</v>
      </c>
      <c r="F309" s="27">
        <f t="shared" si="19"/>
        <v>2.0058443498962103E-2</v>
      </c>
    </row>
    <row r="310" spans="1:6" x14ac:dyDescent="0.25">
      <c r="A310" s="6">
        <v>44041</v>
      </c>
      <c r="B310" s="3">
        <v>8.9897695684978976E-2</v>
      </c>
      <c r="C310">
        <f t="shared" si="16"/>
        <v>0.1089897695684979</v>
      </c>
      <c r="D310">
        <f t="shared" si="17"/>
        <v>5.2628524912079581E-2</v>
      </c>
      <c r="E310" s="27">
        <f t="shared" si="18"/>
        <v>2.0736257528253024E-7</v>
      </c>
      <c r="F310" s="27">
        <f t="shared" si="19"/>
        <v>2.0058650861537384E-2</v>
      </c>
    </row>
    <row r="311" spans="1:6" x14ac:dyDescent="0.25">
      <c r="A311" s="6">
        <v>44042</v>
      </c>
      <c r="B311" s="3">
        <v>8.7841552919099994E-2</v>
      </c>
      <c r="C311">
        <f t="shared" si="16"/>
        <v>0.10878415529191</v>
      </c>
      <c r="D311">
        <f t="shared" si="17"/>
        <v>5.2556736335454449E-2</v>
      </c>
      <c r="E311" s="27">
        <f t="shared" si="18"/>
        <v>2.0697137612616058E-7</v>
      </c>
      <c r="F311" s="27">
        <f t="shared" si="19"/>
        <v>2.0058857832913508E-2</v>
      </c>
    </row>
    <row r="312" spans="1:6" x14ac:dyDescent="0.25">
      <c r="A312" s="6">
        <v>44043</v>
      </c>
      <c r="B312" s="3">
        <v>8.2226399106905518E-2</v>
      </c>
      <c r="C312">
        <f t="shared" si="16"/>
        <v>0.10822263991069056</v>
      </c>
      <c r="D312">
        <f t="shared" si="17"/>
        <v>5.2362515170326911E-2</v>
      </c>
      <c r="E312" s="27">
        <f t="shared" si="18"/>
        <v>2.0590304397011143E-7</v>
      </c>
      <c r="F312" s="27">
        <f t="shared" si="19"/>
        <v>2.0059063735957477E-2</v>
      </c>
    </row>
    <row r="313" spans="1:6" x14ac:dyDescent="0.25">
      <c r="A313" s="6">
        <v>44044</v>
      </c>
      <c r="B313" s="3">
        <v>7.7373718103646141E-2</v>
      </c>
      <c r="C313">
        <f t="shared" si="16"/>
        <v>0.10773737181036462</v>
      </c>
      <c r="D313">
        <f t="shared" si="17"/>
        <v>5.2196789830760607E-2</v>
      </c>
      <c r="E313" s="27">
        <f t="shared" si="18"/>
        <v>2.0497977893904988E-7</v>
      </c>
      <c r="F313" s="27">
        <f t="shared" si="19"/>
        <v>2.0059268715736416E-2</v>
      </c>
    </row>
    <row r="314" spans="1:6" x14ac:dyDescent="0.25">
      <c r="A314" s="6">
        <v>44045</v>
      </c>
      <c r="B314" s="3">
        <v>7.5151999495488092E-2</v>
      </c>
      <c r="C314">
        <f t="shared" si="16"/>
        <v>0.10751519994954882</v>
      </c>
      <c r="D314">
        <f t="shared" si="17"/>
        <v>5.2121562016856637E-2</v>
      </c>
      <c r="E314" s="27">
        <f t="shared" si="18"/>
        <v>2.0455707752958298E-7</v>
      </c>
      <c r="F314" s="27">
        <f t="shared" si="19"/>
        <v>2.0059473272813946E-2</v>
      </c>
    </row>
    <row r="315" spans="1:6" x14ac:dyDescent="0.25">
      <c r="A315" s="6">
        <v>44046</v>
      </c>
      <c r="B315" s="3">
        <v>7.6258740825734334E-2</v>
      </c>
      <c r="C315">
        <f t="shared" si="16"/>
        <v>0.10762587408257344</v>
      </c>
      <c r="D315">
        <f t="shared" si="17"/>
        <v>5.2158986083162308E-2</v>
      </c>
      <c r="E315" s="27">
        <f t="shared" si="18"/>
        <v>2.0476764475375464E-7</v>
      </c>
      <c r="F315" s="27">
        <f t="shared" si="19"/>
        <v>2.00596780404587E-2</v>
      </c>
    </row>
    <row r="316" spans="1:6" x14ac:dyDescent="0.25">
      <c r="A316" s="6">
        <v>44047</v>
      </c>
      <c r="B316" s="3">
        <v>7.5292755390949859E-2</v>
      </c>
      <c r="C316">
        <f t="shared" si="16"/>
        <v>0.107529275539095</v>
      </c>
      <c r="D316">
        <f t="shared" si="17"/>
        <v>5.212631608800368E-2</v>
      </c>
      <c r="E316" s="27">
        <f t="shared" si="18"/>
        <v>2.0458385757057649E-7</v>
      </c>
      <c r="F316" s="27">
        <f t="shared" si="19"/>
        <v>2.005988262431627E-2</v>
      </c>
    </row>
    <row r="317" spans="1:6" x14ac:dyDescent="0.25">
      <c r="A317" s="6">
        <v>44048</v>
      </c>
      <c r="B317" s="3">
        <v>7.5257638001369365E-2</v>
      </c>
      <c r="C317">
        <f t="shared" si="16"/>
        <v>0.10752576380013694</v>
      </c>
      <c r="D317">
        <f t="shared" si="17"/>
        <v>5.2125129837041595E-2</v>
      </c>
      <c r="E317" s="27">
        <f t="shared" si="18"/>
        <v>2.045771761798648E-7</v>
      </c>
      <c r="F317" s="27">
        <f t="shared" si="19"/>
        <v>2.0060087201492448E-2</v>
      </c>
    </row>
    <row r="318" spans="1:6" x14ac:dyDescent="0.25">
      <c r="A318" s="6">
        <v>44049</v>
      </c>
      <c r="B318" s="3">
        <v>7.647564164822887E-2</v>
      </c>
      <c r="C318">
        <f t="shared" si="16"/>
        <v>0.10764756416482289</v>
      </c>
      <c r="D318">
        <f t="shared" si="17"/>
        <v>5.2166332221891792E-2</v>
      </c>
      <c r="E318" s="27">
        <f t="shared" si="18"/>
        <v>2.048089120335291E-7</v>
      </c>
      <c r="F318" s="27">
        <f t="shared" si="19"/>
        <v>2.0060292010404483E-2</v>
      </c>
    </row>
    <row r="319" spans="1:6" x14ac:dyDescent="0.25">
      <c r="A319" s="6">
        <v>44050</v>
      </c>
      <c r="B319" s="3">
        <v>7.5637017757471545E-2</v>
      </c>
      <c r="C319">
        <f t="shared" si="16"/>
        <v>0.10756370177574716</v>
      </c>
      <c r="D319">
        <f t="shared" si="17"/>
        <v>5.213795044677634E-2</v>
      </c>
      <c r="E319" s="27">
        <f t="shared" si="18"/>
        <v>2.0464935649875792E-7</v>
      </c>
      <c r="F319" s="27">
        <f t="shared" si="19"/>
        <v>2.0060496659760983E-2</v>
      </c>
    </row>
    <row r="320" spans="1:6" x14ac:dyDescent="0.25">
      <c r="A320" s="6">
        <v>44051</v>
      </c>
      <c r="B320" s="3">
        <v>7.6128553083412154E-2</v>
      </c>
      <c r="C320">
        <f t="shared" si="16"/>
        <v>0.10761285530834122</v>
      </c>
      <c r="D320">
        <f t="shared" si="17"/>
        <v>5.2154578645605465E-2</v>
      </c>
      <c r="E320" s="27">
        <f t="shared" si="18"/>
        <v>2.047428753963874E-7</v>
      </c>
      <c r="F320" s="27">
        <f t="shared" si="19"/>
        <v>2.0060701402636379E-2</v>
      </c>
    </row>
    <row r="321" spans="1:6" x14ac:dyDescent="0.25">
      <c r="A321" s="6">
        <v>44052</v>
      </c>
      <c r="B321" s="3">
        <v>7.5012186329560832E-2</v>
      </c>
      <c r="C321">
        <f t="shared" si="16"/>
        <v>0.10750121863295609</v>
      </c>
      <c r="D321">
        <f t="shared" si="17"/>
        <v>5.2116841382402024E-2</v>
      </c>
      <c r="E321" s="27">
        <f t="shared" si="18"/>
        <v>2.0453047685113409E-7</v>
      </c>
      <c r="F321" s="27">
        <f t="shared" si="19"/>
        <v>2.0060905933113229E-2</v>
      </c>
    </row>
    <row r="322" spans="1:6" x14ac:dyDescent="0.25">
      <c r="A322" s="6">
        <v>44053</v>
      </c>
      <c r="B322" s="3">
        <v>7.3249341848840049E-2</v>
      </c>
      <c r="C322">
        <f t="shared" si="16"/>
        <v>0.10732493418488401</v>
      </c>
      <c r="D322">
        <f t="shared" si="17"/>
        <v>5.2057457014053711E-2</v>
      </c>
      <c r="E322" s="27">
        <f t="shared" si="18"/>
        <v>2.0419508026043381E-7</v>
      </c>
      <c r="F322" s="27">
        <f t="shared" si="19"/>
        <v>2.0061110128193491E-2</v>
      </c>
    </row>
    <row r="323" spans="1:6" x14ac:dyDescent="0.25">
      <c r="A323" s="6">
        <v>44054</v>
      </c>
      <c r="B323" s="3">
        <v>6.1484791877722052E-2</v>
      </c>
      <c r="C323">
        <f t="shared" si="16"/>
        <v>0.1061484791877722</v>
      </c>
      <c r="D323">
        <f t="shared" si="17"/>
        <v>5.1667495858473911E-2</v>
      </c>
      <c r="E323" s="27">
        <f t="shared" si="18"/>
        <v>2.0195677166623326E-7</v>
      </c>
      <c r="F323" s="27">
        <f t="shared" si="19"/>
        <v>2.0061312084965158E-2</v>
      </c>
    </row>
    <row r="324" spans="1:6" x14ac:dyDescent="0.25">
      <c r="A324" s="6">
        <v>44055</v>
      </c>
      <c r="B324" s="3">
        <v>6.0430363203306407E-2</v>
      </c>
      <c r="C324">
        <f t="shared" si="16"/>
        <v>0.10604303632033064</v>
      </c>
      <c r="D324">
        <f t="shared" si="17"/>
        <v>5.1633073711403736E-2</v>
      </c>
      <c r="E324" s="27">
        <f t="shared" si="18"/>
        <v>2.0175615738266866E-7</v>
      </c>
      <c r="F324" s="27">
        <f t="shared" si="19"/>
        <v>2.0061513841122539E-2</v>
      </c>
    </row>
    <row r="325" spans="1:6" x14ac:dyDescent="0.25">
      <c r="A325" s="6">
        <v>44056</v>
      </c>
      <c r="B325" s="3">
        <v>5.8000227058245007E-2</v>
      </c>
      <c r="C325">
        <f t="shared" si="16"/>
        <v>0.1058000227058245</v>
      </c>
      <c r="D325">
        <f t="shared" si="17"/>
        <v>5.1554066143662237E-2</v>
      </c>
      <c r="E325" s="27">
        <f t="shared" si="18"/>
        <v>2.0129380271275591E-7</v>
      </c>
      <c r="F325" s="27">
        <f t="shared" si="19"/>
        <v>2.0061715134925252E-2</v>
      </c>
    </row>
    <row r="326" spans="1:6" x14ac:dyDescent="0.25">
      <c r="A326" s="6">
        <v>44057</v>
      </c>
      <c r="B326" s="3">
        <v>5.8038596198654632E-2</v>
      </c>
      <c r="C326">
        <f t="shared" si="16"/>
        <v>0.10580385961986546</v>
      </c>
      <c r="D326">
        <f t="shared" si="17"/>
        <v>5.1555310079247463E-2</v>
      </c>
      <c r="E326" s="27">
        <f t="shared" si="18"/>
        <v>2.0130110277752181E-7</v>
      </c>
      <c r="F326" s="27">
        <f t="shared" si="19"/>
        <v>2.0061916436028029E-2</v>
      </c>
    </row>
    <row r="327" spans="1:6" x14ac:dyDescent="0.25">
      <c r="A327" s="6">
        <v>44058</v>
      </c>
      <c r="B327" s="3">
        <v>6.5000632974629671E-2</v>
      </c>
      <c r="C327">
        <f t="shared" si="16"/>
        <v>0.10650006329746298</v>
      </c>
      <c r="D327">
        <f t="shared" si="17"/>
        <v>5.1782893902383477E-2</v>
      </c>
      <c r="E327" s="27">
        <f t="shared" si="18"/>
        <v>2.0262569120521877E-7</v>
      </c>
      <c r="F327" s="27">
        <f t="shared" si="19"/>
        <v>2.0062119061719234E-2</v>
      </c>
    </row>
    <row r="328" spans="1:6" x14ac:dyDescent="0.25">
      <c r="A328" s="6">
        <v>44059</v>
      </c>
      <c r="B328" s="3">
        <v>6.0667304124152069E-2</v>
      </c>
      <c r="C328">
        <f t="shared" si="16"/>
        <v>0.10606673041241521</v>
      </c>
      <c r="D328">
        <f t="shared" si="17"/>
        <v>5.1640801260835027E-2</v>
      </c>
      <c r="E328" s="27">
        <f t="shared" si="18"/>
        <v>2.018012374665434E-7</v>
      </c>
      <c r="F328" s="27">
        <f t="shared" si="19"/>
        <v>2.0062320862956701E-2</v>
      </c>
    </row>
    <row r="329" spans="1:6" x14ac:dyDescent="0.25">
      <c r="A329" s="6">
        <v>44060</v>
      </c>
      <c r="B329" s="3">
        <v>6.3324667846803101E-2</v>
      </c>
      <c r="C329">
        <f t="shared" ref="C329:C392" si="20">$B$2+$B$3*B329</f>
        <v>0.10633246678468032</v>
      </c>
      <c r="D329">
        <f t="shared" ref="D329:D392" si="21">C329*($E$4+$E$3*B329+$E$2*POWER(B329,2))*(1-$B$1)</f>
        <v>5.172776496780928E-2</v>
      </c>
      <c r="E329" s="27">
        <f t="shared" ref="E329:E392" si="22">C329/$B$6</f>
        <v>2.0230682417176622E-7</v>
      </c>
      <c r="F329" s="27">
        <f t="shared" si="19"/>
        <v>2.0062523169780872E-2</v>
      </c>
    </row>
    <row r="330" spans="1:6" x14ac:dyDescent="0.25">
      <c r="A330" s="6">
        <v>44061</v>
      </c>
      <c r="B330" s="3">
        <v>6.5430434273193269E-2</v>
      </c>
      <c r="C330">
        <f t="shared" si="20"/>
        <v>0.10654304342731934</v>
      </c>
      <c r="D330">
        <f t="shared" si="21"/>
        <v>5.1797067085452911E-2</v>
      </c>
      <c r="E330" s="27">
        <f t="shared" si="22"/>
        <v>2.0270746466384958E-7</v>
      </c>
      <c r="F330" s="27">
        <f t="shared" ref="F330:F393" si="23">F329+E330</f>
        <v>2.0062725877245537E-2</v>
      </c>
    </row>
    <row r="331" spans="1:6" x14ac:dyDescent="0.25">
      <c r="A331" s="6">
        <v>44062</v>
      </c>
      <c r="B331" s="3">
        <v>6.8531731948237279E-2</v>
      </c>
      <c r="C331">
        <f t="shared" si="20"/>
        <v>0.10685317319482374</v>
      </c>
      <c r="D331">
        <f t="shared" si="21"/>
        <v>5.1899766684759534E-2</v>
      </c>
      <c r="E331" s="27">
        <f t="shared" si="22"/>
        <v>2.0329751368878184E-7</v>
      </c>
      <c r="F331" s="27">
        <f t="shared" si="23"/>
        <v>2.0062929174759225E-2</v>
      </c>
    </row>
    <row r="332" spans="1:6" x14ac:dyDescent="0.25">
      <c r="A332" s="6">
        <v>44063</v>
      </c>
      <c r="B332" s="3">
        <v>7.1193392637771816E-2</v>
      </c>
      <c r="C332">
        <f t="shared" si="20"/>
        <v>0.10711933926377719</v>
      </c>
      <c r="D332">
        <f t="shared" si="21"/>
        <v>5.1988515921121171E-2</v>
      </c>
      <c r="E332" s="27">
        <f t="shared" si="22"/>
        <v>2.0380391792956086E-7</v>
      </c>
      <c r="F332" s="27">
        <f t="shared" si="23"/>
        <v>2.0063132978677154E-2</v>
      </c>
    </row>
    <row r="333" spans="1:6" x14ac:dyDescent="0.25">
      <c r="A333" s="6">
        <v>44064</v>
      </c>
      <c r="B333" s="3">
        <v>7.05116610347125E-2</v>
      </c>
      <c r="C333">
        <f t="shared" si="20"/>
        <v>0.10705116610347126</v>
      </c>
      <c r="D333">
        <f t="shared" si="21"/>
        <v>5.1965730695034511E-2</v>
      </c>
      <c r="E333" s="27">
        <f t="shared" si="22"/>
        <v>2.0367421252563027E-7</v>
      </c>
      <c r="F333" s="27">
        <f t="shared" si="23"/>
        <v>2.0063336652889681E-2</v>
      </c>
    </row>
    <row r="334" spans="1:6" x14ac:dyDescent="0.25">
      <c r="A334" s="6">
        <v>44065</v>
      </c>
      <c r="B334" s="3">
        <v>6.9560310022817262E-2</v>
      </c>
      <c r="C334">
        <f t="shared" si="20"/>
        <v>0.10695603100228174</v>
      </c>
      <c r="D334">
        <f t="shared" si="21"/>
        <v>5.1933996179551502E-2</v>
      </c>
      <c r="E334" s="27">
        <f t="shared" si="22"/>
        <v>2.0349320966948581E-7</v>
      </c>
      <c r="F334" s="27">
        <f t="shared" si="23"/>
        <v>2.0063540146099349E-2</v>
      </c>
    </row>
    <row r="335" spans="1:6" x14ac:dyDescent="0.25">
      <c r="A335" s="6">
        <v>44066</v>
      </c>
      <c r="B335" s="3">
        <v>6.8430481140437205E-2</v>
      </c>
      <c r="C335">
        <f t="shared" si="20"/>
        <v>0.10684304811404373</v>
      </c>
      <c r="D335">
        <f t="shared" si="21"/>
        <v>5.1896401757770987E-2</v>
      </c>
      <c r="E335" s="27">
        <f t="shared" si="22"/>
        <v>2.0327824983646066E-7</v>
      </c>
      <c r="F335" s="27">
        <f t="shared" si="23"/>
        <v>2.0063743424349186E-2</v>
      </c>
    </row>
    <row r="336" spans="1:6" x14ac:dyDescent="0.25">
      <c r="A336" s="6">
        <v>44067</v>
      </c>
      <c r="B336" s="3">
        <v>6.8431471234070854E-2</v>
      </c>
      <c r="C336">
        <f t="shared" si="20"/>
        <v>0.10684314712340709</v>
      </c>
      <c r="D336">
        <f t="shared" si="21"/>
        <v>5.1896434658191173E-2</v>
      </c>
      <c r="E336" s="27">
        <f t="shared" si="22"/>
        <v>2.0327843821043967E-7</v>
      </c>
      <c r="F336" s="27">
        <f t="shared" si="23"/>
        <v>2.0063946702787397E-2</v>
      </c>
    </row>
    <row r="337" spans="1:6" x14ac:dyDescent="0.25">
      <c r="A337" s="6">
        <v>44068</v>
      </c>
      <c r="B337" s="3">
        <v>6.7670531752146962E-2</v>
      </c>
      <c r="C337">
        <f t="shared" si="20"/>
        <v>0.1067670531752147</v>
      </c>
      <c r="D337">
        <f t="shared" si="21"/>
        <v>5.1871171851845192E-2</v>
      </c>
      <c r="E337" s="27">
        <f t="shared" si="22"/>
        <v>2.0313366281433543E-7</v>
      </c>
      <c r="F337" s="27">
        <f t="shared" si="23"/>
        <v>2.0064149836450211E-2</v>
      </c>
    </row>
    <row r="338" spans="1:6" x14ac:dyDescent="0.25">
      <c r="A338" s="6">
        <v>44069</v>
      </c>
      <c r="B338" s="3">
        <v>6.5461496704090461E-2</v>
      </c>
      <c r="C338">
        <f t="shared" si="20"/>
        <v>0.10654614967040905</v>
      </c>
      <c r="D338">
        <f t="shared" si="21"/>
        <v>5.1798091965126615E-2</v>
      </c>
      <c r="E338" s="27">
        <f t="shared" si="22"/>
        <v>2.0271337456318313E-7</v>
      </c>
      <c r="F338" s="27">
        <f t="shared" si="23"/>
        <v>2.0064352549824773E-2</v>
      </c>
    </row>
    <row r="339" spans="1:6" x14ac:dyDescent="0.25">
      <c r="A339" s="6">
        <v>44070</v>
      </c>
      <c r="B339" s="3">
        <v>6.3604783194478515E-2</v>
      </c>
      <c r="C339">
        <f t="shared" si="20"/>
        <v>0.10636047831944785</v>
      </c>
      <c r="D339">
        <f t="shared" si="21"/>
        <v>5.1736963795511896E-2</v>
      </c>
      <c r="E339" s="27">
        <f t="shared" si="22"/>
        <v>2.0236011856820368E-7</v>
      </c>
      <c r="F339" s="27">
        <f t="shared" si="23"/>
        <v>2.0064554909943341E-2</v>
      </c>
    </row>
    <row r="340" spans="1:6" x14ac:dyDescent="0.25">
      <c r="A340" s="6">
        <v>44071</v>
      </c>
      <c r="B340" s="3">
        <v>6.4441016440256599E-2</v>
      </c>
      <c r="C340">
        <f t="shared" si="20"/>
        <v>0.10644410164402567</v>
      </c>
      <c r="D340">
        <f t="shared" si="21"/>
        <v>5.1764461582932589E-2</v>
      </c>
      <c r="E340" s="27">
        <f t="shared" si="22"/>
        <v>2.0251921926184487E-7</v>
      </c>
      <c r="F340" s="27">
        <f t="shared" si="23"/>
        <v>2.0064757429162604E-2</v>
      </c>
    </row>
    <row r="341" spans="1:6" x14ac:dyDescent="0.25">
      <c r="A341" s="6">
        <v>44072</v>
      </c>
      <c r="B341" s="3">
        <v>6.4834647855290889E-2</v>
      </c>
      <c r="C341">
        <f t="shared" si="20"/>
        <v>0.1064834647855291</v>
      </c>
      <c r="D341">
        <f t="shared" si="21"/>
        <v>5.1777424227544479E-2</v>
      </c>
      <c r="E341" s="27">
        <f t="shared" si="22"/>
        <v>2.0259411108357896E-7</v>
      </c>
      <c r="F341" s="27">
        <f t="shared" si="23"/>
        <v>2.0064960023273688E-2</v>
      </c>
    </row>
    <row r="342" spans="1:6" x14ac:dyDescent="0.25">
      <c r="A342" s="6">
        <v>44073</v>
      </c>
      <c r="B342" s="3">
        <v>6.2787493930905422E-2</v>
      </c>
      <c r="C342">
        <f t="shared" si="20"/>
        <v>0.10627874939309055</v>
      </c>
      <c r="D342">
        <f t="shared" si="21"/>
        <v>5.1710141549721561E-2</v>
      </c>
      <c r="E342" s="27">
        <f t="shared" si="22"/>
        <v>2.022046221329729E-7</v>
      </c>
      <c r="F342" s="27">
        <f t="shared" si="23"/>
        <v>2.0065162227895821E-2</v>
      </c>
    </row>
    <row r="343" spans="1:6" x14ac:dyDescent="0.25">
      <c r="A343" s="6">
        <v>44074</v>
      </c>
      <c r="B343" s="3">
        <v>6.0062490335553782E-2</v>
      </c>
      <c r="C343">
        <f t="shared" si="20"/>
        <v>0.10600624903355538</v>
      </c>
      <c r="D343">
        <f t="shared" si="21"/>
        <v>5.1621084523104037E-2</v>
      </c>
      <c r="E343" s="27">
        <f t="shared" si="22"/>
        <v>2.016861663499912E-7</v>
      </c>
      <c r="F343" s="27">
        <f t="shared" si="23"/>
        <v>2.0065363914062172E-2</v>
      </c>
    </row>
    <row r="344" spans="1:6" x14ac:dyDescent="0.25">
      <c r="A344" s="6">
        <v>44075</v>
      </c>
      <c r="B344" s="3">
        <v>6.4788075238848802E-2</v>
      </c>
      <c r="C344">
        <f t="shared" si="20"/>
        <v>0.10647880752388489</v>
      </c>
      <c r="D344">
        <f t="shared" si="21"/>
        <v>5.1775889916582489E-2</v>
      </c>
      <c r="E344" s="27">
        <f t="shared" si="22"/>
        <v>2.0258525023570184E-7</v>
      </c>
      <c r="F344" s="27">
        <f t="shared" si="23"/>
        <v>2.0065566499312407E-2</v>
      </c>
    </row>
    <row r="345" spans="1:6" x14ac:dyDescent="0.25">
      <c r="A345" s="6">
        <v>44076</v>
      </c>
      <c r="B345" s="3">
        <v>8.3288545542435422E-2</v>
      </c>
      <c r="C345">
        <f t="shared" si="20"/>
        <v>0.10832885455424354</v>
      </c>
      <c r="D345">
        <f t="shared" si="21"/>
        <v>5.239904994629057E-2</v>
      </c>
      <c r="E345" s="27">
        <f t="shared" si="22"/>
        <v>2.0610512662527309E-7</v>
      </c>
      <c r="F345" s="27">
        <f t="shared" si="23"/>
        <v>2.0065772604439033E-2</v>
      </c>
    </row>
    <row r="346" spans="1:6" x14ac:dyDescent="0.25">
      <c r="A346" s="6">
        <v>44077</v>
      </c>
      <c r="B346" s="3">
        <v>8.6170612977581051E-2</v>
      </c>
      <c r="C346">
        <f t="shared" si="20"/>
        <v>0.10861706129775811</v>
      </c>
      <c r="D346">
        <f t="shared" si="21"/>
        <v>5.2498662253046724E-2</v>
      </c>
      <c r="E346" s="27">
        <f t="shared" si="22"/>
        <v>2.06653465178383E-7</v>
      </c>
      <c r="F346" s="27">
        <f t="shared" si="23"/>
        <v>2.006597925790421E-2</v>
      </c>
    </row>
    <row r="347" spans="1:6" x14ac:dyDescent="0.25">
      <c r="A347" s="6">
        <v>44078</v>
      </c>
      <c r="B347" s="3">
        <v>0.10090545249507341</v>
      </c>
      <c r="C347">
        <f t="shared" si="20"/>
        <v>0.11009054524950734</v>
      </c>
      <c r="D347">
        <f t="shared" si="21"/>
        <v>5.3019088459663334E-2</v>
      </c>
      <c r="E347" s="27">
        <f t="shared" si="22"/>
        <v>2.0945689735446602E-7</v>
      </c>
      <c r="F347" s="27">
        <f t="shared" si="23"/>
        <v>2.0066188714801564E-2</v>
      </c>
    </row>
    <row r="348" spans="1:6" x14ac:dyDescent="0.25">
      <c r="A348" s="6">
        <v>44079</v>
      </c>
      <c r="B348" s="3">
        <v>0.1406138266312115</v>
      </c>
      <c r="C348">
        <f t="shared" si="20"/>
        <v>0.11406138266312116</v>
      </c>
      <c r="D348">
        <f t="shared" si="21"/>
        <v>5.452068236851032E-2</v>
      </c>
      <c r="E348" s="27">
        <f t="shared" si="22"/>
        <v>2.1701176305768866E-7</v>
      </c>
      <c r="F348" s="27">
        <f t="shared" si="23"/>
        <v>2.006640572656462E-2</v>
      </c>
    </row>
    <row r="349" spans="1:6" x14ac:dyDescent="0.25">
      <c r="A349" s="6">
        <v>44080</v>
      </c>
      <c r="B349" s="3">
        <v>0.15330633782243019</v>
      </c>
      <c r="C349">
        <f t="shared" si="20"/>
        <v>0.11533063378224302</v>
      </c>
      <c r="D349">
        <f t="shared" si="21"/>
        <v>5.50334076796586E-2</v>
      </c>
      <c r="E349" s="27">
        <f t="shared" si="22"/>
        <v>2.1942662439543954E-7</v>
      </c>
      <c r="F349" s="27">
        <f t="shared" si="23"/>
        <v>2.0066625153189015E-2</v>
      </c>
    </row>
    <row r="350" spans="1:6" x14ac:dyDescent="0.25">
      <c r="A350" s="6">
        <v>44081</v>
      </c>
      <c r="B350" s="3">
        <v>0.1235877699529718</v>
      </c>
      <c r="C350">
        <f t="shared" si="20"/>
        <v>0.11235877699529719</v>
      </c>
      <c r="D350">
        <f t="shared" si="21"/>
        <v>5.38583960548914E-2</v>
      </c>
      <c r="E350" s="27">
        <f t="shared" si="22"/>
        <v>2.1377240676426404E-7</v>
      </c>
      <c r="F350" s="27">
        <f t="shared" si="23"/>
        <v>2.0066838925595781E-2</v>
      </c>
    </row>
    <row r="351" spans="1:6" x14ac:dyDescent="0.25">
      <c r="A351" s="6">
        <v>44082</v>
      </c>
      <c r="B351" s="3">
        <v>0.1109398758545964</v>
      </c>
      <c r="C351">
        <f t="shared" si="20"/>
        <v>0.11109398758545964</v>
      </c>
      <c r="D351">
        <f t="shared" si="21"/>
        <v>5.3384521030891488E-2</v>
      </c>
      <c r="E351" s="27">
        <f t="shared" si="22"/>
        <v>2.1136603421891104E-7</v>
      </c>
      <c r="F351" s="27">
        <f t="shared" si="23"/>
        <v>2.0067050291630001E-2</v>
      </c>
    </row>
    <row r="352" spans="1:6" x14ac:dyDescent="0.25">
      <c r="A352" s="6">
        <v>44083</v>
      </c>
      <c r="B352" s="3">
        <v>0.1124360465258579</v>
      </c>
      <c r="C352">
        <f t="shared" si="20"/>
        <v>0.1112436046525858</v>
      </c>
      <c r="D352">
        <f t="shared" si="21"/>
        <v>5.343979640110922E-2</v>
      </c>
      <c r="E352" s="27">
        <f t="shared" si="22"/>
        <v>2.1165069378345854E-7</v>
      </c>
      <c r="F352" s="27">
        <f t="shared" si="23"/>
        <v>2.0067261942323784E-2</v>
      </c>
    </row>
    <row r="353" spans="1:6" x14ac:dyDescent="0.25">
      <c r="A353" s="6">
        <v>44084</v>
      </c>
      <c r="B353" s="3">
        <v>0.11043666083406831</v>
      </c>
      <c r="C353">
        <f t="shared" si="20"/>
        <v>0.11104366608340684</v>
      </c>
      <c r="D353">
        <f t="shared" si="21"/>
        <v>5.3365976412426346E-2</v>
      </c>
      <c r="E353" s="27">
        <f t="shared" si="22"/>
        <v>2.1127029315716674E-7</v>
      </c>
      <c r="F353" s="27">
        <f t="shared" si="23"/>
        <v>2.006747321261694E-2</v>
      </c>
    </row>
    <row r="354" spans="1:6" x14ac:dyDescent="0.25">
      <c r="A354" s="6">
        <v>44085</v>
      </c>
      <c r="B354" s="3">
        <v>0.10435648474834761</v>
      </c>
      <c r="C354">
        <f t="shared" si="20"/>
        <v>0.11043564847483477</v>
      </c>
      <c r="D354">
        <f t="shared" si="21"/>
        <v>5.3143739341062271E-2</v>
      </c>
      <c r="E354" s="27">
        <f t="shared" si="22"/>
        <v>2.1011348644374956E-7</v>
      </c>
      <c r="F354" s="27">
        <f t="shared" si="23"/>
        <v>2.0067683326103383E-2</v>
      </c>
    </row>
    <row r="355" spans="1:6" x14ac:dyDescent="0.25">
      <c r="A355" s="6">
        <v>44086</v>
      </c>
      <c r="B355" s="3">
        <v>9.6563603579165172E-2</v>
      </c>
      <c r="C355">
        <f t="shared" si="20"/>
        <v>0.10965636035791652</v>
      </c>
      <c r="D355">
        <f t="shared" si="21"/>
        <v>5.2863768428450954E-2</v>
      </c>
      <c r="E355" s="27">
        <f t="shared" si="22"/>
        <v>2.0863082259877574E-7</v>
      </c>
      <c r="F355" s="27">
        <f t="shared" si="23"/>
        <v>2.006789195692598E-2</v>
      </c>
    </row>
    <row r="356" spans="1:6" x14ac:dyDescent="0.25">
      <c r="A356" s="6">
        <v>44087</v>
      </c>
      <c r="B356" s="3">
        <v>0.1020450502280511</v>
      </c>
      <c r="C356">
        <f t="shared" si="20"/>
        <v>0.11020450502280511</v>
      </c>
      <c r="D356">
        <f t="shared" si="21"/>
        <v>5.3060132542635134E-2</v>
      </c>
      <c r="E356" s="27">
        <f t="shared" si="22"/>
        <v>2.0967371579681337E-7</v>
      </c>
      <c r="F356" s="27">
        <f t="shared" si="23"/>
        <v>2.0068101630641776E-2</v>
      </c>
    </row>
    <row r="357" spans="1:6" x14ac:dyDescent="0.25">
      <c r="A357" s="6">
        <v>44088</v>
      </c>
      <c r="B357" s="3">
        <v>0.1036943638751138</v>
      </c>
      <c r="C357">
        <f t="shared" si="20"/>
        <v>0.11036943638751139</v>
      </c>
      <c r="D357">
        <f t="shared" si="21"/>
        <v>5.311974069884056E-2</v>
      </c>
      <c r="E357" s="27">
        <f t="shared" si="22"/>
        <v>2.0998751215279944E-7</v>
      </c>
      <c r="F357" s="27">
        <f t="shared" si="23"/>
        <v>2.0068311618153929E-2</v>
      </c>
    </row>
    <row r="358" spans="1:6" x14ac:dyDescent="0.25">
      <c r="A358" s="6">
        <v>44089</v>
      </c>
      <c r="B358" s="3">
        <v>9.7941550861534651E-2</v>
      </c>
      <c r="C358">
        <f t="shared" si="20"/>
        <v>0.10979415508615348</v>
      </c>
      <c r="D358">
        <f t="shared" si="21"/>
        <v>5.2912880859004287E-2</v>
      </c>
      <c r="E358" s="27">
        <f t="shared" si="22"/>
        <v>2.0889298912890693E-7</v>
      </c>
      <c r="F358" s="27">
        <f t="shared" si="23"/>
        <v>2.0068520511143058E-2</v>
      </c>
    </row>
    <row r="359" spans="1:6" x14ac:dyDescent="0.25">
      <c r="A359" s="6">
        <v>44090</v>
      </c>
      <c r="B359" s="3">
        <v>9.9421354456736236E-2</v>
      </c>
      <c r="C359">
        <f t="shared" si="20"/>
        <v>0.10994213544567363</v>
      </c>
      <c r="D359">
        <f t="shared" si="21"/>
        <v>5.2965810293166563E-2</v>
      </c>
      <c r="E359" s="27">
        <f t="shared" si="22"/>
        <v>2.0917453471399093E-7</v>
      </c>
      <c r="F359" s="27">
        <f t="shared" si="23"/>
        <v>2.0068729685677772E-2</v>
      </c>
    </row>
    <row r="360" spans="1:6" x14ac:dyDescent="0.25">
      <c r="A360" s="6">
        <v>44091</v>
      </c>
      <c r="B360" s="3">
        <v>0.10036401840020739</v>
      </c>
      <c r="C360">
        <f t="shared" si="20"/>
        <v>0.11003640184002075</v>
      </c>
      <c r="D360">
        <f t="shared" si="21"/>
        <v>5.2999628619704198E-2</v>
      </c>
      <c r="E360" s="27">
        <f t="shared" si="22"/>
        <v>2.0935388477933933E-7</v>
      </c>
      <c r="F360" s="27">
        <f t="shared" si="23"/>
        <v>2.0068939039562552E-2</v>
      </c>
    </row>
    <row r="361" spans="1:6" x14ac:dyDescent="0.25">
      <c r="A361" s="6">
        <v>44092</v>
      </c>
      <c r="B361" s="3">
        <v>0.10442458845007981</v>
      </c>
      <c r="C361">
        <f t="shared" si="20"/>
        <v>0.11044245884500799</v>
      </c>
      <c r="D361">
        <f t="shared" si="21"/>
        <v>5.3146210008863583E-2</v>
      </c>
      <c r="E361" s="27">
        <f t="shared" si="22"/>
        <v>2.1012644376904107E-7</v>
      </c>
      <c r="F361" s="27">
        <f t="shared" si="23"/>
        <v>2.0069149166006321E-2</v>
      </c>
    </row>
    <row r="362" spans="1:6" x14ac:dyDescent="0.25">
      <c r="A362" s="6">
        <v>44093</v>
      </c>
      <c r="B362" s="3">
        <v>0.1118888154247506</v>
      </c>
      <c r="C362">
        <f t="shared" si="20"/>
        <v>0.11118888154247507</v>
      </c>
      <c r="D362">
        <f t="shared" si="21"/>
        <v>5.3419555180479444E-2</v>
      </c>
      <c r="E362" s="27">
        <f t="shared" si="22"/>
        <v>2.1154657827715957E-7</v>
      </c>
      <c r="F362" s="27">
        <f t="shared" si="23"/>
        <v>2.0069360712584597E-2</v>
      </c>
    </row>
    <row r="363" spans="1:6" x14ac:dyDescent="0.25">
      <c r="A363" s="6">
        <v>44094</v>
      </c>
      <c r="B363" s="3">
        <v>0.1058421457932909</v>
      </c>
      <c r="C363">
        <f t="shared" si="20"/>
        <v>0.1105842145793291</v>
      </c>
      <c r="D363">
        <f t="shared" si="21"/>
        <v>5.3197731354749506E-2</v>
      </c>
      <c r="E363" s="27">
        <f t="shared" si="22"/>
        <v>2.1039614645991075E-7</v>
      </c>
      <c r="F363" s="27">
        <f t="shared" si="23"/>
        <v>2.0069571108731057E-2</v>
      </c>
    </row>
    <row r="364" spans="1:6" x14ac:dyDescent="0.25">
      <c r="A364" s="6">
        <v>44095</v>
      </c>
      <c r="B364" s="3">
        <v>0.10850343371114619</v>
      </c>
      <c r="C364">
        <f t="shared" si="20"/>
        <v>0.11085034337111463</v>
      </c>
      <c r="D364">
        <f t="shared" si="21"/>
        <v>5.3294949068933707E-2</v>
      </c>
      <c r="E364" s="27">
        <f t="shared" si="22"/>
        <v>2.1090247977761535E-7</v>
      </c>
      <c r="F364" s="27">
        <f t="shared" si="23"/>
        <v>2.0069782011210836E-2</v>
      </c>
    </row>
    <row r="365" spans="1:6" x14ac:dyDescent="0.25">
      <c r="A365" s="6">
        <v>44096</v>
      </c>
      <c r="B365" s="3">
        <v>0.1149017364673002</v>
      </c>
      <c r="C365">
        <f t="shared" si="20"/>
        <v>0.11149017364673003</v>
      </c>
      <c r="D365">
        <f t="shared" si="21"/>
        <v>5.3531343341817153E-2</v>
      </c>
      <c r="E365" s="27">
        <f t="shared" si="22"/>
        <v>2.1211981287429611E-7</v>
      </c>
      <c r="F365" s="27">
        <f t="shared" si="23"/>
        <v>2.006999413102371E-2</v>
      </c>
    </row>
    <row r="366" spans="1:6" x14ac:dyDescent="0.25">
      <c r="A366" s="6">
        <v>44097</v>
      </c>
      <c r="B366" s="3">
        <v>0.12225937454646819</v>
      </c>
      <c r="C366">
        <f t="shared" si="20"/>
        <v>0.11222593745464682</v>
      </c>
      <c r="D366">
        <f t="shared" si="21"/>
        <v>5.3807913917635675E-2</v>
      </c>
      <c r="E366" s="27">
        <f t="shared" si="22"/>
        <v>2.1351966791218953E-7</v>
      </c>
      <c r="F366" s="27">
        <f t="shared" si="23"/>
        <v>2.0070207650691622E-2</v>
      </c>
    </row>
    <row r="367" spans="1:6" x14ac:dyDescent="0.25">
      <c r="A367" s="6">
        <v>44098</v>
      </c>
      <c r="B367" s="3">
        <v>0.1236645748126373</v>
      </c>
      <c r="C367">
        <f t="shared" si="20"/>
        <v>0.11236645748126374</v>
      </c>
      <c r="D367">
        <f t="shared" si="21"/>
        <v>5.3861319995888682E-2</v>
      </c>
      <c r="E367" s="27">
        <f t="shared" si="22"/>
        <v>2.1378701956100408E-7</v>
      </c>
      <c r="F367" s="27">
        <f t="shared" si="23"/>
        <v>2.0070421437711181E-2</v>
      </c>
    </row>
    <row r="368" spans="1:6" x14ac:dyDescent="0.25">
      <c r="A368" s="6">
        <v>44099</v>
      </c>
      <c r="B368" s="3">
        <v>0.1189676119293314</v>
      </c>
      <c r="C368">
        <f t="shared" si="20"/>
        <v>0.11189676119293315</v>
      </c>
      <c r="D368">
        <f t="shared" si="21"/>
        <v>5.3683545051563024E-2</v>
      </c>
      <c r="E368" s="27">
        <f t="shared" si="22"/>
        <v>2.1289338126509352E-7</v>
      </c>
      <c r="F368" s="27">
        <f t="shared" si="23"/>
        <v>2.0070634331092446E-2</v>
      </c>
    </row>
    <row r="369" spans="1:6" x14ac:dyDescent="0.25">
      <c r="A369" s="6">
        <v>44100</v>
      </c>
      <c r="B369" s="3">
        <v>9.8923323084625522E-2</v>
      </c>
      <c r="C369">
        <f t="shared" si="20"/>
        <v>0.10989233230846256</v>
      </c>
      <c r="D369">
        <f t="shared" si="21"/>
        <v>5.294797512671863E-2</v>
      </c>
      <c r="E369" s="27">
        <f t="shared" si="22"/>
        <v>2.0907977988672481E-7</v>
      </c>
      <c r="F369" s="27">
        <f t="shared" si="23"/>
        <v>2.0070843410872331E-2</v>
      </c>
    </row>
    <row r="370" spans="1:6" x14ac:dyDescent="0.25">
      <c r="A370" s="6">
        <v>44101</v>
      </c>
      <c r="B370" s="3">
        <v>0.107536893655684</v>
      </c>
      <c r="C370">
        <f t="shared" si="20"/>
        <v>0.11075368936556841</v>
      </c>
      <c r="D370">
        <f t="shared" si="21"/>
        <v>5.3259566426021289E-2</v>
      </c>
      <c r="E370" s="27">
        <f t="shared" si="22"/>
        <v>2.1071858707299926E-7</v>
      </c>
      <c r="F370" s="27">
        <f t="shared" si="23"/>
        <v>2.0071054129459403E-2</v>
      </c>
    </row>
    <row r="371" spans="1:6" x14ac:dyDescent="0.25">
      <c r="A371" s="6">
        <v>44102</v>
      </c>
      <c r="B371" s="3">
        <v>0.10677651567979241</v>
      </c>
      <c r="C371">
        <f t="shared" si="20"/>
        <v>0.11067765156797925</v>
      </c>
      <c r="D371">
        <f t="shared" si="21"/>
        <v>5.323179074733593E-2</v>
      </c>
      <c r="E371" s="27">
        <f t="shared" si="22"/>
        <v>2.105739185083319E-7</v>
      </c>
      <c r="F371" s="27">
        <f t="shared" si="23"/>
        <v>2.007126470337791E-2</v>
      </c>
    </row>
    <row r="372" spans="1:6" x14ac:dyDescent="0.25">
      <c r="A372" s="6">
        <v>44103</v>
      </c>
      <c r="B372" s="3">
        <v>0.11111247166185879</v>
      </c>
      <c r="C372">
        <f t="shared" si="20"/>
        <v>0.11111124716618588</v>
      </c>
      <c r="D372">
        <f t="shared" si="21"/>
        <v>5.3390886955204379E-2</v>
      </c>
      <c r="E372" s="27">
        <f t="shared" si="22"/>
        <v>2.113988720817844E-7</v>
      </c>
      <c r="F372" s="27">
        <f t="shared" si="23"/>
        <v>2.0071476102249991E-2</v>
      </c>
    </row>
    <row r="373" spans="1:6" x14ac:dyDescent="0.25">
      <c r="A373" s="6">
        <v>44104</v>
      </c>
      <c r="B373" s="3">
        <v>0.1104584612852339</v>
      </c>
      <c r="C373">
        <f t="shared" si="20"/>
        <v>0.11104584612852339</v>
      </c>
      <c r="D373">
        <f t="shared" si="21"/>
        <v>5.3366779325277273E-2</v>
      </c>
      <c r="E373" s="27">
        <f t="shared" si="22"/>
        <v>2.112744408837964E-7</v>
      </c>
      <c r="F373" s="27">
        <f t="shared" si="23"/>
        <v>2.0071687376690874E-2</v>
      </c>
    </row>
    <row r="374" spans="1:6" x14ac:dyDescent="0.25">
      <c r="A374" s="6">
        <v>44105</v>
      </c>
      <c r="B374" s="3">
        <v>0.1017630934999188</v>
      </c>
      <c r="C374">
        <f t="shared" si="20"/>
        <v>0.11017630934999188</v>
      </c>
      <c r="D374">
        <f t="shared" si="21"/>
        <v>5.3049966701273446E-2</v>
      </c>
      <c r="E374" s="27">
        <f t="shared" si="22"/>
        <v>2.0962007106162838E-7</v>
      </c>
      <c r="F374" s="27">
        <f t="shared" si="23"/>
        <v>2.0071896996761936E-2</v>
      </c>
    </row>
    <row r="375" spans="1:6" x14ac:dyDescent="0.25">
      <c r="A375" s="6">
        <v>44106</v>
      </c>
      <c r="B375" s="3">
        <v>0.1029776802224496</v>
      </c>
      <c r="C375">
        <f t="shared" si="20"/>
        <v>0.11029776802224497</v>
      </c>
      <c r="D375">
        <f t="shared" si="21"/>
        <v>5.3093808895849449E-2</v>
      </c>
      <c r="E375" s="27">
        <f t="shared" si="22"/>
        <v>2.0985115681553457E-7</v>
      </c>
      <c r="F375" s="27">
        <f t="shared" si="23"/>
        <v>2.0072106847918752E-2</v>
      </c>
    </row>
    <row r="376" spans="1:6" x14ac:dyDescent="0.25">
      <c r="A376" s="6">
        <v>44107</v>
      </c>
      <c r="B376" s="3">
        <v>0.1060242959618747</v>
      </c>
      <c r="C376">
        <f t="shared" si="20"/>
        <v>0.11060242959618748</v>
      </c>
      <c r="D376">
        <f t="shared" si="21"/>
        <v>5.3204364823018574E-2</v>
      </c>
      <c r="E376" s="27">
        <f t="shared" si="22"/>
        <v>2.1043080212364437E-7</v>
      </c>
      <c r="F376" s="27">
        <f t="shared" si="23"/>
        <v>2.0072317278720875E-2</v>
      </c>
    </row>
    <row r="377" spans="1:6" x14ac:dyDescent="0.25">
      <c r="A377" s="6">
        <v>44108</v>
      </c>
      <c r="B377" s="3">
        <v>0.1008808815213805</v>
      </c>
      <c r="C377">
        <f t="shared" si="20"/>
        <v>0.11008808815213805</v>
      </c>
      <c r="D377">
        <f t="shared" si="21"/>
        <v>5.3018204781303126E-2</v>
      </c>
      <c r="E377" s="27">
        <f t="shared" si="22"/>
        <v>2.0945222251167818E-7</v>
      </c>
      <c r="F377" s="27">
        <f t="shared" si="23"/>
        <v>2.0072526730943386E-2</v>
      </c>
    </row>
    <row r="378" spans="1:6" x14ac:dyDescent="0.25">
      <c r="A378" s="6">
        <v>44109</v>
      </c>
      <c r="B378" s="3">
        <v>0.10009470767482991</v>
      </c>
      <c r="C378">
        <f t="shared" si="20"/>
        <v>0.11000947076748299</v>
      </c>
      <c r="D378">
        <f t="shared" si="21"/>
        <v>5.298995896469097E-2</v>
      </c>
      <c r="E378" s="27">
        <f t="shared" si="22"/>
        <v>2.0930264605685501E-7</v>
      </c>
      <c r="F378" s="27">
        <f t="shared" si="23"/>
        <v>2.0072736033589444E-2</v>
      </c>
    </row>
    <row r="379" spans="1:6" x14ac:dyDescent="0.25">
      <c r="A379" s="6">
        <v>44110</v>
      </c>
      <c r="B379" s="3">
        <v>0.1009918600682876</v>
      </c>
      <c r="C379">
        <f t="shared" si="20"/>
        <v>0.11009918600682876</v>
      </c>
      <c r="D379">
        <f t="shared" si="21"/>
        <v>5.3022196476851524E-2</v>
      </c>
      <c r="E379" s="27">
        <f t="shared" si="22"/>
        <v>2.094733371515007E-7</v>
      </c>
      <c r="F379" s="27">
        <f t="shared" si="23"/>
        <v>2.0072945506926596E-2</v>
      </c>
    </row>
    <row r="380" spans="1:6" x14ac:dyDescent="0.25">
      <c r="A380" s="6">
        <v>44111</v>
      </c>
      <c r="B380" s="3">
        <v>0.1107797407001512</v>
      </c>
      <c r="C380">
        <f t="shared" si="20"/>
        <v>0.11107797407001513</v>
      </c>
      <c r="D380">
        <f t="shared" si="21"/>
        <v>5.3378617154840262E-2</v>
      </c>
      <c r="E380" s="27">
        <f t="shared" si="22"/>
        <v>2.1133556710429059E-7</v>
      </c>
      <c r="F380" s="27">
        <f t="shared" si="23"/>
        <v>2.0073156842493702E-2</v>
      </c>
    </row>
    <row r="381" spans="1:6" x14ac:dyDescent="0.25">
      <c r="A381" s="6">
        <v>44112</v>
      </c>
      <c r="B381" s="3">
        <v>0.1201333507658631</v>
      </c>
      <c r="C381">
        <f t="shared" si="20"/>
        <v>0.11201333507658631</v>
      </c>
      <c r="D381">
        <f t="shared" si="21"/>
        <v>5.3727470967672122E-2</v>
      </c>
      <c r="E381" s="27">
        <f t="shared" si="22"/>
        <v>2.131151732811764E-7</v>
      </c>
      <c r="F381" s="27">
        <f t="shared" si="23"/>
        <v>2.0073369957666981E-2</v>
      </c>
    </row>
    <row r="382" spans="1:6" x14ac:dyDescent="0.25">
      <c r="A382" s="6">
        <v>44113</v>
      </c>
      <c r="B382" s="3">
        <v>0.1204580631538119</v>
      </c>
      <c r="C382">
        <f t="shared" si="20"/>
        <v>0.11204580631538119</v>
      </c>
      <c r="D382">
        <f t="shared" si="21"/>
        <v>5.37397293434487E-2</v>
      </c>
      <c r="E382" s="27">
        <f t="shared" si="22"/>
        <v>2.1317695265483483E-7</v>
      </c>
      <c r="F382" s="27">
        <f t="shared" si="23"/>
        <v>2.0073583134619637E-2</v>
      </c>
    </row>
    <row r="383" spans="1:6" x14ac:dyDescent="0.25">
      <c r="A383" s="6">
        <v>44114</v>
      </c>
      <c r="B383" s="3">
        <v>0.10733360524491931</v>
      </c>
      <c r="C383">
        <f t="shared" si="20"/>
        <v>0.11073336052449194</v>
      </c>
      <c r="D383">
        <f t="shared" si="21"/>
        <v>5.3252135391007087E-2</v>
      </c>
      <c r="E383" s="27">
        <f t="shared" si="22"/>
        <v>2.106799096736909E-7</v>
      </c>
      <c r="F383" s="27">
        <f t="shared" si="23"/>
        <v>2.0073793814529312E-2</v>
      </c>
    </row>
    <row r="384" spans="1:6" x14ac:dyDescent="0.25">
      <c r="A384" s="6">
        <v>44115</v>
      </c>
      <c r="B384" s="3">
        <v>0.10598504831654081</v>
      </c>
      <c r="C384">
        <f t="shared" si="20"/>
        <v>0.11059850483165409</v>
      </c>
      <c r="D384">
        <f t="shared" si="21"/>
        <v>5.3202935264416676E-2</v>
      </c>
      <c r="E384" s="27">
        <f t="shared" si="22"/>
        <v>2.1042333491562803E-7</v>
      </c>
      <c r="F384" s="27">
        <f t="shared" si="23"/>
        <v>2.0074004237864228E-2</v>
      </c>
    </row>
    <row r="385" spans="1:6" x14ac:dyDescent="0.25">
      <c r="A385" s="6">
        <v>44116</v>
      </c>
      <c r="B385" s="3">
        <v>0.1037703800374264</v>
      </c>
      <c r="C385">
        <f t="shared" si="20"/>
        <v>0.11037703800374264</v>
      </c>
      <c r="D385">
        <f t="shared" si="21"/>
        <v>5.3122493905874903E-2</v>
      </c>
      <c r="E385" s="27">
        <f t="shared" si="22"/>
        <v>2.1000197489296544E-7</v>
      </c>
      <c r="F385" s="27">
        <f t="shared" si="23"/>
        <v>2.0074214239839121E-2</v>
      </c>
    </row>
    <row r="386" spans="1:6" x14ac:dyDescent="0.25">
      <c r="A386" s="6">
        <v>44117</v>
      </c>
      <c r="B386" s="3">
        <v>0.10298333017149019</v>
      </c>
      <c r="C386">
        <f t="shared" si="20"/>
        <v>0.11029833301714903</v>
      </c>
      <c r="D386">
        <f t="shared" si="21"/>
        <v>5.3094013147735923E-2</v>
      </c>
      <c r="E386" s="27">
        <f t="shared" si="22"/>
        <v>2.0985223176778736E-7</v>
      </c>
      <c r="F386" s="27">
        <f t="shared" si="23"/>
        <v>2.007442409207089E-2</v>
      </c>
    </row>
    <row r="387" spans="1:6" x14ac:dyDescent="0.25">
      <c r="A387" s="6">
        <v>44118</v>
      </c>
      <c r="B387" s="3">
        <v>0.1003488003002162</v>
      </c>
      <c r="C387">
        <f t="shared" si="20"/>
        <v>0.11003488003002163</v>
      </c>
      <c r="D387">
        <f t="shared" si="21"/>
        <v>5.2999082038775736E-2</v>
      </c>
      <c r="E387" s="27">
        <f t="shared" si="22"/>
        <v>2.0935098940262866E-7</v>
      </c>
      <c r="F387" s="27">
        <f t="shared" si="23"/>
        <v>2.0074633443060291E-2</v>
      </c>
    </row>
    <row r="388" spans="1:6" x14ac:dyDescent="0.25">
      <c r="A388" s="6">
        <v>44119</v>
      </c>
      <c r="B388" s="3">
        <v>8.9230367168422281E-2</v>
      </c>
      <c r="C388">
        <f t="shared" si="20"/>
        <v>0.10892303671684224</v>
      </c>
      <c r="D388">
        <f t="shared" si="21"/>
        <v>5.2605186025366547E-2</v>
      </c>
      <c r="E388" s="27">
        <f t="shared" si="22"/>
        <v>2.0723561019186117E-7</v>
      </c>
      <c r="F388" s="27">
        <f t="shared" si="23"/>
        <v>2.0074840678670484E-2</v>
      </c>
    </row>
    <row r="389" spans="1:6" x14ac:dyDescent="0.25">
      <c r="A389" s="6">
        <v>44120</v>
      </c>
      <c r="B389" s="3">
        <v>8.2387039642361132E-2</v>
      </c>
      <c r="C389">
        <f t="shared" si="20"/>
        <v>0.10823870396423611</v>
      </c>
      <c r="D389">
        <f t="shared" si="21"/>
        <v>5.2368034686308067E-2</v>
      </c>
      <c r="E389" s="27">
        <f t="shared" si="22"/>
        <v>2.0593360723789214E-7</v>
      </c>
      <c r="F389" s="27">
        <f t="shared" si="23"/>
        <v>2.0075046612277721E-2</v>
      </c>
    </row>
    <row r="390" spans="1:6" x14ac:dyDescent="0.25">
      <c r="A390" s="6">
        <v>44121</v>
      </c>
      <c r="B390" s="3">
        <v>8.3974837406304195E-2</v>
      </c>
      <c r="C390">
        <f t="shared" si="20"/>
        <v>0.10839748374063042</v>
      </c>
      <c r="D390">
        <f t="shared" si="21"/>
        <v>5.2422706678800203E-2</v>
      </c>
      <c r="E390" s="27">
        <f t="shared" si="22"/>
        <v>2.0623569965873367E-7</v>
      </c>
      <c r="F390" s="27">
        <f t="shared" si="23"/>
        <v>2.0075252847977381E-2</v>
      </c>
    </row>
    <row r="391" spans="1:6" x14ac:dyDescent="0.25">
      <c r="A391" s="6">
        <v>44122</v>
      </c>
      <c r="B391" s="3">
        <v>7.5058705956150731E-2</v>
      </c>
      <c r="C391">
        <f t="shared" si="20"/>
        <v>0.10750587059561507</v>
      </c>
      <c r="D391">
        <f t="shared" si="21"/>
        <v>5.2118411888829597E-2</v>
      </c>
      <c r="E391" s="27">
        <f t="shared" si="22"/>
        <v>2.0453932761722806E-7</v>
      </c>
      <c r="F391" s="27">
        <f t="shared" si="23"/>
        <v>2.0075457387304999E-2</v>
      </c>
    </row>
    <row r="392" spans="1:6" x14ac:dyDescent="0.25">
      <c r="A392" s="6">
        <v>44123</v>
      </c>
      <c r="B392" s="3">
        <v>7.7756801236119819E-2</v>
      </c>
      <c r="C392">
        <f t="shared" si="20"/>
        <v>0.10777568012361199</v>
      </c>
      <c r="D392">
        <f t="shared" si="21"/>
        <v>5.2209801933690236E-2</v>
      </c>
      <c r="E392" s="27">
        <f t="shared" si="22"/>
        <v>2.0505266385770927E-7</v>
      </c>
      <c r="F392" s="27">
        <f t="shared" si="23"/>
        <v>2.0075662439968858E-2</v>
      </c>
    </row>
    <row r="393" spans="1:6" x14ac:dyDescent="0.25">
      <c r="A393" s="6">
        <v>44124</v>
      </c>
      <c r="B393" s="3">
        <v>7.6197108375171352E-2</v>
      </c>
      <c r="C393">
        <f t="shared" ref="C393:C456" si="24">$B$2+$B$3*B393</f>
        <v>0.10761971083751715</v>
      </c>
      <c r="D393">
        <f t="shared" ref="D393:D456" si="25">C393*($E$4+$E$3*B393+$E$2*POWER(B393,2))*(1-$B$1)</f>
        <v>5.2156899376411339E-2</v>
      </c>
      <c r="E393" s="27">
        <f t="shared" ref="E393:E456" si="26">C393/$B$6</f>
        <v>2.0475591864063384E-7</v>
      </c>
      <c r="F393" s="27">
        <f t="shared" si="23"/>
        <v>2.0075867195887498E-2</v>
      </c>
    </row>
    <row r="394" spans="1:6" x14ac:dyDescent="0.25">
      <c r="A394" s="6">
        <v>44125</v>
      </c>
      <c r="B394" s="3">
        <v>7.9440870431552513E-2</v>
      </c>
      <c r="C394">
        <f t="shared" si="24"/>
        <v>0.10794408704315525</v>
      </c>
      <c r="D394">
        <f t="shared" si="25"/>
        <v>5.2267147569770536E-2</v>
      </c>
      <c r="E394" s="27">
        <f t="shared" si="26"/>
        <v>2.0537307276094988E-7</v>
      </c>
      <c r="F394" s="27">
        <f t="shared" ref="F394:F457" si="27">F393+E394</f>
        <v>2.0076072568960258E-2</v>
      </c>
    </row>
    <row r="395" spans="1:6" x14ac:dyDescent="0.25">
      <c r="A395" s="6">
        <v>44126</v>
      </c>
      <c r="B395" s="3">
        <v>7.5907657783337676E-2</v>
      </c>
      <c r="C395">
        <f t="shared" si="24"/>
        <v>0.10759076577833378</v>
      </c>
      <c r="D395">
        <f t="shared" si="25"/>
        <v>5.2147103517277638E-2</v>
      </c>
      <c r="E395" s="27">
        <f t="shared" si="26"/>
        <v>2.0470084813229408E-7</v>
      </c>
      <c r="F395" s="27">
        <f t="shared" si="27"/>
        <v>2.0076277269808391E-2</v>
      </c>
    </row>
    <row r="396" spans="1:6" x14ac:dyDescent="0.25">
      <c r="A396" s="6">
        <v>44127</v>
      </c>
      <c r="B396" s="3">
        <v>6.7701500262746059E-2</v>
      </c>
      <c r="C396">
        <f t="shared" si="24"/>
        <v>0.10677015002627462</v>
      </c>
      <c r="D396">
        <f t="shared" si="25"/>
        <v>5.1872199095903376E-2</v>
      </c>
      <c r="E396" s="27">
        <f t="shared" si="26"/>
        <v>2.031395548445103E-7</v>
      </c>
      <c r="F396" s="27">
        <f t="shared" si="27"/>
        <v>2.0076480409363235E-2</v>
      </c>
    </row>
    <row r="397" spans="1:6" x14ac:dyDescent="0.25">
      <c r="A397" s="6">
        <v>44128</v>
      </c>
      <c r="B397" s="3">
        <v>6.8229355379224879E-2</v>
      </c>
      <c r="C397">
        <f t="shared" si="24"/>
        <v>0.10682293553792249</v>
      </c>
      <c r="D397">
        <f t="shared" si="25"/>
        <v>5.188972003997902E-2</v>
      </c>
      <c r="E397" s="27">
        <f t="shared" si="26"/>
        <v>2.0323998390015695E-7</v>
      </c>
      <c r="F397" s="27">
        <f t="shared" si="27"/>
        <v>2.0076683649347137E-2</v>
      </c>
    </row>
    <row r="398" spans="1:6" x14ac:dyDescent="0.25">
      <c r="A398" s="6">
        <v>44129</v>
      </c>
      <c r="B398" s="3">
        <v>6.912441504526573E-2</v>
      </c>
      <c r="C398">
        <f t="shared" si="24"/>
        <v>0.10691244150452658</v>
      </c>
      <c r="D398">
        <f t="shared" si="25"/>
        <v>5.1919479994683528E-2</v>
      </c>
      <c r="E398" s="27">
        <f t="shared" si="26"/>
        <v>2.0341027683509623E-7</v>
      </c>
      <c r="F398" s="27">
        <f t="shared" si="27"/>
        <v>2.0076887059623971E-2</v>
      </c>
    </row>
    <row r="399" spans="1:6" x14ac:dyDescent="0.25">
      <c r="A399" s="6">
        <v>44130</v>
      </c>
      <c r="B399" s="3">
        <v>6.4516968104799371E-2</v>
      </c>
      <c r="C399">
        <f t="shared" si="24"/>
        <v>0.10645169681047995</v>
      </c>
      <c r="D399">
        <f t="shared" si="25"/>
        <v>5.1766961798226797E-2</v>
      </c>
      <c r="E399" s="27">
        <f t="shared" si="26"/>
        <v>2.0253366973074572E-7</v>
      </c>
      <c r="F399" s="27">
        <f t="shared" si="27"/>
        <v>2.0077089593293702E-2</v>
      </c>
    </row>
    <row r="400" spans="1:6" x14ac:dyDescent="0.25">
      <c r="A400" s="6">
        <v>44131</v>
      </c>
      <c r="B400" s="3">
        <v>6.2022793346005148E-2</v>
      </c>
      <c r="C400">
        <f t="shared" si="24"/>
        <v>0.10620227933460052</v>
      </c>
      <c r="D400">
        <f t="shared" si="25"/>
        <v>5.1685092133757854E-2</v>
      </c>
      <c r="E400" s="27">
        <f t="shared" si="26"/>
        <v>2.020591311541106E-7</v>
      </c>
      <c r="F400" s="27">
        <f t="shared" si="27"/>
        <v>2.0077291652424854E-2</v>
      </c>
    </row>
    <row r="401" spans="1:6" x14ac:dyDescent="0.25">
      <c r="A401" s="6">
        <v>44132</v>
      </c>
      <c r="B401" s="3">
        <v>5.7740398103895439E-2</v>
      </c>
      <c r="C401">
        <f t="shared" si="24"/>
        <v>0.10577403981038955</v>
      </c>
      <c r="D401">
        <f t="shared" si="25"/>
        <v>5.1545645383821961E-2</v>
      </c>
      <c r="E401" s="27">
        <f t="shared" si="26"/>
        <v>2.012443679801932E-7</v>
      </c>
      <c r="F401" s="27">
        <f t="shared" si="27"/>
        <v>2.0077492896792833E-2</v>
      </c>
    </row>
    <row r="402" spans="1:6" x14ac:dyDescent="0.25">
      <c r="A402" s="6">
        <v>44133</v>
      </c>
      <c r="B402" s="3">
        <v>5.6499908336140478E-2</v>
      </c>
      <c r="C402">
        <f t="shared" si="24"/>
        <v>0.10564999083361405</v>
      </c>
      <c r="D402">
        <f t="shared" si="25"/>
        <v>5.1505513227853961E-2</v>
      </c>
      <c r="E402" s="27">
        <f t="shared" si="26"/>
        <v>2.0100835394523221E-7</v>
      </c>
      <c r="F402" s="27">
        <f t="shared" si="27"/>
        <v>2.0077693905146778E-2</v>
      </c>
    </row>
    <row r="403" spans="1:6" x14ac:dyDescent="0.25">
      <c r="A403" s="6">
        <v>44134</v>
      </c>
      <c r="B403" s="3">
        <v>5.9599948801911433E-2</v>
      </c>
      <c r="C403">
        <f t="shared" si="24"/>
        <v>0.10595999488019114</v>
      </c>
      <c r="D403">
        <f t="shared" si="25"/>
        <v>5.1606024772456932E-2</v>
      </c>
      <c r="E403" s="27">
        <f t="shared" si="26"/>
        <v>2.0159816377509731E-7</v>
      </c>
      <c r="F403" s="27">
        <f t="shared" si="27"/>
        <v>2.0077895503310551E-2</v>
      </c>
    </row>
    <row r="404" spans="1:6" x14ac:dyDescent="0.25">
      <c r="A404" s="6">
        <v>44135</v>
      </c>
      <c r="B404" s="3">
        <v>5.7605153198381318E-2</v>
      </c>
      <c r="C404">
        <f t="shared" si="24"/>
        <v>0.10576051531983814</v>
      </c>
      <c r="D404">
        <f t="shared" si="25"/>
        <v>5.1541264283579503E-2</v>
      </c>
      <c r="E404" s="27">
        <f t="shared" si="26"/>
        <v>2.012186364532689E-7</v>
      </c>
      <c r="F404" s="27">
        <f t="shared" si="27"/>
        <v>2.0078096721947006E-2</v>
      </c>
    </row>
    <row r="405" spans="1:6" x14ac:dyDescent="0.25">
      <c r="A405" s="6">
        <v>44136</v>
      </c>
      <c r="B405" s="3">
        <v>5.8618954855424968E-2</v>
      </c>
      <c r="C405">
        <f t="shared" si="24"/>
        <v>0.10586189548554251</v>
      </c>
      <c r="D405">
        <f t="shared" si="25"/>
        <v>5.1574139113652009E-2</v>
      </c>
      <c r="E405" s="27">
        <f t="shared" si="26"/>
        <v>2.0141152109121482E-7</v>
      </c>
      <c r="F405" s="27">
        <f t="shared" si="27"/>
        <v>2.0078298133468096E-2</v>
      </c>
    </row>
    <row r="406" spans="1:6" x14ac:dyDescent="0.25">
      <c r="A406" s="6">
        <v>44137</v>
      </c>
      <c r="B406" s="3">
        <v>5.9143099786563798E-2</v>
      </c>
      <c r="C406">
        <f t="shared" si="24"/>
        <v>0.10591430997865639</v>
      </c>
      <c r="D406">
        <f t="shared" si="25"/>
        <v>5.1591166458240467E-2</v>
      </c>
      <c r="E406" s="27">
        <f t="shared" si="26"/>
        <v>2.0151124425162937E-7</v>
      </c>
      <c r="F406" s="27">
        <f t="shared" si="27"/>
        <v>2.0078499644712346E-2</v>
      </c>
    </row>
    <row r="407" spans="1:6" x14ac:dyDescent="0.25">
      <c r="A407" s="6">
        <v>44138</v>
      </c>
      <c r="B407" s="3">
        <v>6.0344238769859483E-2</v>
      </c>
      <c r="C407">
        <f t="shared" si="24"/>
        <v>0.10603442387698596</v>
      </c>
      <c r="D407">
        <f t="shared" si="25"/>
        <v>5.1630265934239777E-2</v>
      </c>
      <c r="E407" s="27">
        <f t="shared" si="26"/>
        <v>2.0173977145545273E-7</v>
      </c>
      <c r="F407" s="27">
        <f t="shared" si="27"/>
        <v>2.00787013844838E-2</v>
      </c>
    </row>
    <row r="408" spans="1:6" x14ac:dyDescent="0.25">
      <c r="A408" s="6">
        <v>44139</v>
      </c>
      <c r="B408" s="3">
        <v>6.3937838885590584E-2</v>
      </c>
      <c r="C408">
        <f t="shared" si="24"/>
        <v>0.10639378388855907</v>
      </c>
      <c r="D408">
        <f t="shared" si="25"/>
        <v>5.1747909104133995E-2</v>
      </c>
      <c r="E408" s="27">
        <f t="shared" si="26"/>
        <v>2.0242348532830872E-7</v>
      </c>
      <c r="F408" s="27">
        <f t="shared" si="27"/>
        <v>2.0078903807969128E-2</v>
      </c>
    </row>
    <row r="409" spans="1:6" x14ac:dyDescent="0.25">
      <c r="A409" s="6">
        <v>44140</v>
      </c>
      <c r="B409" s="3">
        <v>6.308326733714803E-2</v>
      </c>
      <c r="C409">
        <f t="shared" si="24"/>
        <v>0.10630832673371481</v>
      </c>
      <c r="D409">
        <f t="shared" si="25"/>
        <v>5.1719842408882999E-2</v>
      </c>
      <c r="E409" s="27">
        <f t="shared" si="26"/>
        <v>2.0226089561209057E-7</v>
      </c>
      <c r="F409" s="27">
        <f t="shared" si="27"/>
        <v>2.007910606886474E-2</v>
      </c>
    </row>
    <row r="410" spans="1:6" x14ac:dyDescent="0.25">
      <c r="A410" s="6">
        <v>44141</v>
      </c>
      <c r="B410" s="3">
        <v>6.813592215798138E-2</v>
      </c>
      <c r="C410">
        <f t="shared" si="24"/>
        <v>0.10681359221579814</v>
      </c>
      <c r="D410">
        <f t="shared" si="25"/>
        <v>5.1886617130514762E-2</v>
      </c>
      <c r="E410" s="27">
        <f t="shared" si="26"/>
        <v>2.0322220741209691E-7</v>
      </c>
      <c r="F410" s="27">
        <f t="shared" si="27"/>
        <v>2.0079309291072153E-2</v>
      </c>
    </row>
    <row r="411" spans="1:6" x14ac:dyDescent="0.25">
      <c r="A411" s="6">
        <v>44142</v>
      </c>
      <c r="B411" s="3">
        <v>6.6463600995084415E-2</v>
      </c>
      <c r="C411">
        <f t="shared" si="24"/>
        <v>0.10664636009950845</v>
      </c>
      <c r="D411">
        <f t="shared" si="25"/>
        <v>5.1831196227858027E-2</v>
      </c>
      <c r="E411" s="27">
        <f t="shared" si="26"/>
        <v>2.0290403367486388E-7</v>
      </c>
      <c r="F411" s="27">
        <f t="shared" si="27"/>
        <v>2.0079512195105828E-2</v>
      </c>
    </row>
    <row r="412" spans="1:6" x14ac:dyDescent="0.25">
      <c r="A412" s="6">
        <v>44143</v>
      </c>
      <c r="B412" s="3">
        <v>6.0993804467780813E-2</v>
      </c>
      <c r="C412">
        <f t="shared" si="24"/>
        <v>0.10609938044677808</v>
      </c>
      <c r="D412">
        <f t="shared" si="25"/>
        <v>5.1651456765625714E-2</v>
      </c>
      <c r="E412" s="27">
        <f t="shared" si="26"/>
        <v>2.0186335701441797E-7</v>
      </c>
      <c r="F412" s="27">
        <f t="shared" si="27"/>
        <v>2.0079714058462844E-2</v>
      </c>
    </row>
    <row r="413" spans="1:6" x14ac:dyDescent="0.25">
      <c r="A413" s="6">
        <v>44144</v>
      </c>
      <c r="B413" s="3">
        <v>4.9673522018427292E-2</v>
      </c>
      <c r="C413">
        <f t="shared" si="24"/>
        <v>0.10496735220184274</v>
      </c>
      <c r="D413">
        <f t="shared" si="25"/>
        <v>5.1286735659304653E-2</v>
      </c>
      <c r="E413" s="27">
        <f t="shared" si="26"/>
        <v>1.9970957420441922E-7</v>
      </c>
      <c r="F413" s="27">
        <f t="shared" si="27"/>
        <v>2.0079913768037048E-2</v>
      </c>
    </row>
    <row r="414" spans="1:6" x14ac:dyDescent="0.25">
      <c r="A414" s="6">
        <v>44145</v>
      </c>
      <c r="B414" s="3">
        <v>5.0515174819386957E-2</v>
      </c>
      <c r="C414">
        <f t="shared" si="24"/>
        <v>0.10505151748193869</v>
      </c>
      <c r="D414">
        <f t="shared" si="25"/>
        <v>5.131352224141951E-2</v>
      </c>
      <c r="E414" s="27">
        <f t="shared" si="26"/>
        <v>1.9986970601586511E-7</v>
      </c>
      <c r="F414" s="27">
        <f t="shared" si="27"/>
        <v>2.0080113637743063E-2</v>
      </c>
    </row>
    <row r="415" spans="1:6" x14ac:dyDescent="0.25">
      <c r="A415" s="6">
        <v>44146</v>
      </c>
      <c r="B415" s="3">
        <v>5.2406921881161139E-2</v>
      </c>
      <c r="C415">
        <f t="shared" si="24"/>
        <v>0.10524069218811612</v>
      </c>
      <c r="D415">
        <f t="shared" si="25"/>
        <v>5.137392059694116E-2</v>
      </c>
      <c r="E415" s="27">
        <f t="shared" si="26"/>
        <v>2.0022962745075365E-7</v>
      </c>
      <c r="F415" s="27">
        <f t="shared" si="27"/>
        <v>2.0080313867370515E-2</v>
      </c>
    </row>
    <row r="416" spans="1:6" x14ac:dyDescent="0.25">
      <c r="A416" s="6">
        <v>44147</v>
      </c>
      <c r="B416" s="3">
        <v>5.2189143553379502E-2</v>
      </c>
      <c r="C416">
        <f t="shared" si="24"/>
        <v>0.10521891435533795</v>
      </c>
      <c r="D416">
        <f t="shared" si="25"/>
        <v>5.1366953992157655E-2</v>
      </c>
      <c r="E416" s="27">
        <f t="shared" si="26"/>
        <v>2.0018819321791847E-7</v>
      </c>
      <c r="F416" s="27">
        <f t="shared" si="27"/>
        <v>2.0080514055563731E-2</v>
      </c>
    </row>
    <row r="417" spans="1:6" x14ac:dyDescent="0.25">
      <c r="A417" s="6">
        <v>44148</v>
      </c>
      <c r="B417" s="3">
        <v>5.3569834707737483E-2</v>
      </c>
      <c r="C417">
        <f t="shared" si="24"/>
        <v>0.10535698347077375</v>
      </c>
      <c r="D417">
        <f t="shared" si="25"/>
        <v>5.1411181369145381E-2</v>
      </c>
      <c r="E417" s="27">
        <f t="shared" si="26"/>
        <v>2.0045088179370957E-7</v>
      </c>
      <c r="F417" s="27">
        <f t="shared" si="27"/>
        <v>2.0080714506445524E-2</v>
      </c>
    </row>
    <row r="418" spans="1:6" x14ac:dyDescent="0.25">
      <c r="A418" s="6">
        <v>44149</v>
      </c>
      <c r="B418" s="3">
        <v>4.8706918650772542E-2</v>
      </c>
      <c r="C418">
        <f t="shared" si="24"/>
        <v>0.10487069186507726</v>
      </c>
      <c r="D418">
        <f t="shared" si="25"/>
        <v>5.1256036715413268E-2</v>
      </c>
      <c r="E418" s="27">
        <f t="shared" si="26"/>
        <v>1.9952566945410437E-7</v>
      </c>
      <c r="F418" s="27">
        <f t="shared" si="27"/>
        <v>2.0080914032114979E-2</v>
      </c>
    </row>
    <row r="419" spans="1:6" x14ac:dyDescent="0.25">
      <c r="A419" s="6">
        <v>44150</v>
      </c>
      <c r="B419" s="3">
        <v>5.1129389634941298E-2</v>
      </c>
      <c r="C419">
        <f t="shared" si="24"/>
        <v>0.10511293896349413</v>
      </c>
      <c r="D419">
        <f t="shared" si="25"/>
        <v>5.1333103368311039E-2</v>
      </c>
      <c r="E419" s="27">
        <f t="shared" si="26"/>
        <v>1.9998656576007256E-7</v>
      </c>
      <c r="F419" s="27">
        <f t="shared" si="27"/>
        <v>2.0081114018680738E-2</v>
      </c>
    </row>
    <row r="420" spans="1:6" x14ac:dyDescent="0.25">
      <c r="A420" s="6">
        <v>44151</v>
      </c>
      <c r="B420" s="3">
        <v>4.80085190636243E-2</v>
      </c>
      <c r="C420">
        <f t="shared" si="24"/>
        <v>0.10480085190636243</v>
      </c>
      <c r="D420">
        <f t="shared" si="25"/>
        <v>5.1233898472944323E-2</v>
      </c>
      <c r="E420" s="27">
        <f t="shared" si="26"/>
        <v>1.9939279282032426E-7</v>
      </c>
      <c r="F420" s="27">
        <f t="shared" si="27"/>
        <v>2.008131341147356E-2</v>
      </c>
    </row>
    <row r="421" spans="1:6" x14ac:dyDescent="0.25">
      <c r="A421" s="6">
        <v>44152</v>
      </c>
      <c r="B421" s="3">
        <v>4.8673034797360057E-2</v>
      </c>
      <c r="C421">
        <f t="shared" si="24"/>
        <v>0.10486730347973601</v>
      </c>
      <c r="D421">
        <f t="shared" si="25"/>
        <v>5.1254961822169466E-2</v>
      </c>
      <c r="E421" s="27">
        <f t="shared" si="26"/>
        <v>1.9951922275444445E-7</v>
      </c>
      <c r="F421" s="27">
        <f t="shared" si="27"/>
        <v>2.0081512930696314E-2</v>
      </c>
    </row>
    <row r="422" spans="1:6" x14ac:dyDescent="0.25">
      <c r="A422" s="6">
        <v>44153</v>
      </c>
      <c r="B422" s="3">
        <v>4.8680882523416319E-2</v>
      </c>
      <c r="C422">
        <f t="shared" si="24"/>
        <v>0.10486808825234163</v>
      </c>
      <c r="D422">
        <f t="shared" si="25"/>
        <v>5.1255210767110086E-2</v>
      </c>
      <c r="E422" s="27">
        <f t="shared" si="26"/>
        <v>1.9952071585300919E-7</v>
      </c>
      <c r="F422" s="27">
        <f t="shared" si="27"/>
        <v>2.0081712451412166E-2</v>
      </c>
    </row>
    <row r="423" spans="1:6" x14ac:dyDescent="0.25">
      <c r="A423" s="6">
        <v>44154</v>
      </c>
      <c r="B423" s="3">
        <v>4.6682231687198997E-2</v>
      </c>
      <c r="C423">
        <f t="shared" si="24"/>
        <v>0.1046682231687199</v>
      </c>
      <c r="D423">
        <f t="shared" si="25"/>
        <v>5.1191955203690256E-2</v>
      </c>
      <c r="E423" s="27">
        <f t="shared" si="26"/>
        <v>1.9914045503942142E-7</v>
      </c>
      <c r="F423" s="27">
        <f t="shared" si="27"/>
        <v>2.0081911591867205E-2</v>
      </c>
    </row>
    <row r="424" spans="1:6" x14ac:dyDescent="0.25">
      <c r="A424" s="6">
        <v>44155</v>
      </c>
      <c r="B424" s="3">
        <v>4.1505479915123399E-2</v>
      </c>
      <c r="C424">
        <f t="shared" si="24"/>
        <v>0.10415054799151234</v>
      </c>
      <c r="D424">
        <f t="shared" si="25"/>
        <v>5.1029460167280272E-2</v>
      </c>
      <c r="E424" s="27">
        <f t="shared" si="26"/>
        <v>1.9815553270835681E-7</v>
      </c>
      <c r="F424" s="27">
        <f t="shared" si="27"/>
        <v>2.0082109747399914E-2</v>
      </c>
    </row>
    <row r="425" spans="1:6" x14ac:dyDescent="0.25">
      <c r="A425" s="6">
        <v>44156</v>
      </c>
      <c r="B425" s="3">
        <v>3.8828732673599181E-2</v>
      </c>
      <c r="C425">
        <f t="shared" si="24"/>
        <v>0.10388287326735993</v>
      </c>
      <c r="D425">
        <f t="shared" si="25"/>
        <v>5.0946189247300933E-2</v>
      </c>
      <c r="E425" s="27">
        <f t="shared" si="26"/>
        <v>1.9764625811902574E-7</v>
      </c>
      <c r="F425" s="27">
        <f t="shared" si="27"/>
        <v>2.0082307393658034E-2</v>
      </c>
    </row>
    <row r="426" spans="1:6" x14ac:dyDescent="0.25">
      <c r="A426" s="6">
        <v>44157</v>
      </c>
      <c r="B426" s="3">
        <v>3.6609570138032628E-2</v>
      </c>
      <c r="C426">
        <f t="shared" si="24"/>
        <v>0.10366095701380326</v>
      </c>
      <c r="D426">
        <f t="shared" si="25"/>
        <v>5.0877535690329413E-2</v>
      </c>
      <c r="E426" s="27">
        <f t="shared" si="26"/>
        <v>1.9722404302473984E-7</v>
      </c>
      <c r="F426" s="27">
        <f t="shared" si="27"/>
        <v>2.0082504617701058E-2</v>
      </c>
    </row>
    <row r="427" spans="1:6" x14ac:dyDescent="0.25">
      <c r="A427" s="6">
        <v>44158</v>
      </c>
      <c r="B427" s="3">
        <v>3.3845864463879709E-2</v>
      </c>
      <c r="C427">
        <f t="shared" si="24"/>
        <v>0.10338458644638798</v>
      </c>
      <c r="D427">
        <f t="shared" si="25"/>
        <v>5.0792515079334612E-2</v>
      </c>
      <c r="E427" s="27">
        <f t="shared" si="26"/>
        <v>1.9669822383254945E-7</v>
      </c>
      <c r="F427" s="27">
        <f t="shared" si="27"/>
        <v>2.0082701315924892E-2</v>
      </c>
    </row>
    <row r="428" spans="1:6" x14ac:dyDescent="0.25">
      <c r="A428" s="6">
        <v>44159</v>
      </c>
      <c r="B428" s="3">
        <v>2.9695827131595399E-2</v>
      </c>
      <c r="C428">
        <f t="shared" si="24"/>
        <v>0.10296958271315955</v>
      </c>
      <c r="D428">
        <f t="shared" si="25"/>
        <v>5.0665831777638309E-2</v>
      </c>
      <c r="E428" s="27">
        <f t="shared" si="26"/>
        <v>1.9590864290935986E-7</v>
      </c>
      <c r="F428" s="27">
        <f t="shared" si="27"/>
        <v>2.0082897224567801E-2</v>
      </c>
    </row>
    <row r="429" spans="1:6" x14ac:dyDescent="0.25">
      <c r="A429" s="6">
        <v>44160</v>
      </c>
      <c r="B429" s="3">
        <v>3.0822621695162492E-2</v>
      </c>
      <c r="C429">
        <f t="shared" si="24"/>
        <v>0.10308226216951626</v>
      </c>
      <c r="D429">
        <f t="shared" si="25"/>
        <v>5.0700112110694799E-2</v>
      </c>
      <c r="E429" s="27">
        <f t="shared" si="26"/>
        <v>1.9612302543667476E-7</v>
      </c>
      <c r="F429" s="27">
        <f t="shared" si="27"/>
        <v>2.0083093347593239E-2</v>
      </c>
    </row>
    <row r="430" spans="1:6" x14ac:dyDescent="0.25">
      <c r="A430" s="6">
        <v>44161</v>
      </c>
      <c r="B430" s="3">
        <v>2.9404903742883501E-2</v>
      </c>
      <c r="C430">
        <f t="shared" si="24"/>
        <v>0.10294049037428836</v>
      </c>
      <c r="D430">
        <f t="shared" si="25"/>
        <v>5.0656995002659778E-2</v>
      </c>
      <c r="E430" s="27">
        <f t="shared" si="26"/>
        <v>1.9585329218852428E-7</v>
      </c>
      <c r="F430" s="27">
        <f t="shared" si="27"/>
        <v>2.0083289200885427E-2</v>
      </c>
    </row>
    <row r="431" spans="1:6" x14ac:dyDescent="0.25">
      <c r="A431" s="6">
        <v>44162</v>
      </c>
      <c r="B431" s="3">
        <v>2.9471797338886649E-2</v>
      </c>
      <c r="C431">
        <f t="shared" si="24"/>
        <v>0.10294717973388867</v>
      </c>
      <c r="D431">
        <f t="shared" si="25"/>
        <v>5.0659026384454388E-2</v>
      </c>
      <c r="E431" s="27">
        <f t="shared" si="26"/>
        <v>1.9586601928061011E-7</v>
      </c>
      <c r="F431" s="27">
        <f t="shared" si="27"/>
        <v>2.0083485066904709E-2</v>
      </c>
    </row>
    <row r="432" spans="1:6" x14ac:dyDescent="0.25">
      <c r="A432" s="6">
        <v>44163</v>
      </c>
      <c r="B432" s="3">
        <v>3.2499128733225448E-2</v>
      </c>
      <c r="C432">
        <f t="shared" si="24"/>
        <v>0.10324991287332255</v>
      </c>
      <c r="D432">
        <f t="shared" si="25"/>
        <v>5.0751275990685386E-2</v>
      </c>
      <c r="E432" s="27">
        <f t="shared" si="26"/>
        <v>1.9644199557329253E-7</v>
      </c>
      <c r="F432" s="27">
        <f t="shared" si="27"/>
        <v>2.0083681508900282E-2</v>
      </c>
    </row>
    <row r="433" spans="1:6" x14ac:dyDescent="0.25">
      <c r="A433" s="6">
        <v>44164</v>
      </c>
      <c r="B433" s="3">
        <v>3.1724500218979913E-2</v>
      </c>
      <c r="C433">
        <f t="shared" si="24"/>
        <v>0.103172450021898</v>
      </c>
      <c r="D433">
        <f t="shared" si="25"/>
        <v>5.0727611954759333E-2</v>
      </c>
      <c r="E433" s="27">
        <f t="shared" si="26"/>
        <v>1.9629461571898402E-7</v>
      </c>
      <c r="F433" s="27">
        <f t="shared" si="27"/>
        <v>2.0083877803516E-2</v>
      </c>
    </row>
    <row r="434" spans="1:6" x14ac:dyDescent="0.25">
      <c r="A434" s="6">
        <v>44165</v>
      </c>
      <c r="B434" s="3">
        <v>3.0232153406479681E-2</v>
      </c>
      <c r="C434">
        <f t="shared" si="24"/>
        <v>0.10302321534064797</v>
      </c>
      <c r="D434">
        <f t="shared" si="25"/>
        <v>5.0682137640684799E-2</v>
      </c>
      <c r="E434" s="27">
        <f t="shared" si="26"/>
        <v>1.9601068367703191E-7</v>
      </c>
      <c r="F434" s="27">
        <f t="shared" si="27"/>
        <v>2.0084073814199677E-2</v>
      </c>
    </row>
    <row r="435" spans="1:6" x14ac:dyDescent="0.25">
      <c r="A435" s="6">
        <v>44166</v>
      </c>
      <c r="B435" s="3">
        <v>3.013494386755276E-2</v>
      </c>
      <c r="C435">
        <f t="shared" si="24"/>
        <v>0.10301349438675528</v>
      </c>
      <c r="D435">
        <f t="shared" si="25"/>
        <v>5.0679180746566105E-2</v>
      </c>
      <c r="E435" s="27">
        <f t="shared" si="26"/>
        <v>1.9599218871148265E-7</v>
      </c>
      <c r="F435" s="27">
        <f t="shared" si="27"/>
        <v>2.0084269806388388E-2</v>
      </c>
    </row>
    <row r="436" spans="1:6" x14ac:dyDescent="0.25">
      <c r="A436" s="6">
        <v>44167</v>
      </c>
      <c r="B436" s="3">
        <v>2.8683781158224789E-2</v>
      </c>
      <c r="C436">
        <f t="shared" si="24"/>
        <v>0.10286837811582249</v>
      </c>
      <c r="D436">
        <f t="shared" si="25"/>
        <v>5.0635115569034488E-2</v>
      </c>
      <c r="E436" s="27">
        <f t="shared" si="26"/>
        <v>1.9571609230559834E-7</v>
      </c>
      <c r="F436" s="27">
        <f t="shared" si="27"/>
        <v>2.0084465522480693E-2</v>
      </c>
    </row>
    <row r="437" spans="1:6" x14ac:dyDescent="0.25">
      <c r="A437" s="6">
        <v>44168</v>
      </c>
      <c r="B437" s="3">
        <v>2.894431481754493E-2</v>
      </c>
      <c r="C437">
        <f t="shared" si="24"/>
        <v>0.10289443148175451</v>
      </c>
      <c r="D437">
        <f t="shared" si="25"/>
        <v>5.0643016326174933E-2</v>
      </c>
      <c r="E437" s="27">
        <f t="shared" si="26"/>
        <v>1.9576566111444921E-7</v>
      </c>
      <c r="F437" s="27">
        <f t="shared" si="27"/>
        <v>2.0084661288141809E-2</v>
      </c>
    </row>
    <row r="438" spans="1:6" x14ac:dyDescent="0.25">
      <c r="A438" s="6">
        <v>44169</v>
      </c>
      <c r="B438" s="3">
        <v>3.013222939454201E-2</v>
      </c>
      <c r="C438">
        <f t="shared" si="24"/>
        <v>0.10301322293945421</v>
      </c>
      <c r="D438">
        <f t="shared" si="25"/>
        <v>5.0679098187624963E-2</v>
      </c>
      <c r="E438" s="27">
        <f t="shared" si="26"/>
        <v>1.9599167225923557E-7</v>
      </c>
      <c r="F438" s="27">
        <f t="shared" si="27"/>
        <v>2.0084857279814069E-2</v>
      </c>
    </row>
    <row r="439" spans="1:6" x14ac:dyDescent="0.25">
      <c r="A439" s="6">
        <v>44170</v>
      </c>
      <c r="B439" s="3">
        <v>2.9533619984989601E-2</v>
      </c>
      <c r="C439">
        <f t="shared" si="24"/>
        <v>0.10295336199849897</v>
      </c>
      <c r="D439">
        <f t="shared" si="25"/>
        <v>5.0660904043465196E-2</v>
      </c>
      <c r="E439" s="27">
        <f t="shared" si="26"/>
        <v>1.9587778158009697E-7</v>
      </c>
      <c r="F439" s="27">
        <f t="shared" si="27"/>
        <v>2.008505315759565E-2</v>
      </c>
    </row>
    <row r="440" spans="1:6" x14ac:dyDescent="0.25">
      <c r="A440" s="6">
        <v>44171</v>
      </c>
      <c r="B440" s="3">
        <v>2.9801139591847371E-2</v>
      </c>
      <c r="C440">
        <f t="shared" si="24"/>
        <v>0.10298011395918474</v>
      </c>
      <c r="D440">
        <f t="shared" si="25"/>
        <v>5.0669032044686868E-2</v>
      </c>
      <c r="E440" s="27">
        <f t="shared" si="26"/>
        <v>1.9592867952660719E-7</v>
      </c>
      <c r="F440" s="27">
        <f t="shared" si="27"/>
        <v>2.0085249086275177E-2</v>
      </c>
    </row>
    <row r="441" spans="1:6" x14ac:dyDescent="0.25">
      <c r="A441" s="6">
        <v>44172</v>
      </c>
      <c r="B441" s="3">
        <v>2.8974887367077009E-2</v>
      </c>
      <c r="C441">
        <f t="shared" si="24"/>
        <v>0.1028974887367077</v>
      </c>
      <c r="D441">
        <f t="shared" si="25"/>
        <v>5.0643943746971079E-2</v>
      </c>
      <c r="E441" s="27">
        <f t="shared" si="26"/>
        <v>1.9577147780956566E-7</v>
      </c>
      <c r="F441" s="27">
        <f t="shared" si="27"/>
        <v>2.0085444857752988E-2</v>
      </c>
    </row>
    <row r="442" spans="1:6" x14ac:dyDescent="0.25">
      <c r="A442" s="6">
        <v>44173</v>
      </c>
      <c r="B442" s="3">
        <v>2.8307132096838269E-2</v>
      </c>
      <c r="C442">
        <f t="shared" si="24"/>
        <v>0.10283071320968383</v>
      </c>
      <c r="D442">
        <f t="shared" si="25"/>
        <v>5.0623701649160704E-2</v>
      </c>
      <c r="E442" s="27">
        <f t="shared" si="26"/>
        <v>1.9564443152527364E-7</v>
      </c>
      <c r="F442" s="27">
        <f t="shared" si="27"/>
        <v>2.0085640502184515E-2</v>
      </c>
    </row>
    <row r="443" spans="1:6" x14ac:dyDescent="0.25">
      <c r="A443" s="6">
        <v>44174</v>
      </c>
      <c r="B443" s="3">
        <v>2.8598938358786519E-2</v>
      </c>
      <c r="C443">
        <f t="shared" si="24"/>
        <v>0.10285989383587865</v>
      </c>
      <c r="D443">
        <f t="shared" si="25"/>
        <v>5.0632543672801393E-2</v>
      </c>
      <c r="E443" s="27">
        <f t="shared" si="26"/>
        <v>1.9569995022046927E-7</v>
      </c>
      <c r="F443" s="27">
        <f t="shared" si="27"/>
        <v>2.0085836202134735E-2</v>
      </c>
    </row>
    <row r="444" spans="1:6" x14ac:dyDescent="0.25">
      <c r="A444" s="6">
        <v>44175</v>
      </c>
      <c r="B444" s="3">
        <v>2.9513457209008179E-2</v>
      </c>
      <c r="C444">
        <f t="shared" si="24"/>
        <v>0.10295134572090082</v>
      </c>
      <c r="D444">
        <f t="shared" si="25"/>
        <v>5.0660291637279031E-2</v>
      </c>
      <c r="E444" s="27">
        <f t="shared" si="26"/>
        <v>1.9587394543550385E-7</v>
      </c>
      <c r="F444" s="27">
        <f t="shared" si="27"/>
        <v>2.008603207608017E-2</v>
      </c>
    </row>
    <row r="445" spans="1:6" x14ac:dyDescent="0.25">
      <c r="A445" s="6">
        <v>44176</v>
      </c>
      <c r="B445" s="3">
        <v>3.0054675287195579E-2</v>
      </c>
      <c r="C445">
        <f t="shared" si="24"/>
        <v>0.10300546752871956</v>
      </c>
      <c r="D445">
        <f t="shared" si="25"/>
        <v>5.0676739640306293E-2</v>
      </c>
      <c r="E445" s="27">
        <f t="shared" si="26"/>
        <v>1.959769169115669E-7</v>
      </c>
      <c r="F445" s="27">
        <f t="shared" si="27"/>
        <v>2.008622805299708E-2</v>
      </c>
    </row>
    <row r="446" spans="1:6" x14ac:dyDescent="0.25">
      <c r="A446" s="6">
        <v>44177</v>
      </c>
      <c r="B446" s="3">
        <v>2.971287771640186E-2</v>
      </c>
      <c r="C446">
        <f t="shared" si="24"/>
        <v>0.10297128777164019</v>
      </c>
      <c r="D446">
        <f t="shared" si="25"/>
        <v>5.0666349865139598E-2</v>
      </c>
      <c r="E446" s="27">
        <f t="shared" si="26"/>
        <v>1.9591188693234436E-7</v>
      </c>
      <c r="F446" s="27">
        <f t="shared" si="27"/>
        <v>2.0086423964884012E-2</v>
      </c>
    </row>
    <row r="447" spans="1:6" x14ac:dyDescent="0.25">
      <c r="A447" s="6">
        <v>44178</v>
      </c>
      <c r="B447" s="3">
        <v>2.7135701905985809E-2</v>
      </c>
      <c r="C447">
        <f t="shared" si="24"/>
        <v>0.10271357019059858</v>
      </c>
      <c r="D447">
        <f t="shared" si="25"/>
        <v>5.0588263606155162E-2</v>
      </c>
      <c r="E447" s="27">
        <f t="shared" si="26"/>
        <v>1.9542155667922105E-7</v>
      </c>
      <c r="F447" s="27">
        <f t="shared" si="27"/>
        <v>2.0086619386440692E-2</v>
      </c>
    </row>
    <row r="448" spans="1:6" x14ac:dyDescent="0.25">
      <c r="A448" s="6">
        <v>44179</v>
      </c>
      <c r="B448" s="3">
        <v>2.6229224472484651E-2</v>
      </c>
      <c r="C448">
        <f t="shared" si="24"/>
        <v>0.10262292244724847</v>
      </c>
      <c r="D448">
        <f t="shared" si="25"/>
        <v>5.0560903828728791E-2</v>
      </c>
      <c r="E448" s="27">
        <f t="shared" si="26"/>
        <v>1.9524909141409526E-7</v>
      </c>
      <c r="F448" s="27">
        <f t="shared" si="27"/>
        <v>2.0086814635532108E-2</v>
      </c>
    </row>
    <row r="449" spans="1:6" x14ac:dyDescent="0.25">
      <c r="A449" s="6">
        <v>44180</v>
      </c>
      <c r="B449" s="3">
        <v>2.523680262289333E-2</v>
      </c>
      <c r="C449">
        <f t="shared" si="24"/>
        <v>0.10252368026228934</v>
      </c>
      <c r="D449">
        <f t="shared" si="25"/>
        <v>5.0531012699512226E-2</v>
      </c>
      <c r="E449" s="27">
        <f t="shared" si="26"/>
        <v>1.9506027447163116E-7</v>
      </c>
      <c r="F449" s="27">
        <f t="shared" si="27"/>
        <v>2.0087009695806578E-2</v>
      </c>
    </row>
    <row r="450" spans="1:6" x14ac:dyDescent="0.25">
      <c r="A450" s="6">
        <v>44181</v>
      </c>
      <c r="B450" s="3">
        <v>2.4857021075430322E-2</v>
      </c>
      <c r="C450">
        <f t="shared" si="24"/>
        <v>0.10248570210754304</v>
      </c>
      <c r="D450">
        <f t="shared" si="25"/>
        <v>5.051959118529728E-2</v>
      </c>
      <c r="E450" s="27">
        <f t="shared" si="26"/>
        <v>1.9498801770841522E-7</v>
      </c>
      <c r="F450" s="27">
        <f t="shared" si="27"/>
        <v>2.0087204683824286E-2</v>
      </c>
    </row>
    <row r="451" spans="1:6" x14ac:dyDescent="0.25">
      <c r="A451" s="6">
        <v>44182</v>
      </c>
      <c r="B451" s="3">
        <v>2.4474078820008641E-2</v>
      </c>
      <c r="C451">
        <f t="shared" si="24"/>
        <v>0.10244740788200087</v>
      </c>
      <c r="D451">
        <f t="shared" si="25"/>
        <v>5.0508084269512546E-2</v>
      </c>
      <c r="E451" s="27">
        <f t="shared" si="26"/>
        <v>1.9491515959284791E-7</v>
      </c>
      <c r="F451" s="27">
        <f t="shared" si="27"/>
        <v>2.0087399598983879E-2</v>
      </c>
    </row>
    <row r="452" spans="1:6" x14ac:dyDescent="0.25">
      <c r="A452" s="6">
        <v>44183</v>
      </c>
      <c r="B452" s="3">
        <v>2.303415049872343E-2</v>
      </c>
      <c r="C452">
        <f t="shared" si="24"/>
        <v>0.10230341504987235</v>
      </c>
      <c r="D452">
        <f t="shared" si="25"/>
        <v>5.0464902757574294E-2</v>
      </c>
      <c r="E452" s="27">
        <f t="shared" si="26"/>
        <v>1.9464120062761101E-7</v>
      </c>
      <c r="F452" s="27">
        <f t="shared" si="27"/>
        <v>2.0087594240184508E-2</v>
      </c>
    </row>
    <row r="453" spans="1:6" x14ac:dyDescent="0.25">
      <c r="A453" s="6">
        <v>44184</v>
      </c>
      <c r="B453" s="3">
        <v>2.0724097426222311E-2</v>
      </c>
      <c r="C453">
        <f t="shared" si="24"/>
        <v>0.10207240974262223</v>
      </c>
      <c r="D453">
        <f t="shared" si="25"/>
        <v>5.0395910902928998E-2</v>
      </c>
      <c r="E453" s="27">
        <f t="shared" si="26"/>
        <v>1.942016928132082E-7</v>
      </c>
      <c r="F453" s="27">
        <f t="shared" si="27"/>
        <v>2.0087788441877322E-2</v>
      </c>
    </row>
    <row r="454" spans="1:6" x14ac:dyDescent="0.25">
      <c r="A454" s="6">
        <v>44185</v>
      </c>
      <c r="B454" s="3">
        <v>2.0462517298442218E-2</v>
      </c>
      <c r="C454">
        <f t="shared" si="24"/>
        <v>0.10204625172984423</v>
      </c>
      <c r="D454">
        <f t="shared" si="25"/>
        <v>5.0388120452923263E-2</v>
      </c>
      <c r="E454" s="27">
        <f t="shared" si="26"/>
        <v>1.9415192490457427E-7</v>
      </c>
      <c r="F454" s="27">
        <f t="shared" si="27"/>
        <v>2.0087982593802227E-2</v>
      </c>
    </row>
    <row r="455" spans="1:6" x14ac:dyDescent="0.25">
      <c r="A455" s="6">
        <v>44186</v>
      </c>
      <c r="B455" s="3">
        <v>2.0400989414088459E-2</v>
      </c>
      <c r="C455">
        <f t="shared" si="24"/>
        <v>0.10204009894140885</v>
      </c>
      <c r="D455">
        <f t="shared" si="25"/>
        <v>5.038628865685077E-2</v>
      </c>
      <c r="E455" s="27">
        <f t="shared" si="26"/>
        <v>1.941402186860899E-7</v>
      </c>
      <c r="F455" s="27">
        <f t="shared" si="27"/>
        <v>2.0088176734020913E-2</v>
      </c>
    </row>
    <row r="456" spans="1:6" x14ac:dyDescent="0.25">
      <c r="A456" s="6">
        <v>44187</v>
      </c>
      <c r="B456" s="3">
        <v>2.1298011131045558E-2</v>
      </c>
      <c r="C456">
        <f t="shared" si="24"/>
        <v>0.10212980111310456</v>
      </c>
      <c r="D456">
        <f t="shared" si="25"/>
        <v>5.0413018910523959E-2</v>
      </c>
      <c r="E456" s="27">
        <f t="shared" si="26"/>
        <v>1.9431088491838767E-7</v>
      </c>
      <c r="F456" s="27">
        <f t="shared" si="27"/>
        <v>2.008837104490583E-2</v>
      </c>
    </row>
    <row r="457" spans="1:6" x14ac:dyDescent="0.25">
      <c r="A457" s="6">
        <v>44188</v>
      </c>
      <c r="B457" s="3">
        <v>2.788207902283707E-2</v>
      </c>
      <c r="C457">
        <f t="shared" ref="C457:C520" si="28">$B$2+$B$3*B457</f>
        <v>0.10278820790228371</v>
      </c>
      <c r="D457">
        <f t="shared" ref="D457:D520" si="29">C457*($E$4+$E$3*B457+$E$2*POWER(B457,2))*(1-$B$1)</f>
        <v>5.0610832340850856E-2</v>
      </c>
      <c r="E457" s="27">
        <f t="shared" ref="E457:E520" si="30">C457/$B$6</f>
        <v>1.9556356145792183E-7</v>
      </c>
      <c r="F457" s="27">
        <f t="shared" si="27"/>
        <v>2.0088566608467289E-2</v>
      </c>
    </row>
    <row r="458" spans="1:6" x14ac:dyDescent="0.25">
      <c r="A458" s="6">
        <v>44189</v>
      </c>
      <c r="B458" s="3">
        <v>2.568491467894795E-2</v>
      </c>
      <c r="C458">
        <f t="shared" si="28"/>
        <v>0.1025684914678948</v>
      </c>
      <c r="D458">
        <f t="shared" si="29"/>
        <v>5.0544501462916253E-2</v>
      </c>
      <c r="E458" s="27">
        <f t="shared" si="30"/>
        <v>1.9514553171212862E-7</v>
      </c>
      <c r="F458" s="27">
        <f t="shared" ref="F458:F521" si="31">F457+E458</f>
        <v>2.0088761753999002E-2</v>
      </c>
    </row>
    <row r="459" spans="1:6" x14ac:dyDescent="0.25">
      <c r="A459" s="6">
        <v>44190</v>
      </c>
      <c r="B459" s="3">
        <v>2.6370820851385542E-2</v>
      </c>
      <c r="C459">
        <f t="shared" si="28"/>
        <v>0.10263708208513855</v>
      </c>
      <c r="D459">
        <f t="shared" si="29"/>
        <v>5.056517395714169E-2</v>
      </c>
      <c r="E459" s="27">
        <f t="shared" si="30"/>
        <v>1.9527603136441887E-7</v>
      </c>
      <c r="F459" s="27">
        <f t="shared" si="31"/>
        <v>2.0088957030030368E-2</v>
      </c>
    </row>
    <row r="460" spans="1:6" x14ac:dyDescent="0.25">
      <c r="A460" s="6">
        <v>44191</v>
      </c>
      <c r="B460" s="3">
        <v>2.655402411917384E-2</v>
      </c>
      <c r="C460">
        <f t="shared" si="28"/>
        <v>0.1026554024119174</v>
      </c>
      <c r="D460">
        <f t="shared" si="29"/>
        <v>5.0570700806813355E-2</v>
      </c>
      <c r="E460" s="27">
        <f t="shared" si="30"/>
        <v>1.9531088738949276E-7</v>
      </c>
      <c r="F460" s="27">
        <f t="shared" si="31"/>
        <v>2.0089152340917758E-2</v>
      </c>
    </row>
    <row r="461" spans="1:6" x14ac:dyDescent="0.25">
      <c r="A461" s="6">
        <v>44192</v>
      </c>
      <c r="B461" s="3">
        <v>2.734533867626647E-2</v>
      </c>
      <c r="C461">
        <f t="shared" si="28"/>
        <v>0.10273453386762665</v>
      </c>
      <c r="D461">
        <f t="shared" si="29"/>
        <v>5.0594598778820693E-2</v>
      </c>
      <c r="E461" s="27">
        <f t="shared" si="30"/>
        <v>1.9546144190948754E-7</v>
      </c>
      <c r="F461" s="27">
        <f t="shared" si="31"/>
        <v>2.0089347802359669E-2</v>
      </c>
    </row>
    <row r="462" spans="1:6" x14ac:dyDescent="0.25">
      <c r="A462" s="6">
        <v>44193</v>
      </c>
      <c r="B462" s="3">
        <v>2.5544296226622E-2</v>
      </c>
      <c r="C462">
        <f t="shared" si="28"/>
        <v>0.1025544296226622</v>
      </c>
      <c r="D462">
        <f t="shared" si="29"/>
        <v>5.0540267228981639E-2</v>
      </c>
      <c r="E462" s="27">
        <f t="shared" si="30"/>
        <v>1.951187778208946E-7</v>
      </c>
      <c r="F462" s="27">
        <f t="shared" si="31"/>
        <v>2.0089542921137491E-2</v>
      </c>
    </row>
    <row r="463" spans="1:6" x14ac:dyDescent="0.25">
      <c r="A463" s="6">
        <v>44194</v>
      </c>
      <c r="B463" s="3">
        <v>2.0203086027625189E-2</v>
      </c>
      <c r="C463">
        <f t="shared" si="28"/>
        <v>0.10202030860276252</v>
      </c>
      <c r="D463">
        <f t="shared" si="29"/>
        <v>5.0380398377974173E-2</v>
      </c>
      <c r="E463" s="27">
        <f t="shared" si="30"/>
        <v>1.9410256583478409E-7</v>
      </c>
      <c r="F463" s="27">
        <f t="shared" si="31"/>
        <v>2.0089737023703327E-2</v>
      </c>
    </row>
    <row r="464" spans="1:6" x14ac:dyDescent="0.25">
      <c r="A464" s="6">
        <v>44195</v>
      </c>
      <c r="B464" s="3">
        <v>3.5673782315824937E-2</v>
      </c>
      <c r="C464">
        <f t="shared" si="28"/>
        <v>0.1035673782315825</v>
      </c>
      <c r="D464">
        <f t="shared" si="29"/>
        <v>5.08486885379471E-2</v>
      </c>
      <c r="E464" s="27">
        <f t="shared" si="30"/>
        <v>1.9704600120164099E-7</v>
      </c>
      <c r="F464" s="27">
        <f t="shared" si="31"/>
        <v>2.0089934069704531E-2</v>
      </c>
    </row>
    <row r="465" spans="1:6" x14ac:dyDescent="0.25">
      <c r="A465" s="6">
        <v>44196</v>
      </c>
      <c r="B465" s="3">
        <v>3.4219171917040818E-2</v>
      </c>
      <c r="C465">
        <f t="shared" si="28"/>
        <v>0.10342191719170409</v>
      </c>
      <c r="D465">
        <f t="shared" si="29"/>
        <v>5.0803968384817322E-2</v>
      </c>
      <c r="E465" s="27">
        <f t="shared" si="30"/>
        <v>1.9676924884266377E-7</v>
      </c>
      <c r="F465" s="27">
        <f t="shared" si="31"/>
        <v>2.0090130838953373E-2</v>
      </c>
    </row>
    <row r="466" spans="1:6" x14ac:dyDescent="0.25">
      <c r="A466" s="6">
        <v>44197</v>
      </c>
      <c r="B466" s="3">
        <v>3.4437520450918163E-2</v>
      </c>
      <c r="C466">
        <f t="shared" si="28"/>
        <v>0.10344375204509182</v>
      </c>
      <c r="D466">
        <f t="shared" si="29"/>
        <v>5.0810671906131838E-2</v>
      </c>
      <c r="E466" s="27">
        <f t="shared" si="30"/>
        <v>1.9681079156219904E-7</v>
      </c>
      <c r="F466" s="27">
        <f t="shared" si="31"/>
        <v>2.0090327649744937E-2</v>
      </c>
    </row>
    <row r="467" spans="1:6" x14ac:dyDescent="0.25">
      <c r="A467" s="6">
        <v>44198</v>
      </c>
      <c r="B467" s="3">
        <v>3.394365161546746E-2</v>
      </c>
      <c r="C467">
        <f t="shared" si="28"/>
        <v>0.10339436516154675</v>
      </c>
      <c r="D467">
        <f t="shared" si="29"/>
        <v>5.0795514322303364E-2</v>
      </c>
      <c r="E467" s="27">
        <f t="shared" si="30"/>
        <v>1.9671682869396262E-7</v>
      </c>
      <c r="F467" s="27">
        <f t="shared" si="31"/>
        <v>2.0090524366573631E-2</v>
      </c>
    </row>
    <row r="468" spans="1:6" x14ac:dyDescent="0.25">
      <c r="A468" s="6">
        <v>44199</v>
      </c>
      <c r="B468" s="3">
        <v>3.3518659807402353E-2</v>
      </c>
      <c r="C468">
        <f t="shared" si="28"/>
        <v>0.10335186598074024</v>
      </c>
      <c r="D468">
        <f t="shared" si="29"/>
        <v>5.0782484124943107E-2</v>
      </c>
      <c r="E468" s="27">
        <f t="shared" si="30"/>
        <v>1.9663597028299134E-7</v>
      </c>
      <c r="F468" s="27">
        <f t="shared" si="31"/>
        <v>2.0090721002543915E-2</v>
      </c>
    </row>
    <row r="469" spans="1:6" x14ac:dyDescent="0.25">
      <c r="A469" s="6">
        <v>44200</v>
      </c>
      <c r="B469" s="3">
        <v>3.2796887809800668E-2</v>
      </c>
      <c r="C469">
        <f t="shared" si="28"/>
        <v>0.10327968878098007</v>
      </c>
      <c r="D469">
        <f t="shared" si="29"/>
        <v>5.0760383113740787E-2</v>
      </c>
      <c r="E469" s="27">
        <f t="shared" si="30"/>
        <v>1.9649864684356938E-7</v>
      </c>
      <c r="F469" s="27">
        <f t="shared" si="31"/>
        <v>2.0090917501190759E-2</v>
      </c>
    </row>
    <row r="470" spans="1:6" x14ac:dyDescent="0.25">
      <c r="A470" s="6">
        <v>44201</v>
      </c>
      <c r="B470" s="3">
        <v>3.4081086058120727E-2</v>
      </c>
      <c r="C470">
        <f t="shared" si="28"/>
        <v>0.10340810860581208</v>
      </c>
      <c r="D470">
        <f t="shared" si="29"/>
        <v>5.0799730705761638E-2</v>
      </c>
      <c r="E470" s="27">
        <f t="shared" si="30"/>
        <v>1.9674297679949025E-7</v>
      </c>
      <c r="F470" s="27">
        <f t="shared" si="31"/>
        <v>2.0091114244167558E-2</v>
      </c>
    </row>
    <row r="471" spans="1:6" x14ac:dyDescent="0.25">
      <c r="A471" s="6">
        <v>44202</v>
      </c>
      <c r="B471" s="3">
        <v>3.4986966735020872E-2</v>
      </c>
      <c r="C471">
        <f t="shared" si="28"/>
        <v>0.10349869667350209</v>
      </c>
      <c r="D471">
        <f t="shared" si="29"/>
        <v>5.0827555026759466E-2</v>
      </c>
      <c r="E471" s="27">
        <f t="shared" si="30"/>
        <v>1.9691532852644994E-7</v>
      </c>
      <c r="F471" s="27">
        <f t="shared" si="31"/>
        <v>2.0091311159496084E-2</v>
      </c>
    </row>
    <row r="472" spans="1:6" x14ac:dyDescent="0.25">
      <c r="A472" s="6">
        <v>44203</v>
      </c>
      <c r="B472" s="3">
        <v>3.4350893055650727E-2</v>
      </c>
      <c r="C472">
        <f t="shared" si="28"/>
        <v>0.10343508930556508</v>
      </c>
      <c r="D472">
        <f t="shared" si="29"/>
        <v>5.0808011963757518E-2</v>
      </c>
      <c r="E472" s="27">
        <f t="shared" si="30"/>
        <v>1.9679430994209489E-7</v>
      </c>
      <c r="F472" s="27">
        <f t="shared" si="31"/>
        <v>2.0091507953806025E-2</v>
      </c>
    </row>
    <row r="473" spans="1:6" x14ac:dyDescent="0.25">
      <c r="A473" s="6">
        <v>44204</v>
      </c>
      <c r="B473" s="3">
        <v>3.8506920673353422E-2</v>
      </c>
      <c r="C473">
        <f t="shared" si="28"/>
        <v>0.10385069206733535</v>
      </c>
      <c r="D473">
        <f t="shared" si="29"/>
        <v>5.0936212051513011E-2</v>
      </c>
      <c r="E473" s="27">
        <f t="shared" si="30"/>
        <v>1.9758503056951172E-7</v>
      </c>
      <c r="F473" s="27">
        <f t="shared" si="31"/>
        <v>2.0091705538836595E-2</v>
      </c>
    </row>
    <row r="474" spans="1:6" x14ac:dyDescent="0.25">
      <c r="A474" s="6">
        <v>44205</v>
      </c>
      <c r="B474" s="3">
        <v>4.4765691466543238E-2</v>
      </c>
      <c r="C474">
        <f t="shared" si="28"/>
        <v>0.10447656914665433</v>
      </c>
      <c r="D474">
        <f t="shared" si="29"/>
        <v>5.1131571238476753E-2</v>
      </c>
      <c r="E474" s="27">
        <f t="shared" si="30"/>
        <v>1.9877581648906835E-7</v>
      </c>
      <c r="F474" s="27">
        <f t="shared" si="31"/>
        <v>2.0091904314653086E-2</v>
      </c>
    </row>
    <row r="475" spans="1:6" x14ac:dyDescent="0.25">
      <c r="A475" s="6">
        <v>44206</v>
      </c>
      <c r="B475" s="3">
        <v>4.8830514298004987E-2</v>
      </c>
      <c r="C475">
        <f t="shared" si="28"/>
        <v>0.10488305142980051</v>
      </c>
      <c r="D475">
        <f t="shared" si="29"/>
        <v>5.1259958238455375E-2</v>
      </c>
      <c r="E475" s="27">
        <f t="shared" si="30"/>
        <v>1.9954918460768742E-7</v>
      </c>
      <c r="F475" s="27">
        <f t="shared" si="31"/>
        <v>2.0092103863837692E-2</v>
      </c>
    </row>
    <row r="476" spans="1:6" x14ac:dyDescent="0.25">
      <c r="A476" s="6">
        <v>44207</v>
      </c>
      <c r="B476" s="3">
        <v>3.5294620646411978E-2</v>
      </c>
      <c r="C476">
        <f t="shared" si="28"/>
        <v>0.1035294620646412</v>
      </c>
      <c r="D476">
        <f t="shared" si="29"/>
        <v>5.0837017584867132E-2</v>
      </c>
      <c r="E476" s="27">
        <f t="shared" si="30"/>
        <v>1.9697386237564916E-7</v>
      </c>
      <c r="F476" s="27">
        <f t="shared" si="31"/>
        <v>2.0092300837700069E-2</v>
      </c>
    </row>
    <row r="477" spans="1:6" x14ac:dyDescent="0.25">
      <c r="A477" s="6">
        <v>44208</v>
      </c>
      <c r="B477" s="3">
        <v>5.7656010731459373E-2</v>
      </c>
      <c r="C477">
        <f t="shared" si="28"/>
        <v>0.10576560107314595</v>
      </c>
      <c r="D477">
        <f t="shared" si="29"/>
        <v>5.1542911590570242E-2</v>
      </c>
      <c r="E477" s="27">
        <f t="shared" si="30"/>
        <v>2.0122831254403719E-7</v>
      </c>
      <c r="F477" s="27">
        <f t="shared" si="31"/>
        <v>2.0092502066012614E-2</v>
      </c>
    </row>
    <row r="478" spans="1:6" x14ac:dyDescent="0.25">
      <c r="A478" s="6">
        <v>44209</v>
      </c>
      <c r="B478" s="3">
        <v>5.8192974491189181E-2</v>
      </c>
      <c r="C478">
        <f t="shared" si="28"/>
        <v>0.10581929744911893</v>
      </c>
      <c r="D478">
        <f t="shared" si="29"/>
        <v>5.156031618927507E-2</v>
      </c>
      <c r="E478" s="27">
        <f t="shared" si="30"/>
        <v>2.0133047459878031E-7</v>
      </c>
      <c r="F478" s="27">
        <f t="shared" si="31"/>
        <v>2.0092703396487211E-2</v>
      </c>
    </row>
    <row r="479" spans="1:6" x14ac:dyDescent="0.25">
      <c r="A479" s="6">
        <v>44210</v>
      </c>
      <c r="B479" s="3">
        <v>7.5623488492467014E-2</v>
      </c>
      <c r="C479">
        <f t="shared" si="28"/>
        <v>0.1075623488492467</v>
      </c>
      <c r="D479">
        <f t="shared" si="29"/>
        <v>5.213749304252039E-2</v>
      </c>
      <c r="E479" s="27">
        <f t="shared" si="30"/>
        <v>2.04646782437684E-7</v>
      </c>
      <c r="F479" s="27">
        <f t="shared" si="31"/>
        <v>2.0092908043269648E-2</v>
      </c>
    </row>
    <row r="480" spans="1:6" x14ac:dyDescent="0.25">
      <c r="A480" s="6">
        <v>44211</v>
      </c>
      <c r="B480" s="3">
        <v>9.9197053584045472E-2</v>
      </c>
      <c r="C480">
        <f t="shared" si="28"/>
        <v>0.10991970535840455</v>
      </c>
      <c r="D480">
        <f t="shared" si="29"/>
        <v>5.2957775058924496E-2</v>
      </c>
      <c r="E480" s="27">
        <f t="shared" si="30"/>
        <v>2.0913185950990212E-7</v>
      </c>
      <c r="F480" s="27">
        <f t="shared" si="31"/>
        <v>2.0093117175129158E-2</v>
      </c>
    </row>
    <row r="481" spans="1:6" x14ac:dyDescent="0.25">
      <c r="A481" s="6">
        <v>44212</v>
      </c>
      <c r="B481" s="3">
        <v>0.1045152622778471</v>
      </c>
      <c r="C481">
        <f t="shared" si="28"/>
        <v>0.11045152622778472</v>
      </c>
      <c r="D481">
        <f t="shared" si="29"/>
        <v>5.3149500125858777E-2</v>
      </c>
      <c r="E481" s="27">
        <f t="shared" si="30"/>
        <v>2.1014369525834231E-7</v>
      </c>
      <c r="F481" s="27">
        <f t="shared" si="31"/>
        <v>2.0093327318824416E-2</v>
      </c>
    </row>
    <row r="482" spans="1:6" x14ac:dyDescent="0.25">
      <c r="A482" s="6">
        <v>44213</v>
      </c>
      <c r="B482" s="3">
        <v>0.1117877278553399</v>
      </c>
      <c r="C482">
        <f t="shared" si="28"/>
        <v>0.11117877278553399</v>
      </c>
      <c r="D482">
        <f t="shared" si="29"/>
        <v>5.3415819142392101E-2</v>
      </c>
      <c r="E482" s="27">
        <f t="shared" si="30"/>
        <v>2.1152734548237062E-7</v>
      </c>
      <c r="F482" s="27">
        <f t="shared" si="31"/>
        <v>2.0093538846169899E-2</v>
      </c>
    </row>
    <row r="483" spans="1:6" x14ac:dyDescent="0.25">
      <c r="A483" s="6">
        <v>44214</v>
      </c>
      <c r="B483" s="3">
        <v>0.1012329685345741</v>
      </c>
      <c r="C483">
        <f t="shared" si="28"/>
        <v>0.11012329685345741</v>
      </c>
      <c r="D483">
        <f t="shared" si="29"/>
        <v>5.30308724943944E-2</v>
      </c>
      <c r="E483" s="27">
        <f t="shared" si="30"/>
        <v>2.095192101473695E-7</v>
      </c>
      <c r="F483" s="27">
        <f t="shared" si="31"/>
        <v>2.0093748365380047E-2</v>
      </c>
    </row>
    <row r="484" spans="1:6" x14ac:dyDescent="0.25">
      <c r="A484" s="6">
        <v>44215</v>
      </c>
      <c r="B484" s="3">
        <v>9.5385212738083369E-2</v>
      </c>
      <c r="C484">
        <f t="shared" si="28"/>
        <v>0.10953852127380834</v>
      </c>
      <c r="D484">
        <f t="shared" si="29"/>
        <v>5.2821900889372178E-2</v>
      </c>
      <c r="E484" s="27">
        <f t="shared" si="30"/>
        <v>2.0840662342809805E-7</v>
      </c>
      <c r="F484" s="27">
        <f t="shared" si="31"/>
        <v>2.0093956772003475E-2</v>
      </c>
    </row>
    <row r="485" spans="1:6" x14ac:dyDescent="0.25">
      <c r="A485" s="6">
        <v>44216</v>
      </c>
      <c r="B485" s="3">
        <v>6.8918446771004366E-2</v>
      </c>
      <c r="C485">
        <f t="shared" si="28"/>
        <v>0.10689184467710044</v>
      </c>
      <c r="D485">
        <f t="shared" si="29"/>
        <v>5.1912626092915193E-2</v>
      </c>
      <c r="E485" s="27">
        <f t="shared" si="30"/>
        <v>2.0337108956830374E-7</v>
      </c>
      <c r="F485" s="27">
        <f t="shared" si="31"/>
        <v>2.0094160143093044E-2</v>
      </c>
    </row>
    <row r="486" spans="1:6" x14ac:dyDescent="0.25">
      <c r="A486" s="6">
        <v>44217</v>
      </c>
      <c r="B486" s="3">
        <v>6.3532536295113476E-2</v>
      </c>
      <c r="C486">
        <f t="shared" si="28"/>
        <v>0.10635325362951135</v>
      </c>
      <c r="D486">
        <f t="shared" si="29"/>
        <v>5.1734590664344007E-2</v>
      </c>
      <c r="E486" s="27">
        <f t="shared" si="30"/>
        <v>2.0234637296330167E-7</v>
      </c>
      <c r="F486" s="27">
        <f t="shared" si="31"/>
        <v>2.0094362489466007E-2</v>
      </c>
    </row>
    <row r="487" spans="1:6" x14ac:dyDescent="0.25">
      <c r="A487" s="6">
        <v>44218</v>
      </c>
      <c r="B487" s="3">
        <v>5.717570586174861E-2</v>
      </c>
      <c r="C487">
        <f t="shared" si="28"/>
        <v>0.10571757058617487</v>
      </c>
      <c r="D487">
        <f t="shared" si="29"/>
        <v>5.1527362056169951E-2</v>
      </c>
      <c r="E487" s="27">
        <f t="shared" si="30"/>
        <v>2.0113693033899327E-7</v>
      </c>
      <c r="F487" s="27">
        <f t="shared" si="31"/>
        <v>2.0094563626396347E-2</v>
      </c>
    </row>
    <row r="488" spans="1:6" x14ac:dyDescent="0.25">
      <c r="A488" s="6">
        <v>44219</v>
      </c>
      <c r="B488" s="3">
        <v>6.0095052409561672E-2</v>
      </c>
      <c r="C488">
        <f t="shared" si="28"/>
        <v>0.10600950524095618</v>
      </c>
      <c r="D488">
        <f t="shared" si="29"/>
        <v>5.1622145320438233E-2</v>
      </c>
      <c r="E488" s="27">
        <f t="shared" si="30"/>
        <v>2.0169236156955132E-7</v>
      </c>
      <c r="F488" s="27">
        <f t="shared" si="31"/>
        <v>2.0094765318757916E-2</v>
      </c>
    </row>
    <row r="489" spans="1:6" x14ac:dyDescent="0.25">
      <c r="A489" s="6">
        <v>44220</v>
      </c>
      <c r="B489" s="3">
        <v>6.0108397276809868E-2</v>
      </c>
      <c r="C489">
        <f t="shared" si="28"/>
        <v>0.10601083972768099</v>
      </c>
      <c r="D489">
        <f t="shared" si="29"/>
        <v>5.1622580088982045E-2</v>
      </c>
      <c r="E489" s="27">
        <f t="shared" si="30"/>
        <v>2.0169490054733828E-7</v>
      </c>
      <c r="F489" s="27">
        <f t="shared" si="31"/>
        <v>2.0094967013658465E-2</v>
      </c>
    </row>
    <row r="490" spans="1:6" x14ac:dyDescent="0.25">
      <c r="A490" s="6">
        <v>44221</v>
      </c>
      <c r="B490" s="3">
        <v>6.0292351884688379E-2</v>
      </c>
      <c r="C490">
        <f t="shared" si="28"/>
        <v>0.10602923518846885</v>
      </c>
      <c r="D490">
        <f t="shared" si="29"/>
        <v>5.1628574624336121E-2</v>
      </c>
      <c r="E490" s="27">
        <f t="shared" si="30"/>
        <v>2.0172989952143997E-7</v>
      </c>
      <c r="F490" s="27">
        <f t="shared" si="31"/>
        <v>2.0095168743557986E-2</v>
      </c>
    </row>
    <row r="491" spans="1:6" x14ac:dyDescent="0.25">
      <c r="A491" s="6">
        <v>44222</v>
      </c>
      <c r="B491" s="3">
        <v>6.4141383348262998E-2</v>
      </c>
      <c r="C491">
        <f t="shared" si="28"/>
        <v>0.10641413833482631</v>
      </c>
      <c r="D491">
        <f t="shared" si="29"/>
        <v>5.1754602503135433E-2</v>
      </c>
      <c r="E491" s="27">
        <f t="shared" si="30"/>
        <v>2.0246221144373346E-7</v>
      </c>
      <c r="F491" s="27">
        <f t="shared" si="31"/>
        <v>2.009537120576943E-2</v>
      </c>
    </row>
    <row r="492" spans="1:6" x14ac:dyDescent="0.25">
      <c r="A492" s="6">
        <v>44223</v>
      </c>
      <c r="B492" s="3">
        <v>6.3849146783587954E-2</v>
      </c>
      <c r="C492">
        <f t="shared" si="28"/>
        <v>0.1063849146783588</v>
      </c>
      <c r="D492">
        <f t="shared" si="29"/>
        <v>5.174499354478912E-2</v>
      </c>
      <c r="E492" s="27">
        <f t="shared" si="30"/>
        <v>2.0240661087967808E-7</v>
      </c>
      <c r="F492" s="27">
        <f t="shared" si="31"/>
        <v>2.0095573612380308E-2</v>
      </c>
    </row>
    <row r="493" spans="1:6" x14ac:dyDescent="0.25">
      <c r="A493" s="6">
        <v>44224</v>
      </c>
      <c r="B493" s="3">
        <v>5.4480604632709408E-2</v>
      </c>
      <c r="C493">
        <f t="shared" si="28"/>
        <v>0.10544806046327095</v>
      </c>
      <c r="D493">
        <f t="shared" si="29"/>
        <v>5.1440433877842376E-2</v>
      </c>
      <c r="E493" s="27">
        <f t="shared" si="30"/>
        <v>2.0062416374290514E-7</v>
      </c>
      <c r="F493" s="27">
        <f t="shared" si="31"/>
        <v>2.0095774236544052E-2</v>
      </c>
    </row>
    <row r="494" spans="1:6" x14ac:dyDescent="0.25">
      <c r="A494" s="6">
        <v>44225</v>
      </c>
      <c r="B494" s="3">
        <v>5.7123476498804761E-2</v>
      </c>
      <c r="C494">
        <f t="shared" si="28"/>
        <v>0.10571234764988048</v>
      </c>
      <c r="D494">
        <f t="shared" si="29"/>
        <v>5.1525672223262979E-2</v>
      </c>
      <c r="E494" s="27">
        <f t="shared" si="30"/>
        <v>2.0112699324558691E-7</v>
      </c>
      <c r="F494" s="27">
        <f t="shared" si="31"/>
        <v>2.0095975363537296E-2</v>
      </c>
    </row>
    <row r="495" spans="1:6" x14ac:dyDescent="0.25">
      <c r="A495" s="6">
        <v>44226</v>
      </c>
      <c r="B495" s="3">
        <v>5.0183974147141062E-2</v>
      </c>
      <c r="C495">
        <f t="shared" si="28"/>
        <v>0.10501839741471411</v>
      </c>
      <c r="D495">
        <f t="shared" si="29"/>
        <v>5.1302975158214428E-2</v>
      </c>
      <c r="E495" s="27">
        <f t="shared" si="30"/>
        <v>1.9980669218933431E-7</v>
      </c>
      <c r="F495" s="27">
        <f t="shared" si="31"/>
        <v>2.0096175170229484E-2</v>
      </c>
    </row>
    <row r="496" spans="1:6" x14ac:dyDescent="0.25">
      <c r="A496" s="6">
        <v>44227</v>
      </c>
      <c r="B496" s="3">
        <v>5.4000540801739903E-2</v>
      </c>
      <c r="C496">
        <f t="shared" si="28"/>
        <v>0.105400054080174</v>
      </c>
      <c r="D496">
        <f t="shared" si="29"/>
        <v>5.1425007228531078E-2</v>
      </c>
      <c r="E496" s="27">
        <f t="shared" si="30"/>
        <v>2.0053282739759133E-7</v>
      </c>
      <c r="F496" s="27">
        <f t="shared" si="31"/>
        <v>2.0096375703056883E-2</v>
      </c>
    </row>
    <row r="497" spans="1:6" x14ac:dyDescent="0.25">
      <c r="A497" s="6">
        <v>44228</v>
      </c>
      <c r="B497" s="3">
        <v>5.2775602358133819E-2</v>
      </c>
      <c r="C497">
        <f t="shared" si="28"/>
        <v>0.10527756023581339</v>
      </c>
      <c r="D497">
        <f t="shared" si="29"/>
        <v>5.1385722526779101E-2</v>
      </c>
      <c r="E497" s="27">
        <f t="shared" si="30"/>
        <v>2.0029977213815333E-7</v>
      </c>
      <c r="F497" s="27">
        <f t="shared" si="31"/>
        <v>2.009657600282902E-2</v>
      </c>
    </row>
    <row r="498" spans="1:6" x14ac:dyDescent="0.25">
      <c r="A498" s="6">
        <v>44229</v>
      </c>
      <c r="B498" s="3">
        <v>4.8948365040646279E-2</v>
      </c>
      <c r="C498">
        <f t="shared" si="28"/>
        <v>0.10489483650406463</v>
      </c>
      <c r="D498">
        <f t="shared" si="29"/>
        <v>5.1263698527325922E-2</v>
      </c>
      <c r="E498" s="27">
        <f t="shared" si="30"/>
        <v>1.9957160674289314E-7</v>
      </c>
      <c r="F498" s="27">
        <f t="shared" si="31"/>
        <v>2.0096775574435764E-2</v>
      </c>
    </row>
    <row r="499" spans="1:6" x14ac:dyDescent="0.25">
      <c r="A499" s="6">
        <v>44230</v>
      </c>
      <c r="B499" s="3">
        <v>4.6990152982233239E-2</v>
      </c>
      <c r="C499">
        <f t="shared" si="28"/>
        <v>0.10469901529822333</v>
      </c>
      <c r="D499">
        <f t="shared" si="29"/>
        <v>5.1201681654742995E-2</v>
      </c>
      <c r="E499" s="27">
        <f t="shared" si="30"/>
        <v>1.9919903976069887E-7</v>
      </c>
      <c r="F499" s="27">
        <f t="shared" si="31"/>
        <v>2.0096974773475523E-2</v>
      </c>
    </row>
    <row r="500" spans="1:6" x14ac:dyDescent="0.25">
      <c r="A500" s="6">
        <v>44231</v>
      </c>
      <c r="B500" s="3">
        <v>4.6516398584425439E-2</v>
      </c>
      <c r="C500">
        <f t="shared" si="28"/>
        <v>0.10465163985844254</v>
      </c>
      <c r="D500">
        <f t="shared" si="29"/>
        <v>5.1186719814696219E-2</v>
      </c>
      <c r="E500" s="27">
        <f t="shared" si="30"/>
        <v>1.991089038402636E-7</v>
      </c>
      <c r="F500" s="27">
        <f t="shared" si="31"/>
        <v>2.0097173882379363E-2</v>
      </c>
    </row>
    <row r="501" spans="1:6" x14ac:dyDescent="0.25">
      <c r="A501" s="6">
        <v>44232</v>
      </c>
      <c r="B501" s="3">
        <v>5.1621915632587528E-2</v>
      </c>
      <c r="C501">
        <f t="shared" si="28"/>
        <v>0.10516219156325876</v>
      </c>
      <c r="D501">
        <f t="shared" si="29"/>
        <v>5.1348825248435953E-2</v>
      </c>
      <c r="E501" s="27">
        <f t="shared" si="30"/>
        <v>2.0008027314166431E-7</v>
      </c>
      <c r="F501" s="27">
        <f t="shared" si="31"/>
        <v>2.0097373962652505E-2</v>
      </c>
    </row>
    <row r="502" spans="1:6" x14ac:dyDescent="0.25">
      <c r="A502" s="6">
        <v>44233</v>
      </c>
      <c r="B502" s="3">
        <v>5.3804422544481742E-2</v>
      </c>
      <c r="C502">
        <f t="shared" si="28"/>
        <v>0.10538044225444818</v>
      </c>
      <c r="D502">
        <f t="shared" si="29"/>
        <v>5.141871002178288E-2</v>
      </c>
      <c r="E502" s="27">
        <f t="shared" si="30"/>
        <v>2.0049551418274006E-7</v>
      </c>
      <c r="F502" s="27">
        <f t="shared" si="31"/>
        <v>2.0097574458166689E-2</v>
      </c>
    </row>
    <row r="503" spans="1:6" x14ac:dyDescent="0.25">
      <c r="A503" s="6">
        <v>44234</v>
      </c>
      <c r="B503" s="3">
        <v>5.8306876037175631E-2</v>
      </c>
      <c r="C503">
        <f t="shared" si="28"/>
        <v>0.10583068760371757</v>
      </c>
      <c r="D503">
        <f t="shared" si="29"/>
        <v>5.1564010901903302E-2</v>
      </c>
      <c r="E503" s="27">
        <f t="shared" si="30"/>
        <v>2.0135214536475945E-7</v>
      </c>
      <c r="F503" s="27">
        <f t="shared" si="31"/>
        <v>2.0097775810312052E-2</v>
      </c>
    </row>
    <row r="504" spans="1:6" x14ac:dyDescent="0.25">
      <c r="A504" s="6">
        <v>44235</v>
      </c>
      <c r="B504" s="3">
        <v>6.067085394979066E-2</v>
      </c>
      <c r="C504">
        <f t="shared" si="28"/>
        <v>0.10606708539497907</v>
      </c>
      <c r="D504">
        <f t="shared" si="29"/>
        <v>5.1640917067064765E-2</v>
      </c>
      <c r="E504" s="27">
        <f t="shared" si="30"/>
        <v>2.0180191285193888E-7</v>
      </c>
      <c r="F504" s="27">
        <f t="shared" si="31"/>
        <v>2.0097977612224902E-2</v>
      </c>
    </row>
    <row r="505" spans="1:6" x14ac:dyDescent="0.25">
      <c r="A505" s="6">
        <v>44236</v>
      </c>
      <c r="B505" s="3">
        <v>6.8542494301667437E-2</v>
      </c>
      <c r="C505">
        <f t="shared" si="28"/>
        <v>0.10685424943016675</v>
      </c>
      <c r="D505">
        <f t="shared" si="29"/>
        <v>5.1900124404134607E-2</v>
      </c>
      <c r="E505" s="27">
        <f t="shared" si="30"/>
        <v>2.0329956132071298E-7</v>
      </c>
      <c r="F505" s="27">
        <f t="shared" si="31"/>
        <v>2.0098180911786223E-2</v>
      </c>
    </row>
    <row r="506" spans="1:6" x14ac:dyDescent="0.25">
      <c r="A506" s="6">
        <v>44237</v>
      </c>
      <c r="B506" s="3">
        <v>7.8970581899826114E-2</v>
      </c>
      <c r="C506">
        <f t="shared" si="28"/>
        <v>0.10789705818998262</v>
      </c>
      <c r="D506">
        <f t="shared" si="29"/>
        <v>5.2251109855284854E-2</v>
      </c>
      <c r="E506" s="27">
        <f t="shared" si="30"/>
        <v>2.0528359625186953E-7</v>
      </c>
      <c r="F506" s="27">
        <f t="shared" si="31"/>
        <v>2.0098386195382473E-2</v>
      </c>
    </row>
    <row r="507" spans="1:6" x14ac:dyDescent="0.25">
      <c r="A507" s="6">
        <v>44238</v>
      </c>
      <c r="B507" s="3">
        <v>8.3762738843761148E-2</v>
      </c>
      <c r="C507">
        <f t="shared" si="28"/>
        <v>0.10837627388437612</v>
      </c>
      <c r="D507">
        <f t="shared" si="29"/>
        <v>5.2415391342128428E-2</v>
      </c>
      <c r="E507" s="27">
        <f t="shared" si="30"/>
        <v>2.0619534605094391E-7</v>
      </c>
      <c r="F507" s="27">
        <f t="shared" si="31"/>
        <v>2.0098592390728524E-2</v>
      </c>
    </row>
    <row r="508" spans="1:6" x14ac:dyDescent="0.25">
      <c r="A508" s="6">
        <v>44239</v>
      </c>
      <c r="B508" s="3">
        <v>8.3309315702946363E-2</v>
      </c>
      <c r="C508">
        <f t="shared" si="28"/>
        <v>0.10833093157029464</v>
      </c>
      <c r="D508">
        <f t="shared" si="29"/>
        <v>5.2399765321488746E-2</v>
      </c>
      <c r="E508" s="27">
        <f t="shared" si="30"/>
        <v>2.0610907833008874E-7</v>
      </c>
      <c r="F508" s="27">
        <f t="shared" si="31"/>
        <v>2.0098798499806853E-2</v>
      </c>
    </row>
    <row r="509" spans="1:6" x14ac:dyDescent="0.25">
      <c r="A509" s="6">
        <v>44240</v>
      </c>
      <c r="B509" s="3">
        <v>8.2350912173850654E-2</v>
      </c>
      <c r="C509">
        <f t="shared" si="28"/>
        <v>0.10823509121738507</v>
      </c>
      <c r="D509">
        <f t="shared" si="29"/>
        <v>5.23667931794842E-2</v>
      </c>
      <c r="E509" s="27">
        <f t="shared" si="30"/>
        <v>2.0592673367082397E-7</v>
      </c>
      <c r="F509" s="27">
        <f t="shared" si="31"/>
        <v>2.0099004426540525E-2</v>
      </c>
    </row>
    <row r="510" spans="1:6" x14ac:dyDescent="0.25">
      <c r="A510" s="6">
        <v>44241</v>
      </c>
      <c r="B510" s="3">
        <v>8.0814082801565698E-2</v>
      </c>
      <c r="C510">
        <f t="shared" si="28"/>
        <v>0.10808140828015658</v>
      </c>
      <c r="D510">
        <f t="shared" si="29"/>
        <v>5.2314081410331593E-2</v>
      </c>
      <c r="E510" s="27">
        <f t="shared" si="30"/>
        <v>2.0563433843256579E-7</v>
      </c>
      <c r="F510" s="27">
        <f t="shared" si="31"/>
        <v>2.0099210060878957E-2</v>
      </c>
    </row>
    <row r="511" spans="1:6" x14ac:dyDescent="0.25">
      <c r="A511" s="6">
        <v>44242</v>
      </c>
      <c r="B511" s="3">
        <v>7.2319732053187577E-2</v>
      </c>
      <c r="C511">
        <f t="shared" si="28"/>
        <v>0.10723197320531877</v>
      </c>
      <c r="D511">
        <f t="shared" si="29"/>
        <v>5.2026242751400248E-2</v>
      </c>
      <c r="E511" s="27">
        <f t="shared" si="30"/>
        <v>2.0401821386095655E-7</v>
      </c>
      <c r="F511" s="27">
        <f t="shared" si="31"/>
        <v>2.0099414079092819E-2</v>
      </c>
    </row>
    <row r="512" spans="1:6" x14ac:dyDescent="0.25">
      <c r="A512" s="6">
        <v>44243</v>
      </c>
      <c r="B512" s="3">
        <v>7.3616230888442241E-2</v>
      </c>
      <c r="C512">
        <f t="shared" si="28"/>
        <v>0.10736162308884423</v>
      </c>
      <c r="D512">
        <f t="shared" si="29"/>
        <v>5.2069795544178371E-2</v>
      </c>
      <c r="E512" s="27">
        <f t="shared" si="30"/>
        <v>2.0426488411119527E-7</v>
      </c>
      <c r="F512" s="27">
        <f t="shared" si="31"/>
        <v>2.009961834397693E-2</v>
      </c>
    </row>
    <row r="513" spans="1:6" x14ac:dyDescent="0.25">
      <c r="A513" s="6">
        <v>44244</v>
      </c>
      <c r="B513" s="3">
        <v>7.2107564410770167E-2</v>
      </c>
      <c r="C513">
        <f t="shared" si="28"/>
        <v>0.10721075644107703</v>
      </c>
      <c r="D513">
        <f t="shared" si="29"/>
        <v>5.2019128385405622E-2</v>
      </c>
      <c r="E513" s="27">
        <f t="shared" si="30"/>
        <v>2.0397784711011611E-7</v>
      </c>
      <c r="F513" s="27">
        <f t="shared" si="31"/>
        <v>2.0099822321824039E-2</v>
      </c>
    </row>
    <row r="514" spans="1:6" x14ac:dyDescent="0.25">
      <c r="A514" s="6">
        <v>44245</v>
      </c>
      <c r="B514" s="3">
        <v>7.5945265740187881E-2</v>
      </c>
      <c r="C514">
        <f t="shared" si="28"/>
        <v>0.1075945265740188</v>
      </c>
      <c r="D514">
        <f t="shared" si="29"/>
        <v>5.2148375894595402E-2</v>
      </c>
      <c r="E514" s="27">
        <f t="shared" si="30"/>
        <v>2.0470800337522603E-7</v>
      </c>
      <c r="F514" s="27">
        <f t="shared" si="31"/>
        <v>2.0100027029827414E-2</v>
      </c>
    </row>
    <row r="515" spans="1:6" x14ac:dyDescent="0.25">
      <c r="A515" s="6">
        <v>44246</v>
      </c>
      <c r="B515" s="3">
        <v>7.7869494170543133E-2</v>
      </c>
      <c r="C515">
        <f t="shared" si="28"/>
        <v>0.10778694941705431</v>
      </c>
      <c r="D515">
        <f t="shared" si="29"/>
        <v>5.2213632044589189E-2</v>
      </c>
      <c r="E515" s="27">
        <f t="shared" si="30"/>
        <v>2.0507410467476088E-7</v>
      </c>
      <c r="F515" s="27">
        <f t="shared" si="31"/>
        <v>2.0100232103932088E-2</v>
      </c>
    </row>
    <row r="516" spans="1:6" x14ac:dyDescent="0.25">
      <c r="A516" s="6">
        <v>44247</v>
      </c>
      <c r="B516" s="3">
        <v>7.9513690543396451E-2</v>
      </c>
      <c r="C516">
        <f t="shared" si="28"/>
        <v>0.10795136905433965</v>
      </c>
      <c r="D516">
        <f t="shared" si="29"/>
        <v>5.2269632504915169E-2</v>
      </c>
      <c r="E516" s="27">
        <f t="shared" si="30"/>
        <v>2.0538692742454272E-7</v>
      </c>
      <c r="F516" s="27">
        <f t="shared" si="31"/>
        <v>2.0100437490859512E-2</v>
      </c>
    </row>
    <row r="517" spans="1:6" x14ac:dyDescent="0.25">
      <c r="A517" s="6">
        <v>44248</v>
      </c>
      <c r="B517" s="3">
        <v>8.1951390548243061E-2</v>
      </c>
      <c r="C517">
        <f t="shared" si="28"/>
        <v>0.10819513905482431</v>
      </c>
      <c r="D517">
        <f t="shared" si="29"/>
        <v>5.2353071036660162E-2</v>
      </c>
      <c r="E517" s="27">
        <f t="shared" si="30"/>
        <v>2.0585072118497776E-7</v>
      </c>
      <c r="F517" s="27">
        <f t="shared" si="31"/>
        <v>2.0100643341580696E-2</v>
      </c>
    </row>
    <row r="518" spans="1:6" x14ac:dyDescent="0.25">
      <c r="A518" s="6">
        <v>44249</v>
      </c>
      <c r="B518" s="3">
        <v>8.3424868274377686E-2</v>
      </c>
      <c r="C518">
        <f t="shared" si="28"/>
        <v>0.10834248682743777</v>
      </c>
      <c r="D518">
        <f t="shared" si="29"/>
        <v>5.2403745895420108E-2</v>
      </c>
      <c r="E518" s="27">
        <f t="shared" si="30"/>
        <v>2.0613106321810839E-7</v>
      </c>
      <c r="F518" s="27">
        <f t="shared" si="31"/>
        <v>2.0100849472643914E-2</v>
      </c>
    </row>
    <row r="519" spans="1:6" x14ac:dyDescent="0.25">
      <c r="A519" s="6">
        <v>44250</v>
      </c>
      <c r="B519" s="3">
        <v>8.6359277423520606E-2</v>
      </c>
      <c r="C519">
        <f t="shared" si="28"/>
        <v>0.10863592774235206</v>
      </c>
      <c r="D519">
        <f t="shared" si="29"/>
        <v>5.2505207479944832E-2</v>
      </c>
      <c r="E519" s="27">
        <f t="shared" si="30"/>
        <v>2.0668936024039585E-7</v>
      </c>
      <c r="F519" s="27">
        <f t="shared" si="31"/>
        <v>2.0101056162004156E-2</v>
      </c>
    </row>
    <row r="520" spans="1:6" x14ac:dyDescent="0.25">
      <c r="A520" s="6">
        <v>44251</v>
      </c>
      <c r="B520" s="3">
        <v>8.8732440241821364E-2</v>
      </c>
      <c r="C520">
        <f t="shared" si="28"/>
        <v>0.10887324402418214</v>
      </c>
      <c r="D520">
        <f t="shared" si="29"/>
        <v>5.258779657008688E-2</v>
      </c>
      <c r="E520" s="27">
        <f t="shared" si="30"/>
        <v>2.0714087523626738E-7</v>
      </c>
      <c r="F520" s="27">
        <f t="shared" si="31"/>
        <v>2.0101263302879393E-2</v>
      </c>
    </row>
    <row r="521" spans="1:6" x14ac:dyDescent="0.25">
      <c r="A521" s="6">
        <v>44252</v>
      </c>
      <c r="B521" s="3">
        <v>9.2962991413353138E-2</v>
      </c>
      <c r="C521">
        <f t="shared" ref="C521:C550" si="32">$B$2+$B$3*B521</f>
        <v>0.10929629914133532</v>
      </c>
      <c r="D521">
        <f t="shared" ref="D521:D550" si="33">C521*($E$4+$E$3*B521+$E$2*POWER(B521,2))*(1-$B$1)</f>
        <v>5.2736221777958253E-2</v>
      </c>
      <c r="E521" s="27">
        <f t="shared" ref="E521:E550" si="34">C521/$B$6</f>
        <v>2.0794577462202307E-7</v>
      </c>
      <c r="F521" s="27">
        <f t="shared" si="31"/>
        <v>2.0101471248654013E-2</v>
      </c>
    </row>
    <row r="522" spans="1:6" x14ac:dyDescent="0.25">
      <c r="A522" s="6">
        <v>44253</v>
      </c>
      <c r="B522" s="3">
        <v>9.7511764826526348E-2</v>
      </c>
      <c r="C522">
        <f t="shared" si="32"/>
        <v>0.10975117648265265</v>
      </c>
      <c r="D522">
        <f t="shared" si="33"/>
        <v>5.2897544591084644E-2</v>
      </c>
      <c r="E522" s="27">
        <f t="shared" si="34"/>
        <v>2.0881121857430107E-7</v>
      </c>
      <c r="F522" s="27">
        <f t="shared" ref="F522:F550" si="35">F521+E522</f>
        <v>2.0101680059872586E-2</v>
      </c>
    </row>
    <row r="523" spans="1:6" x14ac:dyDescent="0.25">
      <c r="A523" s="6">
        <v>44254</v>
      </c>
      <c r="B523" s="3">
        <v>0.1084511357586504</v>
      </c>
      <c r="C523">
        <f t="shared" si="32"/>
        <v>0.11084511357586505</v>
      </c>
      <c r="D523">
        <f t="shared" si="33"/>
        <v>5.329303238573372E-2</v>
      </c>
      <c r="E523" s="27">
        <f t="shared" si="34"/>
        <v>2.1089252963444644E-7</v>
      </c>
      <c r="F523" s="27">
        <f t="shared" si="35"/>
        <v>2.010189095240222E-2</v>
      </c>
    </row>
    <row r="524" spans="1:6" x14ac:dyDescent="0.25">
      <c r="A524" s="6">
        <v>44255</v>
      </c>
      <c r="B524" s="3">
        <v>0.11080741127454161</v>
      </c>
      <c r="C524">
        <f t="shared" si="32"/>
        <v>0.11108074112745417</v>
      </c>
      <c r="D524">
        <f t="shared" si="33"/>
        <v>5.3379637146907466E-2</v>
      </c>
      <c r="E524" s="27">
        <f t="shared" si="34"/>
        <v>2.1134083167323852E-7</v>
      </c>
      <c r="F524" s="27">
        <f t="shared" si="35"/>
        <v>2.0102102293233892E-2</v>
      </c>
    </row>
    <row r="525" spans="1:6" x14ac:dyDescent="0.25">
      <c r="A525" s="6">
        <v>44256</v>
      </c>
      <c r="B525" s="3">
        <v>0.1085756061397052</v>
      </c>
      <c r="C525">
        <f t="shared" si="32"/>
        <v>0.11085756061397052</v>
      </c>
      <c r="D525">
        <f t="shared" si="33"/>
        <v>5.3297594548598892E-2</v>
      </c>
      <c r="E525" s="27">
        <f t="shared" si="34"/>
        <v>2.1091621121379475E-7</v>
      </c>
      <c r="F525" s="27">
        <f t="shared" si="35"/>
        <v>2.0102313209445107E-2</v>
      </c>
    </row>
    <row r="526" spans="1:6" x14ac:dyDescent="0.25">
      <c r="A526" s="6">
        <v>44257</v>
      </c>
      <c r="B526" s="3">
        <v>0.10834741193524081</v>
      </c>
      <c r="C526">
        <f t="shared" si="32"/>
        <v>0.11083474119352409</v>
      </c>
      <c r="D526">
        <f t="shared" si="33"/>
        <v>5.3289231720523134E-2</v>
      </c>
      <c r="E526" s="27">
        <f t="shared" si="34"/>
        <v>2.1087279526926196E-7</v>
      </c>
      <c r="F526" s="27">
        <f t="shared" si="35"/>
        <v>2.0102524082240378E-2</v>
      </c>
    </row>
    <row r="527" spans="1:6" x14ac:dyDescent="0.25">
      <c r="A527" s="6">
        <v>44258</v>
      </c>
      <c r="B527" s="3">
        <v>0.1027967199543052</v>
      </c>
      <c r="C527">
        <f t="shared" si="32"/>
        <v>0.11027967199543053</v>
      </c>
      <c r="D527">
        <f t="shared" si="33"/>
        <v>5.3087268498579365E-2</v>
      </c>
      <c r="E527" s="27">
        <f t="shared" si="34"/>
        <v>2.0981672754077346E-7</v>
      </c>
      <c r="F527" s="27">
        <f t="shared" si="35"/>
        <v>2.0102733898967919E-2</v>
      </c>
    </row>
    <row r="528" spans="1:6" x14ac:dyDescent="0.25">
      <c r="A528" s="6">
        <v>44259</v>
      </c>
      <c r="B528" s="3">
        <v>0.1012328112094027</v>
      </c>
      <c r="C528">
        <f t="shared" si="32"/>
        <v>0.11012328112094028</v>
      </c>
      <c r="D528">
        <f t="shared" si="33"/>
        <v>5.303086683153313E-2</v>
      </c>
      <c r="E528" s="27">
        <f t="shared" si="34"/>
        <v>2.0951918021487876E-7</v>
      </c>
      <c r="F528" s="27">
        <f t="shared" si="35"/>
        <v>2.0102943418148132E-2</v>
      </c>
    </row>
    <row r="529" spans="1:6" x14ac:dyDescent="0.25">
      <c r="A529" s="6">
        <v>44260</v>
      </c>
      <c r="B529" s="3">
        <v>0.1008485621878959</v>
      </c>
      <c r="C529">
        <f t="shared" si="32"/>
        <v>0.11008485621878959</v>
      </c>
      <c r="D529">
        <f t="shared" si="33"/>
        <v>5.3017042520421581E-2</v>
      </c>
      <c r="E529" s="27">
        <f t="shared" si="34"/>
        <v>2.0944607347562709E-7</v>
      </c>
      <c r="F529" s="27">
        <f t="shared" si="35"/>
        <v>2.0103152864221607E-2</v>
      </c>
    </row>
    <row r="530" spans="1:6" x14ac:dyDescent="0.25">
      <c r="A530" s="6">
        <v>44261</v>
      </c>
      <c r="B530" s="3">
        <v>9.8422018225752764E-2</v>
      </c>
      <c r="C530">
        <f t="shared" si="32"/>
        <v>0.10984220182257529</v>
      </c>
      <c r="D530">
        <f t="shared" si="33"/>
        <v>5.2930044917663281E-2</v>
      </c>
      <c r="E530" s="27">
        <f t="shared" si="34"/>
        <v>2.0898440224995298E-7</v>
      </c>
      <c r="F530" s="27">
        <f t="shared" si="35"/>
        <v>2.0103361848623855E-2</v>
      </c>
    </row>
    <row r="531" spans="1:6" x14ac:dyDescent="0.25">
      <c r="A531" s="6">
        <v>44262</v>
      </c>
      <c r="B531" s="3">
        <v>8.8864520061276625E-2</v>
      </c>
      <c r="C531">
        <f t="shared" si="32"/>
        <v>0.10888645200612766</v>
      </c>
      <c r="D531">
        <f t="shared" si="33"/>
        <v>5.2592407220588999E-2</v>
      </c>
      <c r="E531" s="27">
        <f t="shared" si="34"/>
        <v>2.0716600457786846E-7</v>
      </c>
      <c r="F531" s="27">
        <f t="shared" si="35"/>
        <v>2.0103569014628432E-2</v>
      </c>
    </row>
    <row r="532" spans="1:6" x14ac:dyDescent="0.25">
      <c r="A532" s="6">
        <v>44263</v>
      </c>
      <c r="B532" s="3">
        <v>8.2737539398198653E-2</v>
      </c>
      <c r="C532">
        <f t="shared" si="32"/>
        <v>0.10827375393981988</v>
      </c>
      <c r="D532">
        <f t="shared" si="33"/>
        <v>5.2380085141565717E-2</v>
      </c>
      <c r="E532" s="27">
        <f t="shared" si="34"/>
        <v>2.0600029288397999E-7</v>
      </c>
      <c r="F532" s="27">
        <f t="shared" si="35"/>
        <v>2.0103775014921315E-2</v>
      </c>
    </row>
    <row r="533" spans="1:6" x14ac:dyDescent="0.25">
      <c r="A533" s="6">
        <v>44264</v>
      </c>
      <c r="B533" s="3">
        <v>8.2700890871268792E-2</v>
      </c>
      <c r="C533">
        <f t="shared" si="32"/>
        <v>0.10827008908712689</v>
      </c>
      <c r="D533">
        <f t="shared" si="33"/>
        <v>5.2378824655689604E-2</v>
      </c>
      <c r="E533" s="27">
        <f t="shared" si="34"/>
        <v>2.0599332018098723E-7</v>
      </c>
      <c r="F533" s="27">
        <f t="shared" si="35"/>
        <v>2.0103981008241498E-2</v>
      </c>
    </row>
    <row r="534" spans="1:6" x14ac:dyDescent="0.25">
      <c r="A534" s="6">
        <v>44265</v>
      </c>
      <c r="B534" s="3">
        <v>8.1842543846859087E-2</v>
      </c>
      <c r="C534">
        <f t="shared" si="32"/>
        <v>0.10818425438468592</v>
      </c>
      <c r="D534">
        <f t="shared" si="33"/>
        <v>5.23493348495273E-2</v>
      </c>
      <c r="E534" s="27">
        <f t="shared" si="34"/>
        <v>2.0583001214742373E-7</v>
      </c>
      <c r="F534" s="27">
        <f t="shared" si="35"/>
        <v>2.0104186838253647E-2</v>
      </c>
    </row>
    <row r="535" spans="1:6" x14ac:dyDescent="0.25">
      <c r="A535" s="6">
        <v>44266</v>
      </c>
      <c r="B535" s="3">
        <v>7.9929265430344412E-2</v>
      </c>
      <c r="C535">
        <f t="shared" si="32"/>
        <v>0.10799292654303444</v>
      </c>
      <c r="D535">
        <f t="shared" si="33"/>
        <v>5.2283822100107159E-2</v>
      </c>
      <c r="E535" s="27">
        <f t="shared" si="34"/>
        <v>2.0546599418385549E-7</v>
      </c>
      <c r="F535" s="27">
        <f t="shared" si="35"/>
        <v>2.010439230424783E-2</v>
      </c>
    </row>
    <row r="536" spans="1:6" x14ac:dyDescent="0.25">
      <c r="A536" s="6">
        <v>44267</v>
      </c>
      <c r="B536" s="3">
        <v>8.3912534164472613E-2</v>
      </c>
      <c r="C536">
        <f t="shared" si="32"/>
        <v>0.10839125341644727</v>
      </c>
      <c r="D536">
        <f t="shared" si="33"/>
        <v>5.2420557431165707E-2</v>
      </c>
      <c r="E536" s="27">
        <f t="shared" si="34"/>
        <v>2.0622384592170332E-7</v>
      </c>
      <c r="F536" s="27">
        <f t="shared" si="35"/>
        <v>2.0104598528093751E-2</v>
      </c>
    </row>
    <row r="537" spans="1:6" x14ac:dyDescent="0.25">
      <c r="A537" s="6">
        <v>44268</v>
      </c>
      <c r="B537" s="3">
        <v>8.3476094604240131E-2</v>
      </c>
      <c r="C537">
        <f t="shared" si="32"/>
        <v>0.10834760946042402</v>
      </c>
      <c r="D537">
        <f t="shared" si="33"/>
        <v>5.2405510906665488E-2</v>
      </c>
      <c r="E537" s="27">
        <f t="shared" si="34"/>
        <v>2.0614080947569258E-7</v>
      </c>
      <c r="F537" s="27">
        <f t="shared" si="35"/>
        <v>2.0104804668903225E-2</v>
      </c>
    </row>
    <row r="538" spans="1:6" x14ac:dyDescent="0.25">
      <c r="A538" s="6">
        <v>44269</v>
      </c>
      <c r="B538" s="3">
        <v>8.3219454995398026E-2</v>
      </c>
      <c r="C538">
        <f t="shared" si="32"/>
        <v>0.1083219454995398</v>
      </c>
      <c r="D538">
        <f t="shared" si="33"/>
        <v>5.2396670558838426E-2</v>
      </c>
      <c r="E538" s="27">
        <f t="shared" si="34"/>
        <v>2.0609198154402549E-7</v>
      </c>
      <c r="F538" s="27">
        <f t="shared" si="35"/>
        <v>2.0105010760884768E-2</v>
      </c>
    </row>
    <row r="539" spans="1:6" x14ac:dyDescent="0.25">
      <c r="A539" s="6">
        <v>44270</v>
      </c>
      <c r="B539" s="3">
        <v>8.3955624738795628E-2</v>
      </c>
      <c r="C539">
        <f t="shared" si="32"/>
        <v>0.10839556247387958</v>
      </c>
      <c r="D539">
        <f t="shared" si="33"/>
        <v>5.2422043873045367E-2</v>
      </c>
      <c r="E539" s="27">
        <f t="shared" si="34"/>
        <v>2.0623204428059281E-7</v>
      </c>
      <c r="F539" s="27">
        <f t="shared" si="35"/>
        <v>2.010521699292905E-2</v>
      </c>
    </row>
    <row r="540" spans="1:6" x14ac:dyDescent="0.25">
      <c r="A540" s="6">
        <v>44271</v>
      </c>
      <c r="B540" s="3">
        <v>8.2836067885233275E-2</v>
      </c>
      <c r="C540">
        <f t="shared" si="32"/>
        <v>0.10828360678852333</v>
      </c>
      <c r="D540">
        <f t="shared" si="33"/>
        <v>5.2383474477941817E-2</v>
      </c>
      <c r="E540" s="27">
        <f t="shared" si="34"/>
        <v>2.0601903879095001E-7</v>
      </c>
      <c r="F540" s="27">
        <f t="shared" si="35"/>
        <v>2.0105423011967841E-2</v>
      </c>
    </row>
    <row r="541" spans="1:6" x14ac:dyDescent="0.25">
      <c r="A541" s="6">
        <v>44272</v>
      </c>
      <c r="B541" s="3">
        <v>8.2632048795918137E-2</v>
      </c>
      <c r="C541">
        <f t="shared" si="32"/>
        <v>0.10826320487959182</v>
      </c>
      <c r="D541">
        <f t="shared" si="33"/>
        <v>5.2376457211758189E-2</v>
      </c>
      <c r="E541" s="27">
        <f t="shared" si="34"/>
        <v>2.0598022237365263E-7</v>
      </c>
      <c r="F541" s="27">
        <f t="shared" si="35"/>
        <v>2.0105628992190216E-2</v>
      </c>
    </row>
    <row r="542" spans="1:6" x14ac:dyDescent="0.25">
      <c r="A542" s="6">
        <v>44273</v>
      </c>
      <c r="B542" s="3">
        <v>8.1885587033701107E-2</v>
      </c>
      <c r="C542">
        <f t="shared" si="32"/>
        <v>0.10818855870337012</v>
      </c>
      <c r="D542">
        <f t="shared" si="33"/>
        <v>5.2350812198333867E-2</v>
      </c>
      <c r="E542" s="27">
        <f t="shared" si="34"/>
        <v>2.058382014904302E-7</v>
      </c>
      <c r="F542" s="27">
        <f t="shared" si="35"/>
        <v>2.0105834830391706E-2</v>
      </c>
    </row>
    <row r="543" spans="1:6" x14ac:dyDescent="0.25">
      <c r="A543" s="6">
        <v>44274</v>
      </c>
      <c r="B543" s="3">
        <v>8.1756113514712334E-2</v>
      </c>
      <c r="C543">
        <f t="shared" si="32"/>
        <v>0.10817561135147125</v>
      </c>
      <c r="D543">
        <f t="shared" si="33"/>
        <v>5.2346368812955894E-2</v>
      </c>
      <c r="E543" s="27">
        <f t="shared" si="34"/>
        <v>2.0581356802030297E-7</v>
      </c>
      <c r="F543" s="27">
        <f t="shared" si="35"/>
        <v>2.0106040643959728E-2</v>
      </c>
    </row>
    <row r="544" spans="1:6" x14ac:dyDescent="0.25">
      <c r="A544" s="6">
        <v>44275</v>
      </c>
      <c r="B544" s="3">
        <v>8.2128729985478072E-2</v>
      </c>
      <c r="C544">
        <f t="shared" si="32"/>
        <v>0.10821287299854782</v>
      </c>
      <c r="D544">
        <f t="shared" si="33"/>
        <v>5.2359160369186211E-2</v>
      </c>
      <c r="E544" s="27">
        <f t="shared" si="34"/>
        <v>2.058844615649692E-7</v>
      </c>
      <c r="F544" s="27">
        <f t="shared" si="35"/>
        <v>2.0106246528421294E-2</v>
      </c>
    </row>
    <row r="545" spans="1:6" x14ac:dyDescent="0.25">
      <c r="A545" s="6">
        <v>44276</v>
      </c>
      <c r="B545" s="3">
        <v>7.8101381197657013E-2</v>
      </c>
      <c r="C545">
        <f t="shared" si="32"/>
        <v>0.10781013811976571</v>
      </c>
      <c r="D545">
        <f t="shared" si="33"/>
        <v>5.22215165060049E-2</v>
      </c>
      <c r="E545" s="27">
        <f t="shared" si="34"/>
        <v>2.0511822321112197E-7</v>
      </c>
      <c r="F545" s="27">
        <f t="shared" si="35"/>
        <v>2.0106451646644506E-2</v>
      </c>
    </row>
    <row r="546" spans="1:6" x14ac:dyDescent="0.25">
      <c r="A546" s="6">
        <v>44277</v>
      </c>
      <c r="B546" s="3">
        <v>7.460623683385012E-2</v>
      </c>
      <c r="C546">
        <f t="shared" si="32"/>
        <v>0.10746062368338502</v>
      </c>
      <c r="D546">
        <f t="shared" si="33"/>
        <v>5.210314395865049E-2</v>
      </c>
      <c r="E546" s="27">
        <f t="shared" si="34"/>
        <v>2.044532414067447E-7</v>
      </c>
      <c r="F546" s="27">
        <f t="shared" si="35"/>
        <v>2.0106656099885913E-2</v>
      </c>
    </row>
    <row r="547" spans="1:6" x14ac:dyDescent="0.25">
      <c r="A547" s="6">
        <v>44278</v>
      </c>
      <c r="B547" s="3">
        <v>7.2141040446197638E-2</v>
      </c>
      <c r="C547">
        <f t="shared" si="32"/>
        <v>0.10721410404461977</v>
      </c>
      <c r="D547">
        <f t="shared" si="33"/>
        <v>5.2020250656960969E-2</v>
      </c>
      <c r="E547" s="27">
        <f t="shared" si="34"/>
        <v>2.0398421621883517E-7</v>
      </c>
      <c r="F547" s="27">
        <f t="shared" si="35"/>
        <v>2.0106860084102132E-2</v>
      </c>
    </row>
    <row r="548" spans="1:6" x14ac:dyDescent="0.25">
      <c r="A548" s="6">
        <v>44279</v>
      </c>
      <c r="B548" s="3">
        <v>6.9358830761050788E-2</v>
      </c>
      <c r="C548">
        <f t="shared" si="32"/>
        <v>0.10693588307610509</v>
      </c>
      <c r="D548">
        <f t="shared" si="33"/>
        <v>5.1927284632715488E-2</v>
      </c>
      <c r="E548" s="27">
        <f t="shared" si="34"/>
        <v>2.0345487647660785E-7</v>
      </c>
      <c r="F548" s="27">
        <f t="shared" si="35"/>
        <v>2.010706353897861E-2</v>
      </c>
    </row>
    <row r="549" spans="1:6" x14ac:dyDescent="0.25">
      <c r="A549" s="6">
        <v>44280</v>
      </c>
      <c r="B549" s="3">
        <v>6.7570874902816519E-2</v>
      </c>
      <c r="C549">
        <f t="shared" si="32"/>
        <v>0.10675708749028166</v>
      </c>
      <c r="D549">
        <f t="shared" si="33"/>
        <v>5.1867866689152178E-2</v>
      </c>
      <c r="E549" s="27">
        <f t="shared" si="34"/>
        <v>2.0311470222656329E-7</v>
      </c>
      <c r="F549" s="27">
        <f t="shared" si="35"/>
        <v>2.0107266653680837E-2</v>
      </c>
    </row>
    <row r="550" spans="1:6" x14ac:dyDescent="0.25">
      <c r="A550" s="6">
        <v>44281</v>
      </c>
      <c r="B550" s="3">
        <v>6.940123284989326E-2</v>
      </c>
      <c r="C550">
        <f t="shared" si="32"/>
        <v>0.10694012328498934</v>
      </c>
      <c r="D550">
        <f t="shared" si="33"/>
        <v>5.19286968351255E-2</v>
      </c>
      <c r="E550" s="27">
        <f t="shared" si="34"/>
        <v>2.0346294384510908E-7</v>
      </c>
      <c r="F550" s="27">
        <f t="shared" si="35"/>
        <v>2.0107470116624681E-2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Interest Rate Model</vt:lpstr>
      <vt:lpstr>interes&amp;utilization</vt:lpstr>
      <vt:lpstr>targeting supply rate</vt:lpstr>
      <vt:lpstr>interest rate model SR 5%</vt:lpstr>
      <vt:lpstr>Var rates </vt:lpstr>
      <vt:lpstr>Simulate target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2021-04-02T17:20:40Z</dcterms:created>
  <dcterms:modified xsi:type="dcterms:W3CDTF">2021-04-02T22:06:39Z</dcterms:modified>
</cp:coreProperties>
</file>